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tables/table12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DD\EXCELCNV\27c3cd93-0c2b-474d-9f87-547942cd841f\"/>
    </mc:Choice>
  </mc:AlternateContent>
  <xr:revisionPtr revIDLastSave="0" documentId="8_{C5BC416D-F60C-42A6-9FBD-C860C4B14E65}" xr6:coauthVersionLast="47" xr6:coauthVersionMax="47" xr10:uidLastSave="{00000000-0000-0000-0000-000000000000}"/>
  <bookViews>
    <workbookView xWindow="-60" yWindow="-60" windowWidth="15480" windowHeight="11640" firstSheet="1" activeTab="2" xr2:uid="{D24EEF1C-EA7C-41C6-B696-3D6AD7CA0F41}"/>
  </bookViews>
  <sheets>
    <sheet name="Sheet1" sheetId="6" state="hidden" r:id="rId1"/>
    <sheet name="Raw_Data" sheetId="14" r:id="rId2"/>
    <sheet name="Cleaned_Data" sheetId="1" r:id="rId3"/>
    <sheet name="Detail2" sheetId="11" state="hidden" r:id="rId4"/>
    <sheet name="Dashboard" sheetId="7" r:id="rId5"/>
    <sheet name="Pivot_Tables(extra)" sheetId="8" r:id="rId6"/>
    <sheet name="Detail3" sheetId="12" state="hidden" r:id="rId7"/>
    <sheet name="Detail1" sheetId="13" state="hidden" r:id="rId8"/>
    <sheet name="Detail5" sheetId="16" state="hidden" r:id="rId9"/>
    <sheet name="Detail6" sheetId="17" state="hidden" r:id="rId10"/>
    <sheet name="Detail7" sheetId="18" state="hidden" r:id="rId11"/>
    <sheet name="Detail8" sheetId="19" state="hidden" r:id="rId12"/>
    <sheet name="Detail9" sheetId="20" state="hidden" r:id="rId13"/>
    <sheet name="Sheet2" sheetId="9" state="hidden" r:id="rId14"/>
    <sheet name="Grade Distribution" sheetId="2" r:id="rId15"/>
    <sheet name="Detail4" sheetId="15" state="hidden" r:id="rId16"/>
    <sheet name="Study Time vs Final Grade" sheetId="3" r:id="rId17"/>
    <sheet name="Risk_Score vs Needs_Support" sheetId="5" r:id="rId18"/>
    <sheet name="Risk_Level vs Grade_Level" sheetId="4" r:id="rId19"/>
  </sheets>
  <definedNames>
    <definedName name="Slicer_age">#N/A</definedName>
    <definedName name="Slicer_Engagment_Level">#N/A</definedName>
    <definedName name="Slicer_school">#N/A</definedName>
    <definedName name="Slicer_sex">#N/A</definedName>
    <definedName name="Slicer_Social_Level">#N/A</definedName>
  </definedNames>
  <calcPr calcId="191028"/>
  <pivotCaches>
    <pivotCache cacheId="5083" r:id="rId20"/>
    <pivotCache cacheId="5084" r:id="rId21"/>
    <pivotCache cacheId="5085" r:id="rId22"/>
  </pivotCaches>
  <extLs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  <x14:slicerCache r:id="rId2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/>
  <c r="AN3" i="1"/>
  <c r="AN2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M396" i="9"/>
  <c r="AL396" i="9"/>
  <c r="AG396" i="9"/>
  <c r="AE396" i="9"/>
  <c r="AF396" i="9" s="1"/>
  <c r="AC396" i="9"/>
  <c r="AB396" i="9"/>
  <c r="AD396" i="9" s="1"/>
  <c r="AM395" i="9"/>
  <c r="AL395" i="9"/>
  <c r="AG395" i="9"/>
  <c r="AE395" i="9"/>
  <c r="AF395" i="9" s="1"/>
  <c r="AC395" i="9"/>
  <c r="AB395" i="9"/>
  <c r="AD395" i="9" s="1"/>
  <c r="AM394" i="9"/>
  <c r="AL394" i="9"/>
  <c r="AG394" i="9"/>
  <c r="AE394" i="9"/>
  <c r="AF394" i="9" s="1"/>
  <c r="AC394" i="9"/>
  <c r="AB394" i="9"/>
  <c r="AD394" i="9" s="1"/>
  <c r="AM393" i="9"/>
  <c r="AL393" i="9"/>
  <c r="AG393" i="9"/>
  <c r="AE393" i="9"/>
  <c r="AF393" i="9" s="1"/>
  <c r="AC393" i="9"/>
  <c r="AB393" i="9"/>
  <c r="AD393" i="9" s="1"/>
  <c r="AM392" i="9"/>
  <c r="AL392" i="9"/>
  <c r="AG392" i="9"/>
  <c r="AE392" i="9"/>
  <c r="AF392" i="9" s="1"/>
  <c r="AC392" i="9"/>
  <c r="AB392" i="9"/>
  <c r="AD392" i="9" s="1"/>
  <c r="AM391" i="9"/>
  <c r="AL391" i="9"/>
  <c r="AG391" i="9"/>
  <c r="AE391" i="9"/>
  <c r="AF391" i="9" s="1"/>
  <c r="AC391" i="9"/>
  <c r="AB391" i="9"/>
  <c r="AD391" i="9" s="1"/>
  <c r="AM390" i="9"/>
  <c r="AL390" i="9"/>
  <c r="AG390" i="9"/>
  <c r="AE390" i="9"/>
  <c r="AF390" i="9" s="1"/>
  <c r="AC390" i="9"/>
  <c r="AB390" i="9"/>
  <c r="AD390" i="9" s="1"/>
  <c r="AM389" i="9"/>
  <c r="AL389" i="9"/>
  <c r="AG389" i="9"/>
  <c r="AE389" i="9"/>
  <c r="AF389" i="9" s="1"/>
  <c r="AC389" i="9"/>
  <c r="AB389" i="9"/>
  <c r="AD389" i="9" s="1"/>
  <c r="AM388" i="9"/>
  <c r="AL388" i="9"/>
  <c r="AG388" i="9"/>
  <c r="AE388" i="9"/>
  <c r="AF388" i="9" s="1"/>
  <c r="AC388" i="9"/>
  <c r="AB388" i="9"/>
  <c r="AD388" i="9" s="1"/>
  <c r="AM387" i="9"/>
  <c r="AL387" i="9"/>
  <c r="AG387" i="9"/>
  <c r="AE387" i="9"/>
  <c r="AF387" i="9" s="1"/>
  <c r="AC387" i="9"/>
  <c r="AB387" i="9"/>
  <c r="AD387" i="9" s="1"/>
  <c r="AM386" i="9"/>
  <c r="AL386" i="9"/>
  <c r="AG386" i="9"/>
  <c r="AE386" i="9"/>
  <c r="AF386" i="9" s="1"/>
  <c r="AC386" i="9"/>
  <c r="AB386" i="9"/>
  <c r="AD386" i="9" s="1"/>
  <c r="AM385" i="9"/>
  <c r="AL385" i="9"/>
  <c r="AG385" i="9"/>
  <c r="AE385" i="9"/>
  <c r="AF385" i="9" s="1"/>
  <c r="AC385" i="9"/>
  <c r="AB385" i="9"/>
  <c r="AD385" i="9" s="1"/>
  <c r="AM384" i="9"/>
  <c r="AL384" i="9"/>
  <c r="AG384" i="9"/>
  <c r="AE384" i="9"/>
  <c r="AF384" i="9" s="1"/>
  <c r="AC384" i="9"/>
  <c r="AB384" i="9"/>
  <c r="AD384" i="9" s="1"/>
  <c r="AM383" i="9"/>
  <c r="AL383" i="9"/>
  <c r="AG383" i="9"/>
  <c r="AE383" i="9"/>
  <c r="AF383" i="9" s="1"/>
  <c r="AC383" i="9"/>
  <c r="AB383" i="9"/>
  <c r="AD383" i="9" s="1"/>
  <c r="AM382" i="9"/>
  <c r="AL382" i="9"/>
  <c r="AG382" i="9"/>
  <c r="AE382" i="9"/>
  <c r="AF382" i="9" s="1"/>
  <c r="AC382" i="9"/>
  <c r="AB382" i="9"/>
  <c r="AD382" i="9" s="1"/>
  <c r="AM381" i="9"/>
  <c r="AL381" i="9"/>
  <c r="AG381" i="9"/>
  <c r="AE381" i="9"/>
  <c r="AF381" i="9" s="1"/>
  <c r="AC381" i="9"/>
  <c r="AB381" i="9"/>
  <c r="AD381" i="9" s="1"/>
  <c r="AM380" i="9"/>
  <c r="AL380" i="9"/>
  <c r="AG380" i="9"/>
  <c r="AE380" i="9"/>
  <c r="AF380" i="9" s="1"/>
  <c r="AC380" i="9"/>
  <c r="AB380" i="9"/>
  <c r="AD380" i="9" s="1"/>
  <c r="AM379" i="9"/>
  <c r="AL379" i="9"/>
  <c r="AG379" i="9"/>
  <c r="AE379" i="9"/>
  <c r="AF379" i="9" s="1"/>
  <c r="AC379" i="9"/>
  <c r="AB379" i="9"/>
  <c r="AD379" i="9" s="1"/>
  <c r="AM378" i="9"/>
  <c r="AL378" i="9"/>
  <c r="AG378" i="9"/>
  <c r="AE378" i="9"/>
  <c r="AF378" i="9" s="1"/>
  <c r="AC378" i="9"/>
  <c r="AB378" i="9"/>
  <c r="AD378" i="9" s="1"/>
  <c r="AM377" i="9"/>
  <c r="AL377" i="9"/>
  <c r="AG377" i="9"/>
  <c r="AE377" i="9"/>
  <c r="AF377" i="9" s="1"/>
  <c r="AC377" i="9"/>
  <c r="AB377" i="9"/>
  <c r="AD377" i="9" s="1"/>
  <c r="AM376" i="9"/>
  <c r="AL376" i="9"/>
  <c r="AG376" i="9"/>
  <c r="AE376" i="9"/>
  <c r="AF376" i="9" s="1"/>
  <c r="AC376" i="9"/>
  <c r="AB376" i="9"/>
  <c r="AD376" i="9" s="1"/>
  <c r="AM375" i="9"/>
  <c r="AL375" i="9"/>
  <c r="AG375" i="9"/>
  <c r="AE375" i="9"/>
  <c r="AF375" i="9" s="1"/>
  <c r="AC375" i="9"/>
  <c r="AB375" i="9"/>
  <c r="AD375" i="9" s="1"/>
  <c r="AM374" i="9"/>
  <c r="AL374" i="9"/>
  <c r="AG374" i="9"/>
  <c r="AE374" i="9"/>
  <c r="AF374" i="9" s="1"/>
  <c r="AC374" i="9"/>
  <c r="AB374" i="9"/>
  <c r="AD374" i="9" s="1"/>
  <c r="AM373" i="9"/>
  <c r="AL373" i="9"/>
  <c r="AG373" i="9"/>
  <c r="AE373" i="9"/>
  <c r="AF373" i="9" s="1"/>
  <c r="AC373" i="9"/>
  <c r="AB373" i="9"/>
  <c r="AD373" i="9" s="1"/>
  <c r="AM372" i="9"/>
  <c r="AL372" i="9"/>
  <c r="AG372" i="9"/>
  <c r="AE372" i="9"/>
  <c r="AF372" i="9" s="1"/>
  <c r="AC372" i="9"/>
  <c r="AB372" i="9"/>
  <c r="AD372" i="9" s="1"/>
  <c r="AM371" i="9"/>
  <c r="AL371" i="9"/>
  <c r="AG371" i="9"/>
  <c r="AE371" i="9"/>
  <c r="AF371" i="9" s="1"/>
  <c r="AC371" i="9"/>
  <c r="AB371" i="9"/>
  <c r="AD371" i="9" s="1"/>
  <c r="AM370" i="9"/>
  <c r="AL370" i="9"/>
  <c r="AG370" i="9"/>
  <c r="AE370" i="9"/>
  <c r="AF370" i="9" s="1"/>
  <c r="AC370" i="9"/>
  <c r="AB370" i="9"/>
  <c r="AD370" i="9" s="1"/>
  <c r="AM369" i="9"/>
  <c r="AL369" i="9"/>
  <c r="AG369" i="9"/>
  <c r="AE369" i="9"/>
  <c r="AF369" i="9" s="1"/>
  <c r="AC369" i="9"/>
  <c r="AB369" i="9"/>
  <c r="AD369" i="9" s="1"/>
  <c r="AM368" i="9"/>
  <c r="AL368" i="9"/>
  <c r="AG368" i="9"/>
  <c r="AE368" i="9"/>
  <c r="AF368" i="9" s="1"/>
  <c r="AC368" i="9"/>
  <c r="AB368" i="9"/>
  <c r="AD368" i="9" s="1"/>
  <c r="AM367" i="9"/>
  <c r="AL367" i="9"/>
  <c r="AG367" i="9"/>
  <c r="AE367" i="9"/>
  <c r="AF367" i="9" s="1"/>
  <c r="AC367" i="9"/>
  <c r="AB367" i="9"/>
  <c r="AD367" i="9" s="1"/>
  <c r="AM366" i="9"/>
  <c r="AL366" i="9"/>
  <c r="AG366" i="9"/>
  <c r="AE366" i="9"/>
  <c r="AF366" i="9" s="1"/>
  <c r="AC366" i="9"/>
  <c r="AB366" i="9"/>
  <c r="AD366" i="9" s="1"/>
  <c r="AM365" i="9"/>
  <c r="AL365" i="9"/>
  <c r="AG365" i="9"/>
  <c r="AE365" i="9"/>
  <c r="AF365" i="9" s="1"/>
  <c r="AC365" i="9"/>
  <c r="AB365" i="9"/>
  <c r="AD365" i="9" s="1"/>
  <c r="AM364" i="9"/>
  <c r="AL364" i="9"/>
  <c r="AG364" i="9"/>
  <c r="AE364" i="9"/>
  <c r="AF364" i="9" s="1"/>
  <c r="AC364" i="9"/>
  <c r="AB364" i="9"/>
  <c r="AD364" i="9" s="1"/>
  <c r="AM363" i="9"/>
  <c r="AL363" i="9"/>
  <c r="AG363" i="9"/>
  <c r="AE363" i="9"/>
  <c r="AF363" i="9" s="1"/>
  <c r="AC363" i="9"/>
  <c r="AB363" i="9"/>
  <c r="AD363" i="9" s="1"/>
  <c r="AM362" i="9"/>
  <c r="AL362" i="9"/>
  <c r="AG362" i="9"/>
  <c r="AE362" i="9"/>
  <c r="AF362" i="9" s="1"/>
  <c r="AC362" i="9"/>
  <c r="AB362" i="9"/>
  <c r="AD362" i="9" s="1"/>
  <c r="AM361" i="9"/>
  <c r="AL361" i="9"/>
  <c r="AG361" i="9"/>
  <c r="AE361" i="9"/>
  <c r="AF361" i="9" s="1"/>
  <c r="AC361" i="9"/>
  <c r="AB361" i="9"/>
  <c r="AD361" i="9" s="1"/>
  <c r="AM360" i="9"/>
  <c r="AL360" i="9"/>
  <c r="AG360" i="9"/>
  <c r="AE360" i="9"/>
  <c r="AF360" i="9" s="1"/>
  <c r="AC360" i="9"/>
  <c r="AB360" i="9"/>
  <c r="AD360" i="9" s="1"/>
  <c r="AM359" i="9"/>
  <c r="AL359" i="9"/>
  <c r="AG359" i="9"/>
  <c r="AE359" i="9"/>
  <c r="AF359" i="9" s="1"/>
  <c r="AC359" i="9"/>
  <c r="AB359" i="9"/>
  <c r="AD359" i="9" s="1"/>
  <c r="AM358" i="9"/>
  <c r="AL358" i="9"/>
  <c r="AG358" i="9"/>
  <c r="AE358" i="9"/>
  <c r="AF358" i="9" s="1"/>
  <c r="AC358" i="9"/>
  <c r="AB358" i="9"/>
  <c r="AD358" i="9" s="1"/>
  <c r="AM357" i="9"/>
  <c r="AL357" i="9"/>
  <c r="AG357" i="9"/>
  <c r="AE357" i="9"/>
  <c r="AF357" i="9" s="1"/>
  <c r="AC357" i="9"/>
  <c r="AB357" i="9"/>
  <c r="AD357" i="9" s="1"/>
  <c r="AM356" i="9"/>
  <c r="AL356" i="9"/>
  <c r="AG356" i="9"/>
  <c r="AE356" i="9"/>
  <c r="AF356" i="9" s="1"/>
  <c r="AC356" i="9"/>
  <c r="AB356" i="9"/>
  <c r="AD356" i="9" s="1"/>
  <c r="AM355" i="9"/>
  <c r="AL355" i="9"/>
  <c r="AG355" i="9"/>
  <c r="AE355" i="9"/>
  <c r="AF355" i="9" s="1"/>
  <c r="AC355" i="9"/>
  <c r="AB355" i="9"/>
  <c r="AD355" i="9" s="1"/>
  <c r="AM354" i="9"/>
  <c r="AL354" i="9"/>
  <c r="AG354" i="9"/>
  <c r="AE354" i="9"/>
  <c r="AF354" i="9" s="1"/>
  <c r="AC354" i="9"/>
  <c r="AB354" i="9"/>
  <c r="AD354" i="9" s="1"/>
  <c r="AM353" i="9"/>
  <c r="AL353" i="9"/>
  <c r="AG353" i="9"/>
  <c r="AE353" i="9"/>
  <c r="AF353" i="9" s="1"/>
  <c r="AC353" i="9"/>
  <c r="AB353" i="9"/>
  <c r="AD353" i="9" s="1"/>
  <c r="AM352" i="9"/>
  <c r="AL352" i="9"/>
  <c r="AG352" i="9"/>
  <c r="AE352" i="9"/>
  <c r="AF352" i="9" s="1"/>
  <c r="AC352" i="9"/>
  <c r="AB352" i="9"/>
  <c r="AD352" i="9" s="1"/>
  <c r="AM351" i="9"/>
  <c r="AL351" i="9"/>
  <c r="AG351" i="9"/>
  <c r="AE351" i="9"/>
  <c r="AF351" i="9" s="1"/>
  <c r="AC351" i="9"/>
  <c r="AB351" i="9"/>
  <c r="AD351" i="9" s="1"/>
  <c r="AM350" i="9"/>
  <c r="AL350" i="9"/>
  <c r="AG350" i="9"/>
  <c r="AE350" i="9"/>
  <c r="AF350" i="9" s="1"/>
  <c r="AC350" i="9"/>
  <c r="AB350" i="9"/>
  <c r="AD350" i="9" s="1"/>
  <c r="AM349" i="9"/>
  <c r="AL349" i="9"/>
  <c r="AG349" i="9"/>
  <c r="AE349" i="9"/>
  <c r="AF349" i="9" s="1"/>
  <c r="AC349" i="9"/>
  <c r="AB349" i="9"/>
  <c r="AD349" i="9" s="1"/>
  <c r="AM348" i="9"/>
  <c r="AL348" i="9"/>
  <c r="AG348" i="9"/>
  <c r="AE348" i="9"/>
  <c r="AF348" i="9" s="1"/>
  <c r="AC348" i="9"/>
  <c r="AB348" i="9"/>
  <c r="AD348" i="9" s="1"/>
  <c r="AM347" i="9"/>
  <c r="AL347" i="9"/>
  <c r="AG347" i="9"/>
  <c r="AE347" i="9"/>
  <c r="AF347" i="9" s="1"/>
  <c r="AC347" i="9"/>
  <c r="AB347" i="9"/>
  <c r="AD347" i="9" s="1"/>
  <c r="AM346" i="9"/>
  <c r="AL346" i="9"/>
  <c r="AG346" i="9"/>
  <c r="AE346" i="9"/>
  <c r="AF346" i="9" s="1"/>
  <c r="AC346" i="9"/>
  <c r="AB346" i="9"/>
  <c r="AD346" i="9" s="1"/>
  <c r="AM345" i="9"/>
  <c r="AL345" i="9"/>
  <c r="AG345" i="9"/>
  <c r="AE345" i="9"/>
  <c r="AF345" i="9" s="1"/>
  <c r="AC345" i="9"/>
  <c r="AB345" i="9"/>
  <c r="AD345" i="9" s="1"/>
  <c r="AM344" i="9"/>
  <c r="AL344" i="9"/>
  <c r="AG344" i="9"/>
  <c r="AE344" i="9"/>
  <c r="AF344" i="9" s="1"/>
  <c r="AC344" i="9"/>
  <c r="AB344" i="9"/>
  <c r="AD344" i="9" s="1"/>
  <c r="AM343" i="9"/>
  <c r="AL343" i="9"/>
  <c r="AG343" i="9"/>
  <c r="AE343" i="9"/>
  <c r="AF343" i="9" s="1"/>
  <c r="AC343" i="9"/>
  <c r="AB343" i="9"/>
  <c r="AD343" i="9" s="1"/>
  <c r="AM342" i="9"/>
  <c r="AL342" i="9"/>
  <c r="AG342" i="9"/>
  <c r="AE342" i="9"/>
  <c r="AF342" i="9" s="1"/>
  <c r="AC342" i="9"/>
  <c r="AB342" i="9"/>
  <c r="AD342" i="9" s="1"/>
  <c r="AM341" i="9"/>
  <c r="AL341" i="9"/>
  <c r="AG341" i="9"/>
  <c r="AE341" i="9"/>
  <c r="AF341" i="9" s="1"/>
  <c r="AC341" i="9"/>
  <c r="AB341" i="9"/>
  <c r="AD341" i="9" s="1"/>
  <c r="AM340" i="9"/>
  <c r="AL340" i="9"/>
  <c r="AG340" i="9"/>
  <c r="AE340" i="9"/>
  <c r="AF340" i="9" s="1"/>
  <c r="AC340" i="9"/>
  <c r="AB340" i="9"/>
  <c r="AD340" i="9" s="1"/>
  <c r="AM339" i="9"/>
  <c r="AL339" i="9"/>
  <c r="AG339" i="9"/>
  <c r="AE339" i="9"/>
  <c r="AF339" i="9" s="1"/>
  <c r="AC339" i="9"/>
  <c r="AB339" i="9"/>
  <c r="AD339" i="9" s="1"/>
  <c r="AM338" i="9"/>
  <c r="AL338" i="9"/>
  <c r="AG338" i="9"/>
  <c r="AE338" i="9"/>
  <c r="AF338" i="9" s="1"/>
  <c r="AC338" i="9"/>
  <c r="AB338" i="9"/>
  <c r="AD338" i="9" s="1"/>
  <c r="AM337" i="9"/>
  <c r="AL337" i="9"/>
  <c r="AG337" i="9"/>
  <c r="AE337" i="9"/>
  <c r="AF337" i="9" s="1"/>
  <c r="AC337" i="9"/>
  <c r="AB337" i="9"/>
  <c r="AD337" i="9" s="1"/>
  <c r="AM336" i="9"/>
  <c r="AL336" i="9"/>
  <c r="AG336" i="9"/>
  <c r="AE336" i="9"/>
  <c r="AF336" i="9" s="1"/>
  <c r="AC336" i="9"/>
  <c r="AB336" i="9"/>
  <c r="AD336" i="9" s="1"/>
  <c r="AM335" i="9"/>
  <c r="AL335" i="9"/>
  <c r="AG335" i="9"/>
  <c r="AE335" i="9"/>
  <c r="AF335" i="9" s="1"/>
  <c r="AC335" i="9"/>
  <c r="AB335" i="9"/>
  <c r="AD335" i="9" s="1"/>
  <c r="AM334" i="9"/>
  <c r="AL334" i="9"/>
  <c r="AG334" i="9"/>
  <c r="AE334" i="9"/>
  <c r="AF334" i="9" s="1"/>
  <c r="AC334" i="9"/>
  <c r="AB334" i="9"/>
  <c r="AD334" i="9" s="1"/>
  <c r="AM333" i="9"/>
  <c r="AL333" i="9"/>
  <c r="AG333" i="9"/>
  <c r="AE333" i="9"/>
  <c r="AF333" i="9" s="1"/>
  <c r="AC333" i="9"/>
  <c r="AB333" i="9"/>
  <c r="AD333" i="9" s="1"/>
  <c r="AM332" i="9"/>
  <c r="AL332" i="9"/>
  <c r="AG332" i="9"/>
  <c r="AE332" i="9"/>
  <c r="AF332" i="9" s="1"/>
  <c r="AC332" i="9"/>
  <c r="AB332" i="9"/>
  <c r="AD332" i="9" s="1"/>
  <c r="AM331" i="9"/>
  <c r="AL331" i="9"/>
  <c r="AG331" i="9"/>
  <c r="AE331" i="9"/>
  <c r="AF331" i="9" s="1"/>
  <c r="AC331" i="9"/>
  <c r="AB331" i="9"/>
  <c r="AD331" i="9" s="1"/>
  <c r="AM330" i="9"/>
  <c r="AL330" i="9"/>
  <c r="AG330" i="9"/>
  <c r="AE330" i="9"/>
  <c r="AF330" i="9" s="1"/>
  <c r="AC330" i="9"/>
  <c r="AB330" i="9"/>
  <c r="AD330" i="9" s="1"/>
  <c r="AM329" i="9"/>
  <c r="AL329" i="9"/>
  <c r="AG329" i="9"/>
  <c r="AE329" i="9"/>
  <c r="AF329" i="9" s="1"/>
  <c r="AC329" i="9"/>
  <c r="AB329" i="9"/>
  <c r="AD329" i="9" s="1"/>
  <c r="AM328" i="9"/>
  <c r="AL328" i="9"/>
  <c r="AG328" i="9"/>
  <c r="AE328" i="9"/>
  <c r="AF328" i="9" s="1"/>
  <c r="AC328" i="9"/>
  <c r="AB328" i="9"/>
  <c r="AD328" i="9" s="1"/>
  <c r="AM327" i="9"/>
  <c r="AL327" i="9"/>
  <c r="AG327" i="9"/>
  <c r="AE327" i="9"/>
  <c r="AF327" i="9" s="1"/>
  <c r="AC327" i="9"/>
  <c r="AB327" i="9"/>
  <c r="AD327" i="9" s="1"/>
  <c r="AM326" i="9"/>
  <c r="AL326" i="9"/>
  <c r="AG326" i="9"/>
  <c r="AE326" i="9"/>
  <c r="AF326" i="9" s="1"/>
  <c r="AC326" i="9"/>
  <c r="AB326" i="9"/>
  <c r="AD326" i="9" s="1"/>
  <c r="AM325" i="9"/>
  <c r="AL325" i="9"/>
  <c r="AG325" i="9"/>
  <c r="AE325" i="9"/>
  <c r="AF325" i="9" s="1"/>
  <c r="AC325" i="9"/>
  <c r="AB325" i="9"/>
  <c r="AD325" i="9" s="1"/>
  <c r="AM324" i="9"/>
  <c r="AL324" i="9"/>
  <c r="AG324" i="9"/>
  <c r="AE324" i="9"/>
  <c r="AF324" i="9" s="1"/>
  <c r="AC324" i="9"/>
  <c r="AB324" i="9"/>
  <c r="AD324" i="9" s="1"/>
  <c r="AM323" i="9"/>
  <c r="AL323" i="9"/>
  <c r="AG323" i="9"/>
  <c r="AE323" i="9"/>
  <c r="AF323" i="9" s="1"/>
  <c r="AC323" i="9"/>
  <c r="AB323" i="9"/>
  <c r="AD323" i="9" s="1"/>
  <c r="AM322" i="9"/>
  <c r="AL322" i="9"/>
  <c r="AG322" i="9"/>
  <c r="AE322" i="9"/>
  <c r="AF322" i="9" s="1"/>
  <c r="AC322" i="9"/>
  <c r="AB322" i="9"/>
  <c r="AD322" i="9" s="1"/>
  <c r="AM321" i="9"/>
  <c r="AL321" i="9"/>
  <c r="AG321" i="9"/>
  <c r="AE321" i="9"/>
  <c r="AF321" i="9" s="1"/>
  <c r="AC321" i="9"/>
  <c r="AB321" i="9"/>
  <c r="AD321" i="9" s="1"/>
  <c r="AM320" i="9"/>
  <c r="AL320" i="9"/>
  <c r="AG320" i="9"/>
  <c r="AE320" i="9"/>
  <c r="AF320" i="9" s="1"/>
  <c r="AC320" i="9"/>
  <c r="AB320" i="9"/>
  <c r="AD320" i="9" s="1"/>
  <c r="AM319" i="9"/>
  <c r="AL319" i="9"/>
  <c r="AG319" i="9"/>
  <c r="AE319" i="9"/>
  <c r="AF319" i="9" s="1"/>
  <c r="AC319" i="9"/>
  <c r="AB319" i="9"/>
  <c r="AD319" i="9" s="1"/>
  <c r="AM318" i="9"/>
  <c r="AL318" i="9"/>
  <c r="AG318" i="9"/>
  <c r="AE318" i="9"/>
  <c r="AF318" i="9" s="1"/>
  <c r="AC318" i="9"/>
  <c r="AB318" i="9"/>
  <c r="AD318" i="9" s="1"/>
  <c r="AM317" i="9"/>
  <c r="AL317" i="9"/>
  <c r="AG317" i="9"/>
  <c r="AE317" i="9"/>
  <c r="AF317" i="9" s="1"/>
  <c r="AC317" i="9"/>
  <c r="AB317" i="9"/>
  <c r="AD317" i="9" s="1"/>
  <c r="AM316" i="9"/>
  <c r="AL316" i="9"/>
  <c r="AG316" i="9"/>
  <c r="AE316" i="9"/>
  <c r="AF316" i="9" s="1"/>
  <c r="AC316" i="9"/>
  <c r="AB316" i="9"/>
  <c r="AD316" i="9" s="1"/>
  <c r="AM315" i="9"/>
  <c r="AL315" i="9"/>
  <c r="AG315" i="9"/>
  <c r="AE315" i="9"/>
  <c r="AF315" i="9" s="1"/>
  <c r="AC315" i="9"/>
  <c r="AB315" i="9"/>
  <c r="AD315" i="9" s="1"/>
  <c r="AM314" i="9"/>
  <c r="AL314" i="9"/>
  <c r="AG314" i="9"/>
  <c r="AE314" i="9"/>
  <c r="AF314" i="9" s="1"/>
  <c r="AC314" i="9"/>
  <c r="AB314" i="9"/>
  <c r="AD314" i="9" s="1"/>
  <c r="AM313" i="9"/>
  <c r="AL313" i="9"/>
  <c r="AG313" i="9"/>
  <c r="AE313" i="9"/>
  <c r="AF313" i="9" s="1"/>
  <c r="AC313" i="9"/>
  <c r="AB313" i="9"/>
  <c r="AD313" i="9" s="1"/>
  <c r="AM312" i="9"/>
  <c r="AL312" i="9"/>
  <c r="AG312" i="9"/>
  <c r="AE312" i="9"/>
  <c r="AF312" i="9" s="1"/>
  <c r="AC312" i="9"/>
  <c r="AB312" i="9"/>
  <c r="AD312" i="9" s="1"/>
  <c r="AM311" i="9"/>
  <c r="AL311" i="9"/>
  <c r="AG311" i="9"/>
  <c r="AE311" i="9"/>
  <c r="AF311" i="9" s="1"/>
  <c r="AC311" i="9"/>
  <c r="AB311" i="9"/>
  <c r="AD311" i="9" s="1"/>
  <c r="AM310" i="9"/>
  <c r="AL310" i="9"/>
  <c r="AG310" i="9"/>
  <c r="AE310" i="9"/>
  <c r="AF310" i="9" s="1"/>
  <c r="AC310" i="9"/>
  <c r="AB310" i="9"/>
  <c r="AD310" i="9" s="1"/>
  <c r="AM309" i="9"/>
  <c r="AL309" i="9"/>
  <c r="AG309" i="9"/>
  <c r="AE309" i="9"/>
  <c r="AF309" i="9" s="1"/>
  <c r="AC309" i="9"/>
  <c r="AB309" i="9"/>
  <c r="AD309" i="9" s="1"/>
  <c r="AM308" i="9"/>
  <c r="AL308" i="9"/>
  <c r="AG308" i="9"/>
  <c r="AE308" i="9"/>
  <c r="AF308" i="9" s="1"/>
  <c r="AC308" i="9"/>
  <c r="AB308" i="9"/>
  <c r="AD308" i="9" s="1"/>
  <c r="AM307" i="9"/>
  <c r="AL307" i="9"/>
  <c r="AG307" i="9"/>
  <c r="AE307" i="9"/>
  <c r="AF307" i="9" s="1"/>
  <c r="AC307" i="9"/>
  <c r="AB307" i="9"/>
  <c r="AD307" i="9" s="1"/>
  <c r="AM306" i="9"/>
  <c r="AL306" i="9"/>
  <c r="AG306" i="9"/>
  <c r="AE306" i="9"/>
  <c r="AF306" i="9" s="1"/>
  <c r="AC306" i="9"/>
  <c r="AB306" i="9"/>
  <c r="AD306" i="9" s="1"/>
  <c r="AM305" i="9"/>
  <c r="AL305" i="9"/>
  <c r="AG305" i="9"/>
  <c r="AE305" i="9"/>
  <c r="AF305" i="9" s="1"/>
  <c r="AC305" i="9"/>
  <c r="AB305" i="9"/>
  <c r="AD305" i="9" s="1"/>
  <c r="AM304" i="9"/>
  <c r="AL304" i="9"/>
  <c r="AG304" i="9"/>
  <c r="AE304" i="9"/>
  <c r="AF304" i="9" s="1"/>
  <c r="AC304" i="9"/>
  <c r="AB304" i="9"/>
  <c r="AD304" i="9" s="1"/>
  <c r="AM303" i="9"/>
  <c r="AL303" i="9"/>
  <c r="AG303" i="9"/>
  <c r="AE303" i="9"/>
  <c r="AF303" i="9" s="1"/>
  <c r="AC303" i="9"/>
  <c r="AB303" i="9"/>
  <c r="AD303" i="9" s="1"/>
  <c r="AM302" i="9"/>
  <c r="AL302" i="9"/>
  <c r="AG302" i="9"/>
  <c r="AE302" i="9"/>
  <c r="AF302" i="9" s="1"/>
  <c r="AC302" i="9"/>
  <c r="AB302" i="9"/>
  <c r="AD302" i="9" s="1"/>
  <c r="AM301" i="9"/>
  <c r="AL301" i="9"/>
  <c r="AG301" i="9"/>
  <c r="AE301" i="9"/>
  <c r="AF301" i="9" s="1"/>
  <c r="AC301" i="9"/>
  <c r="AB301" i="9"/>
  <c r="AD301" i="9" s="1"/>
  <c r="AM300" i="9"/>
  <c r="AL300" i="9"/>
  <c r="AG300" i="9"/>
  <c r="AE300" i="9"/>
  <c r="AF300" i="9" s="1"/>
  <c r="AC300" i="9"/>
  <c r="AB300" i="9"/>
  <c r="AD300" i="9" s="1"/>
  <c r="AM299" i="9"/>
  <c r="AL299" i="9"/>
  <c r="AG299" i="9"/>
  <c r="AE299" i="9"/>
  <c r="AF299" i="9" s="1"/>
  <c r="AC299" i="9"/>
  <c r="AB299" i="9"/>
  <c r="AD299" i="9" s="1"/>
  <c r="AM298" i="9"/>
  <c r="AL298" i="9"/>
  <c r="AG298" i="9"/>
  <c r="AE298" i="9"/>
  <c r="AF298" i="9" s="1"/>
  <c r="AC298" i="9"/>
  <c r="AB298" i="9"/>
  <c r="AD298" i="9" s="1"/>
  <c r="AM297" i="9"/>
  <c r="AL297" i="9"/>
  <c r="AG297" i="9"/>
  <c r="AE297" i="9"/>
  <c r="AF297" i="9" s="1"/>
  <c r="AC297" i="9"/>
  <c r="AB297" i="9"/>
  <c r="AD297" i="9" s="1"/>
  <c r="AM296" i="9"/>
  <c r="AL296" i="9"/>
  <c r="AG296" i="9"/>
  <c r="AE296" i="9"/>
  <c r="AF296" i="9" s="1"/>
  <c r="AC296" i="9"/>
  <c r="AB296" i="9"/>
  <c r="AD296" i="9" s="1"/>
  <c r="AM295" i="9"/>
  <c r="AL295" i="9"/>
  <c r="AG295" i="9"/>
  <c r="AE295" i="9"/>
  <c r="AF295" i="9" s="1"/>
  <c r="AC295" i="9"/>
  <c r="AB295" i="9"/>
  <c r="AD295" i="9" s="1"/>
  <c r="AM294" i="9"/>
  <c r="AL294" i="9"/>
  <c r="AG294" i="9"/>
  <c r="AE294" i="9"/>
  <c r="AF294" i="9" s="1"/>
  <c r="AC294" i="9"/>
  <c r="AB294" i="9"/>
  <c r="AD294" i="9" s="1"/>
  <c r="AM293" i="9"/>
  <c r="AL293" i="9"/>
  <c r="AG293" i="9"/>
  <c r="AE293" i="9"/>
  <c r="AF293" i="9" s="1"/>
  <c r="AC293" i="9"/>
  <c r="AB293" i="9"/>
  <c r="AD293" i="9" s="1"/>
  <c r="AM292" i="9"/>
  <c r="AL292" i="9"/>
  <c r="AG292" i="9"/>
  <c r="AE292" i="9"/>
  <c r="AF292" i="9" s="1"/>
  <c r="AC292" i="9"/>
  <c r="AB292" i="9"/>
  <c r="AD292" i="9" s="1"/>
  <c r="AM291" i="9"/>
  <c r="AL291" i="9"/>
  <c r="AG291" i="9"/>
  <c r="AE291" i="9"/>
  <c r="AF291" i="9" s="1"/>
  <c r="AC291" i="9"/>
  <c r="AB291" i="9"/>
  <c r="AD291" i="9" s="1"/>
  <c r="AM290" i="9"/>
  <c r="AL290" i="9"/>
  <c r="AG290" i="9"/>
  <c r="AE290" i="9"/>
  <c r="AF290" i="9" s="1"/>
  <c r="AC290" i="9"/>
  <c r="AB290" i="9"/>
  <c r="AD290" i="9" s="1"/>
  <c r="AM289" i="9"/>
  <c r="AL289" i="9"/>
  <c r="AG289" i="9"/>
  <c r="AE289" i="9"/>
  <c r="AF289" i="9" s="1"/>
  <c r="AC289" i="9"/>
  <c r="AB289" i="9"/>
  <c r="AD289" i="9" s="1"/>
  <c r="AM288" i="9"/>
  <c r="AL288" i="9"/>
  <c r="AG288" i="9"/>
  <c r="AE288" i="9"/>
  <c r="AF288" i="9" s="1"/>
  <c r="AC288" i="9"/>
  <c r="AB288" i="9"/>
  <c r="AD288" i="9" s="1"/>
  <c r="AM287" i="9"/>
  <c r="AL287" i="9"/>
  <c r="AG287" i="9"/>
  <c r="AE287" i="9"/>
  <c r="AF287" i="9" s="1"/>
  <c r="AC287" i="9"/>
  <c r="AB287" i="9"/>
  <c r="AD287" i="9" s="1"/>
  <c r="AM286" i="9"/>
  <c r="AL286" i="9"/>
  <c r="AG286" i="9"/>
  <c r="AE286" i="9"/>
  <c r="AF286" i="9" s="1"/>
  <c r="AC286" i="9"/>
  <c r="AB286" i="9"/>
  <c r="AD286" i="9" s="1"/>
  <c r="AM285" i="9"/>
  <c r="AL285" i="9"/>
  <c r="AG285" i="9"/>
  <c r="AE285" i="9"/>
  <c r="AF285" i="9" s="1"/>
  <c r="AC285" i="9"/>
  <c r="AB285" i="9"/>
  <c r="AD285" i="9" s="1"/>
  <c r="AM284" i="9"/>
  <c r="AL284" i="9"/>
  <c r="AG284" i="9"/>
  <c r="AE284" i="9"/>
  <c r="AF284" i="9" s="1"/>
  <c r="AC284" i="9"/>
  <c r="AB284" i="9"/>
  <c r="AD284" i="9" s="1"/>
  <c r="AM283" i="9"/>
  <c r="AL283" i="9"/>
  <c r="AG283" i="9"/>
  <c r="AE283" i="9"/>
  <c r="AF283" i="9" s="1"/>
  <c r="AC283" i="9"/>
  <c r="AB283" i="9"/>
  <c r="AD283" i="9" s="1"/>
  <c r="AM282" i="9"/>
  <c r="AL282" i="9"/>
  <c r="AG282" i="9"/>
  <c r="AE282" i="9"/>
  <c r="AF282" i="9" s="1"/>
  <c r="AC282" i="9"/>
  <c r="AB282" i="9"/>
  <c r="AD282" i="9" s="1"/>
  <c r="AM281" i="9"/>
  <c r="AL281" i="9"/>
  <c r="AG281" i="9"/>
  <c r="AE281" i="9"/>
  <c r="AF281" i="9" s="1"/>
  <c r="AC281" i="9"/>
  <c r="AB281" i="9"/>
  <c r="AD281" i="9" s="1"/>
  <c r="AM280" i="9"/>
  <c r="AL280" i="9"/>
  <c r="AG280" i="9"/>
  <c r="AE280" i="9"/>
  <c r="AF280" i="9" s="1"/>
  <c r="AC280" i="9"/>
  <c r="AB280" i="9"/>
  <c r="AD280" i="9" s="1"/>
  <c r="AM279" i="9"/>
  <c r="AL279" i="9"/>
  <c r="AG279" i="9"/>
  <c r="AE279" i="9"/>
  <c r="AF279" i="9" s="1"/>
  <c r="AC279" i="9"/>
  <c r="AB279" i="9"/>
  <c r="AD279" i="9" s="1"/>
  <c r="AM278" i="9"/>
  <c r="AL278" i="9"/>
  <c r="AG278" i="9"/>
  <c r="AE278" i="9"/>
  <c r="AF278" i="9" s="1"/>
  <c r="AC278" i="9"/>
  <c r="AB278" i="9"/>
  <c r="AD278" i="9" s="1"/>
  <c r="AM277" i="9"/>
  <c r="AL277" i="9"/>
  <c r="AG277" i="9"/>
  <c r="AE277" i="9"/>
  <c r="AF277" i="9" s="1"/>
  <c r="AC277" i="9"/>
  <c r="AB277" i="9"/>
  <c r="AD277" i="9" s="1"/>
  <c r="AM276" i="9"/>
  <c r="AL276" i="9"/>
  <c r="AG276" i="9"/>
  <c r="AE276" i="9"/>
  <c r="AF276" i="9" s="1"/>
  <c r="AC276" i="9"/>
  <c r="AB276" i="9"/>
  <c r="AD276" i="9" s="1"/>
  <c r="AM275" i="9"/>
  <c r="AL275" i="9"/>
  <c r="AG275" i="9"/>
  <c r="AE275" i="9"/>
  <c r="AF275" i="9" s="1"/>
  <c r="AC275" i="9"/>
  <c r="AB275" i="9"/>
  <c r="AD275" i="9" s="1"/>
  <c r="AM274" i="9"/>
  <c r="AL274" i="9"/>
  <c r="AG274" i="9"/>
  <c r="AE274" i="9"/>
  <c r="AF274" i="9" s="1"/>
  <c r="AC274" i="9"/>
  <c r="AB274" i="9"/>
  <c r="AD274" i="9" s="1"/>
  <c r="AM273" i="9"/>
  <c r="AL273" i="9"/>
  <c r="AG273" i="9"/>
  <c r="AE273" i="9"/>
  <c r="AF273" i="9" s="1"/>
  <c r="AC273" i="9"/>
  <c r="AB273" i="9"/>
  <c r="AD273" i="9" s="1"/>
  <c r="AM272" i="9"/>
  <c r="AL272" i="9"/>
  <c r="AG272" i="9"/>
  <c r="AE272" i="9"/>
  <c r="AF272" i="9" s="1"/>
  <c r="AC272" i="9"/>
  <c r="AB272" i="9"/>
  <c r="AD272" i="9" s="1"/>
  <c r="AM271" i="9"/>
  <c r="AL271" i="9"/>
  <c r="AG271" i="9"/>
  <c r="AE271" i="9"/>
  <c r="AF271" i="9" s="1"/>
  <c r="AC271" i="9"/>
  <c r="AB271" i="9"/>
  <c r="AD271" i="9" s="1"/>
  <c r="AM270" i="9"/>
  <c r="AL270" i="9"/>
  <c r="AG270" i="9"/>
  <c r="AE270" i="9"/>
  <c r="AF270" i="9" s="1"/>
  <c r="AC270" i="9"/>
  <c r="AB270" i="9"/>
  <c r="AD270" i="9" s="1"/>
  <c r="AM269" i="9"/>
  <c r="AL269" i="9"/>
  <c r="AG269" i="9"/>
  <c r="AE269" i="9"/>
  <c r="AF269" i="9" s="1"/>
  <c r="AC269" i="9"/>
  <c r="AB269" i="9"/>
  <c r="AD269" i="9" s="1"/>
  <c r="AM268" i="9"/>
  <c r="AL268" i="9"/>
  <c r="AG268" i="9"/>
  <c r="AE268" i="9"/>
  <c r="AF268" i="9" s="1"/>
  <c r="AC268" i="9"/>
  <c r="AB268" i="9"/>
  <c r="AD268" i="9" s="1"/>
  <c r="AM267" i="9"/>
  <c r="AL267" i="9"/>
  <c r="AG267" i="9"/>
  <c r="AE267" i="9"/>
  <c r="AF267" i="9" s="1"/>
  <c r="AC267" i="9"/>
  <c r="AB267" i="9"/>
  <c r="AD267" i="9" s="1"/>
  <c r="AM266" i="9"/>
  <c r="AL266" i="9"/>
  <c r="AG266" i="9"/>
  <c r="AE266" i="9"/>
  <c r="AF266" i="9" s="1"/>
  <c r="AC266" i="9"/>
  <c r="AB266" i="9"/>
  <c r="AD266" i="9" s="1"/>
  <c r="AM265" i="9"/>
  <c r="AL265" i="9"/>
  <c r="AG265" i="9"/>
  <c r="AE265" i="9"/>
  <c r="AF265" i="9" s="1"/>
  <c r="AC265" i="9"/>
  <c r="AB265" i="9"/>
  <c r="AD265" i="9" s="1"/>
  <c r="AM264" i="9"/>
  <c r="AL264" i="9"/>
  <c r="AG264" i="9"/>
  <c r="AE264" i="9"/>
  <c r="AF264" i="9" s="1"/>
  <c r="AC264" i="9"/>
  <c r="AB264" i="9"/>
  <c r="AD264" i="9" s="1"/>
  <c r="AM263" i="9"/>
  <c r="AL263" i="9"/>
  <c r="AG263" i="9"/>
  <c r="AE263" i="9"/>
  <c r="AF263" i="9" s="1"/>
  <c r="AC263" i="9"/>
  <c r="AB263" i="9"/>
  <c r="AD263" i="9" s="1"/>
  <c r="AM262" i="9"/>
  <c r="AL262" i="9"/>
  <c r="AG262" i="9"/>
  <c r="AE262" i="9"/>
  <c r="AF262" i="9" s="1"/>
  <c r="AC262" i="9"/>
  <c r="AB262" i="9"/>
  <c r="AD262" i="9" s="1"/>
  <c r="AM261" i="9"/>
  <c r="AL261" i="9"/>
  <c r="AG261" i="9"/>
  <c r="AE261" i="9"/>
  <c r="AF261" i="9" s="1"/>
  <c r="AC261" i="9"/>
  <c r="AB261" i="9"/>
  <c r="AD261" i="9" s="1"/>
  <c r="AM260" i="9"/>
  <c r="AL260" i="9"/>
  <c r="AG260" i="9"/>
  <c r="AE260" i="9"/>
  <c r="AF260" i="9" s="1"/>
  <c r="AC260" i="9"/>
  <c r="AB260" i="9"/>
  <c r="AD260" i="9" s="1"/>
  <c r="AM259" i="9"/>
  <c r="AL259" i="9"/>
  <c r="AG259" i="9"/>
  <c r="AE259" i="9"/>
  <c r="AF259" i="9" s="1"/>
  <c r="AC259" i="9"/>
  <c r="AB259" i="9"/>
  <c r="AD259" i="9" s="1"/>
  <c r="AM258" i="9"/>
  <c r="AL258" i="9"/>
  <c r="AG258" i="9"/>
  <c r="AE258" i="9"/>
  <c r="AF258" i="9" s="1"/>
  <c r="AC258" i="9"/>
  <c r="AB258" i="9"/>
  <c r="AD258" i="9" s="1"/>
  <c r="AM257" i="9"/>
  <c r="AL257" i="9"/>
  <c r="AG257" i="9"/>
  <c r="AE257" i="9"/>
  <c r="AF257" i="9" s="1"/>
  <c r="AC257" i="9"/>
  <c r="AB257" i="9"/>
  <c r="AD257" i="9" s="1"/>
  <c r="AM256" i="9"/>
  <c r="AL256" i="9"/>
  <c r="AG256" i="9"/>
  <c r="AE256" i="9"/>
  <c r="AF256" i="9" s="1"/>
  <c r="AC256" i="9"/>
  <c r="AB256" i="9"/>
  <c r="AD256" i="9" s="1"/>
  <c r="AM255" i="9"/>
  <c r="AL255" i="9"/>
  <c r="AG255" i="9"/>
  <c r="AE255" i="9"/>
  <c r="AF255" i="9" s="1"/>
  <c r="AC255" i="9"/>
  <c r="AB255" i="9"/>
  <c r="AD255" i="9" s="1"/>
  <c r="AM254" i="9"/>
  <c r="AL254" i="9"/>
  <c r="AG254" i="9"/>
  <c r="AE254" i="9"/>
  <c r="AF254" i="9" s="1"/>
  <c r="AC254" i="9"/>
  <c r="AB254" i="9"/>
  <c r="AD254" i="9" s="1"/>
  <c r="AM253" i="9"/>
  <c r="AL253" i="9"/>
  <c r="AG253" i="9"/>
  <c r="AE253" i="9"/>
  <c r="AF253" i="9" s="1"/>
  <c r="AC253" i="9"/>
  <c r="AB253" i="9"/>
  <c r="AD253" i="9" s="1"/>
  <c r="AM252" i="9"/>
  <c r="AL252" i="9"/>
  <c r="AG252" i="9"/>
  <c r="AE252" i="9"/>
  <c r="AF252" i="9" s="1"/>
  <c r="AC252" i="9"/>
  <c r="AB252" i="9"/>
  <c r="AD252" i="9" s="1"/>
  <c r="AM251" i="9"/>
  <c r="AL251" i="9"/>
  <c r="AG251" i="9"/>
  <c r="AE251" i="9"/>
  <c r="AF251" i="9" s="1"/>
  <c r="AC251" i="9"/>
  <c r="AB251" i="9"/>
  <c r="AD251" i="9" s="1"/>
  <c r="AM250" i="9"/>
  <c r="AL250" i="9"/>
  <c r="AG250" i="9"/>
  <c r="AE250" i="9"/>
  <c r="AF250" i="9" s="1"/>
  <c r="AC250" i="9"/>
  <c r="AB250" i="9"/>
  <c r="AD250" i="9" s="1"/>
  <c r="AM249" i="9"/>
  <c r="AL249" i="9"/>
  <c r="AG249" i="9"/>
  <c r="AE249" i="9"/>
  <c r="AF249" i="9" s="1"/>
  <c r="AC249" i="9"/>
  <c r="AB249" i="9"/>
  <c r="AD249" i="9" s="1"/>
  <c r="AM248" i="9"/>
  <c r="AL248" i="9"/>
  <c r="AG248" i="9"/>
  <c r="AE248" i="9"/>
  <c r="AF248" i="9" s="1"/>
  <c r="AC248" i="9"/>
  <c r="AB248" i="9"/>
  <c r="AD248" i="9" s="1"/>
  <c r="AM247" i="9"/>
  <c r="AL247" i="9"/>
  <c r="AG247" i="9"/>
  <c r="AE247" i="9"/>
  <c r="AF247" i="9" s="1"/>
  <c r="AC247" i="9"/>
  <c r="AB247" i="9"/>
  <c r="AD247" i="9" s="1"/>
  <c r="AM246" i="9"/>
  <c r="AL246" i="9"/>
  <c r="AG246" i="9"/>
  <c r="AE246" i="9"/>
  <c r="AF246" i="9" s="1"/>
  <c r="AC246" i="9"/>
  <c r="AB246" i="9"/>
  <c r="AD246" i="9" s="1"/>
  <c r="AM245" i="9"/>
  <c r="AL245" i="9"/>
  <c r="AG245" i="9"/>
  <c r="AE245" i="9"/>
  <c r="AF245" i="9" s="1"/>
  <c r="AC245" i="9"/>
  <c r="AB245" i="9"/>
  <c r="AD245" i="9" s="1"/>
  <c r="AM244" i="9"/>
  <c r="AL244" i="9"/>
  <c r="AG244" i="9"/>
  <c r="AE244" i="9"/>
  <c r="AF244" i="9" s="1"/>
  <c r="AC244" i="9"/>
  <c r="AB244" i="9"/>
  <c r="AD244" i="9" s="1"/>
  <c r="AM243" i="9"/>
  <c r="AL243" i="9"/>
  <c r="AG243" i="9"/>
  <c r="AE243" i="9"/>
  <c r="AF243" i="9" s="1"/>
  <c r="AC243" i="9"/>
  <c r="AB243" i="9"/>
  <c r="AD243" i="9" s="1"/>
  <c r="AM242" i="9"/>
  <c r="AL242" i="9"/>
  <c r="AG242" i="9"/>
  <c r="AE242" i="9"/>
  <c r="AF242" i="9" s="1"/>
  <c r="AC242" i="9"/>
  <c r="AB242" i="9"/>
  <c r="AD242" i="9" s="1"/>
  <c r="AM241" i="9"/>
  <c r="AL241" i="9"/>
  <c r="AG241" i="9"/>
  <c r="AE241" i="9"/>
  <c r="AF241" i="9" s="1"/>
  <c r="AC241" i="9"/>
  <c r="AB241" i="9"/>
  <c r="AD241" i="9" s="1"/>
  <c r="AM240" i="9"/>
  <c r="AL240" i="9"/>
  <c r="AG240" i="9"/>
  <c r="AE240" i="9"/>
  <c r="AF240" i="9" s="1"/>
  <c r="AC240" i="9"/>
  <c r="AB240" i="9"/>
  <c r="AD240" i="9" s="1"/>
  <c r="AM239" i="9"/>
  <c r="AL239" i="9"/>
  <c r="AG239" i="9"/>
  <c r="AE239" i="9"/>
  <c r="AF239" i="9" s="1"/>
  <c r="AC239" i="9"/>
  <c r="AB239" i="9"/>
  <c r="AD239" i="9" s="1"/>
  <c r="AM238" i="9"/>
  <c r="AL238" i="9"/>
  <c r="AG238" i="9"/>
  <c r="AE238" i="9"/>
  <c r="AF238" i="9" s="1"/>
  <c r="AC238" i="9"/>
  <c r="AB238" i="9"/>
  <c r="AD238" i="9" s="1"/>
  <c r="AM237" i="9"/>
  <c r="AL237" i="9"/>
  <c r="AG237" i="9"/>
  <c r="AE237" i="9"/>
  <c r="AF237" i="9" s="1"/>
  <c r="AC237" i="9"/>
  <c r="AB237" i="9"/>
  <c r="AD237" i="9" s="1"/>
  <c r="AM236" i="9"/>
  <c r="AL236" i="9"/>
  <c r="AG236" i="9"/>
  <c r="AE236" i="9"/>
  <c r="AF236" i="9" s="1"/>
  <c r="AC236" i="9"/>
  <c r="AB236" i="9"/>
  <c r="AD236" i="9" s="1"/>
  <c r="AM235" i="9"/>
  <c r="AL235" i="9"/>
  <c r="AG235" i="9"/>
  <c r="AE235" i="9"/>
  <c r="AF235" i="9" s="1"/>
  <c r="AC235" i="9"/>
  <c r="AB235" i="9"/>
  <c r="AD235" i="9" s="1"/>
  <c r="AM234" i="9"/>
  <c r="AL234" i="9"/>
  <c r="AG234" i="9"/>
  <c r="AE234" i="9"/>
  <c r="AF234" i="9" s="1"/>
  <c r="AC234" i="9"/>
  <c r="AB234" i="9"/>
  <c r="AD234" i="9" s="1"/>
  <c r="AM233" i="9"/>
  <c r="AL233" i="9"/>
  <c r="AG233" i="9"/>
  <c r="AE233" i="9"/>
  <c r="AF233" i="9" s="1"/>
  <c r="AC233" i="9"/>
  <c r="AB233" i="9"/>
  <c r="AD233" i="9" s="1"/>
  <c r="AM232" i="9"/>
  <c r="AL232" i="9"/>
  <c r="AG232" i="9"/>
  <c r="AE232" i="9"/>
  <c r="AF232" i="9" s="1"/>
  <c r="AC232" i="9"/>
  <c r="AB232" i="9"/>
  <c r="AD232" i="9" s="1"/>
  <c r="AM231" i="9"/>
  <c r="AL231" i="9"/>
  <c r="AG231" i="9"/>
  <c r="AE231" i="9"/>
  <c r="AF231" i="9" s="1"/>
  <c r="AC231" i="9"/>
  <c r="AB231" i="9"/>
  <c r="AD231" i="9" s="1"/>
  <c r="AM230" i="9"/>
  <c r="AL230" i="9"/>
  <c r="AG230" i="9"/>
  <c r="AE230" i="9"/>
  <c r="AF230" i="9" s="1"/>
  <c r="AC230" i="9"/>
  <c r="AB230" i="9"/>
  <c r="AD230" i="9" s="1"/>
  <c r="AM229" i="9"/>
  <c r="AL229" i="9"/>
  <c r="AG229" i="9"/>
  <c r="AE229" i="9"/>
  <c r="AF229" i="9" s="1"/>
  <c r="AC229" i="9"/>
  <c r="AB229" i="9"/>
  <c r="AD229" i="9" s="1"/>
  <c r="AM228" i="9"/>
  <c r="AL228" i="9"/>
  <c r="AG228" i="9"/>
  <c r="AE228" i="9"/>
  <c r="AF228" i="9" s="1"/>
  <c r="AC228" i="9"/>
  <c r="AB228" i="9"/>
  <c r="AD228" i="9" s="1"/>
  <c r="AM227" i="9"/>
  <c r="AL227" i="9"/>
  <c r="AG227" i="9"/>
  <c r="AE227" i="9"/>
  <c r="AF227" i="9" s="1"/>
  <c r="AC227" i="9"/>
  <c r="AB227" i="9"/>
  <c r="AD227" i="9" s="1"/>
  <c r="AM226" i="9"/>
  <c r="AL226" i="9"/>
  <c r="AG226" i="9"/>
  <c r="AE226" i="9"/>
  <c r="AF226" i="9" s="1"/>
  <c r="AC226" i="9"/>
  <c r="AB226" i="9"/>
  <c r="AD226" i="9" s="1"/>
  <c r="AM225" i="9"/>
  <c r="AL225" i="9"/>
  <c r="AG225" i="9"/>
  <c r="AE225" i="9"/>
  <c r="AF225" i="9" s="1"/>
  <c r="AC225" i="9"/>
  <c r="AB225" i="9"/>
  <c r="AD225" i="9" s="1"/>
  <c r="AM224" i="9"/>
  <c r="AL224" i="9"/>
  <c r="AG224" i="9"/>
  <c r="AE224" i="9"/>
  <c r="AF224" i="9" s="1"/>
  <c r="AC224" i="9"/>
  <c r="AB224" i="9"/>
  <c r="AD224" i="9" s="1"/>
  <c r="AM223" i="9"/>
  <c r="AL223" i="9"/>
  <c r="AG223" i="9"/>
  <c r="AE223" i="9"/>
  <c r="AF223" i="9" s="1"/>
  <c r="AC223" i="9"/>
  <c r="AB223" i="9"/>
  <c r="AD223" i="9" s="1"/>
  <c r="AM222" i="9"/>
  <c r="AL222" i="9"/>
  <c r="AG222" i="9"/>
  <c r="AE222" i="9"/>
  <c r="AF222" i="9" s="1"/>
  <c r="AC222" i="9"/>
  <c r="AB222" i="9"/>
  <c r="AD222" i="9" s="1"/>
  <c r="AM221" i="9"/>
  <c r="AL221" i="9"/>
  <c r="AG221" i="9"/>
  <c r="AE221" i="9"/>
  <c r="AF221" i="9" s="1"/>
  <c r="AC221" i="9"/>
  <c r="AB221" i="9"/>
  <c r="AD221" i="9" s="1"/>
  <c r="AM220" i="9"/>
  <c r="AL220" i="9"/>
  <c r="AG220" i="9"/>
  <c r="AE220" i="9"/>
  <c r="AF220" i="9" s="1"/>
  <c r="AC220" i="9"/>
  <c r="AB220" i="9"/>
  <c r="AD220" i="9" s="1"/>
  <c r="AM219" i="9"/>
  <c r="AL219" i="9"/>
  <c r="AG219" i="9"/>
  <c r="AE219" i="9"/>
  <c r="AF219" i="9" s="1"/>
  <c r="AC219" i="9"/>
  <c r="AB219" i="9"/>
  <c r="AD219" i="9" s="1"/>
  <c r="AM218" i="9"/>
  <c r="AL218" i="9"/>
  <c r="AG218" i="9"/>
  <c r="AE218" i="9"/>
  <c r="AF218" i="9" s="1"/>
  <c r="AC218" i="9"/>
  <c r="AB218" i="9"/>
  <c r="AD218" i="9" s="1"/>
  <c r="AM217" i="9"/>
  <c r="AL217" i="9"/>
  <c r="AG217" i="9"/>
  <c r="AE217" i="9"/>
  <c r="AF217" i="9" s="1"/>
  <c r="AC217" i="9"/>
  <c r="AB217" i="9"/>
  <c r="AD217" i="9" s="1"/>
  <c r="AM216" i="9"/>
  <c r="AL216" i="9"/>
  <c r="AG216" i="9"/>
  <c r="AE216" i="9"/>
  <c r="AF216" i="9" s="1"/>
  <c r="AC216" i="9"/>
  <c r="AB216" i="9"/>
  <c r="AD216" i="9" s="1"/>
  <c r="AM215" i="9"/>
  <c r="AL215" i="9"/>
  <c r="AG215" i="9"/>
  <c r="AE215" i="9"/>
  <c r="AF215" i="9" s="1"/>
  <c r="AC215" i="9"/>
  <c r="AB215" i="9"/>
  <c r="AD215" i="9" s="1"/>
  <c r="AM214" i="9"/>
  <c r="AL214" i="9"/>
  <c r="AG214" i="9"/>
  <c r="AE214" i="9"/>
  <c r="AF214" i="9" s="1"/>
  <c r="AC214" i="9"/>
  <c r="AB214" i="9"/>
  <c r="AD214" i="9" s="1"/>
  <c r="AM213" i="9"/>
  <c r="AL213" i="9"/>
  <c r="AG213" i="9"/>
  <c r="AE213" i="9"/>
  <c r="AF213" i="9" s="1"/>
  <c r="AC213" i="9"/>
  <c r="AB213" i="9"/>
  <c r="AD213" i="9" s="1"/>
  <c r="AM212" i="9"/>
  <c r="AL212" i="9"/>
  <c r="AG212" i="9"/>
  <c r="AE212" i="9"/>
  <c r="AF212" i="9" s="1"/>
  <c r="AC212" i="9"/>
  <c r="AB212" i="9"/>
  <c r="AD212" i="9" s="1"/>
  <c r="AM211" i="9"/>
  <c r="AL211" i="9"/>
  <c r="AG211" i="9"/>
  <c r="AE211" i="9"/>
  <c r="AF211" i="9" s="1"/>
  <c r="AC211" i="9"/>
  <c r="AB211" i="9"/>
  <c r="AD211" i="9" s="1"/>
  <c r="AM210" i="9"/>
  <c r="AL210" i="9"/>
  <c r="AG210" i="9"/>
  <c r="AE210" i="9"/>
  <c r="AF210" i="9" s="1"/>
  <c r="AC210" i="9"/>
  <c r="AB210" i="9"/>
  <c r="AD210" i="9" s="1"/>
  <c r="AM209" i="9"/>
  <c r="AL209" i="9"/>
  <c r="AG209" i="9"/>
  <c r="AE209" i="9"/>
  <c r="AF209" i="9" s="1"/>
  <c r="AC209" i="9"/>
  <c r="AB209" i="9"/>
  <c r="AD209" i="9" s="1"/>
  <c r="AM208" i="9"/>
  <c r="AL208" i="9"/>
  <c r="AG208" i="9"/>
  <c r="AE208" i="9"/>
  <c r="AF208" i="9" s="1"/>
  <c r="AC208" i="9"/>
  <c r="AB208" i="9"/>
  <c r="AD208" i="9" s="1"/>
  <c r="AM207" i="9"/>
  <c r="AL207" i="9"/>
  <c r="AG207" i="9"/>
  <c r="AE207" i="9"/>
  <c r="AF207" i="9" s="1"/>
  <c r="AC207" i="9"/>
  <c r="AB207" i="9"/>
  <c r="AD207" i="9" s="1"/>
  <c r="AM206" i="9"/>
  <c r="AL206" i="9"/>
  <c r="AG206" i="9"/>
  <c r="AE206" i="9"/>
  <c r="AF206" i="9" s="1"/>
  <c r="AC206" i="9"/>
  <c r="AB206" i="9"/>
  <c r="AD206" i="9" s="1"/>
  <c r="AM205" i="9"/>
  <c r="AL205" i="9"/>
  <c r="AG205" i="9"/>
  <c r="AE205" i="9"/>
  <c r="AF205" i="9" s="1"/>
  <c r="AC205" i="9"/>
  <c r="AB205" i="9"/>
  <c r="AD205" i="9" s="1"/>
  <c r="AM204" i="9"/>
  <c r="AL204" i="9"/>
  <c r="AG204" i="9"/>
  <c r="AE204" i="9"/>
  <c r="AF204" i="9" s="1"/>
  <c r="AC204" i="9"/>
  <c r="AB204" i="9"/>
  <c r="AD204" i="9" s="1"/>
  <c r="AM203" i="9"/>
  <c r="AL203" i="9"/>
  <c r="AG203" i="9"/>
  <c r="AE203" i="9"/>
  <c r="AF203" i="9" s="1"/>
  <c r="AC203" i="9"/>
  <c r="AB203" i="9"/>
  <c r="AD203" i="9" s="1"/>
  <c r="AM202" i="9"/>
  <c r="AL202" i="9"/>
  <c r="AG202" i="9"/>
  <c r="AE202" i="9"/>
  <c r="AF202" i="9" s="1"/>
  <c r="AC202" i="9"/>
  <c r="AB202" i="9"/>
  <c r="AD202" i="9" s="1"/>
  <c r="AM201" i="9"/>
  <c r="AL201" i="9"/>
  <c r="AG201" i="9"/>
  <c r="AE201" i="9"/>
  <c r="AF201" i="9" s="1"/>
  <c r="AC201" i="9"/>
  <c r="AB201" i="9"/>
  <c r="AD201" i="9" s="1"/>
  <c r="AM200" i="9"/>
  <c r="AL200" i="9"/>
  <c r="AG200" i="9"/>
  <c r="AE200" i="9"/>
  <c r="AF200" i="9" s="1"/>
  <c r="AC200" i="9"/>
  <c r="AB200" i="9"/>
  <c r="AD200" i="9" s="1"/>
  <c r="AM199" i="9"/>
  <c r="AL199" i="9"/>
  <c r="AG199" i="9"/>
  <c r="AE199" i="9"/>
  <c r="AF199" i="9" s="1"/>
  <c r="AC199" i="9"/>
  <c r="AB199" i="9"/>
  <c r="AD199" i="9" s="1"/>
  <c r="AM198" i="9"/>
  <c r="AL198" i="9"/>
  <c r="AG198" i="9"/>
  <c r="AE198" i="9"/>
  <c r="AF198" i="9" s="1"/>
  <c r="AC198" i="9"/>
  <c r="AB198" i="9"/>
  <c r="AD198" i="9" s="1"/>
  <c r="AM197" i="9"/>
  <c r="AL197" i="9"/>
  <c r="AG197" i="9"/>
  <c r="AE197" i="9"/>
  <c r="AF197" i="9" s="1"/>
  <c r="AC197" i="9"/>
  <c r="AB197" i="9"/>
  <c r="AD197" i="9" s="1"/>
  <c r="AM196" i="9"/>
  <c r="AL196" i="9"/>
  <c r="AG196" i="9"/>
  <c r="AE196" i="9"/>
  <c r="AF196" i="9" s="1"/>
  <c r="AC196" i="9"/>
  <c r="AB196" i="9"/>
  <c r="AD196" i="9" s="1"/>
  <c r="AM195" i="9"/>
  <c r="AL195" i="9"/>
  <c r="AG195" i="9"/>
  <c r="AE195" i="9"/>
  <c r="AF195" i="9" s="1"/>
  <c r="AC195" i="9"/>
  <c r="AB195" i="9"/>
  <c r="AD195" i="9" s="1"/>
  <c r="AM194" i="9"/>
  <c r="AL194" i="9"/>
  <c r="AG194" i="9"/>
  <c r="AE194" i="9"/>
  <c r="AF194" i="9" s="1"/>
  <c r="AC194" i="9"/>
  <c r="AB194" i="9"/>
  <c r="AD194" i="9" s="1"/>
  <c r="AM193" i="9"/>
  <c r="AL193" i="9"/>
  <c r="AG193" i="9"/>
  <c r="AE193" i="9"/>
  <c r="AF193" i="9" s="1"/>
  <c r="AC193" i="9"/>
  <c r="AB193" i="9"/>
  <c r="AD193" i="9" s="1"/>
  <c r="AM192" i="9"/>
  <c r="AL192" i="9"/>
  <c r="AG192" i="9"/>
  <c r="AE192" i="9"/>
  <c r="AF192" i="9" s="1"/>
  <c r="AC192" i="9"/>
  <c r="AB192" i="9"/>
  <c r="AD192" i="9" s="1"/>
  <c r="AM191" i="9"/>
  <c r="AL191" i="9"/>
  <c r="AG191" i="9"/>
  <c r="AE191" i="9"/>
  <c r="AF191" i="9" s="1"/>
  <c r="AC191" i="9"/>
  <c r="AB191" i="9"/>
  <c r="AD191" i="9" s="1"/>
  <c r="AM190" i="9"/>
  <c r="AL190" i="9"/>
  <c r="AG190" i="9"/>
  <c r="AE190" i="9"/>
  <c r="AF190" i="9" s="1"/>
  <c r="AC190" i="9"/>
  <c r="AB190" i="9"/>
  <c r="AD190" i="9" s="1"/>
  <c r="AM189" i="9"/>
  <c r="AL189" i="9"/>
  <c r="AG189" i="9"/>
  <c r="AE189" i="9"/>
  <c r="AF189" i="9" s="1"/>
  <c r="AC189" i="9"/>
  <c r="AB189" i="9"/>
  <c r="AD189" i="9" s="1"/>
  <c r="AM188" i="9"/>
  <c r="AL188" i="9"/>
  <c r="AG188" i="9"/>
  <c r="AE188" i="9"/>
  <c r="AF188" i="9" s="1"/>
  <c r="AC188" i="9"/>
  <c r="AB188" i="9"/>
  <c r="AD188" i="9" s="1"/>
  <c r="AM187" i="9"/>
  <c r="AL187" i="9"/>
  <c r="AG187" i="9"/>
  <c r="AE187" i="9"/>
  <c r="AF187" i="9" s="1"/>
  <c r="AC187" i="9"/>
  <c r="AB187" i="9"/>
  <c r="AD187" i="9" s="1"/>
  <c r="AM186" i="9"/>
  <c r="AL186" i="9"/>
  <c r="AG186" i="9"/>
  <c r="AE186" i="9"/>
  <c r="AF186" i="9" s="1"/>
  <c r="AC186" i="9"/>
  <c r="AB186" i="9"/>
  <c r="AD186" i="9" s="1"/>
  <c r="AM185" i="9"/>
  <c r="AL185" i="9"/>
  <c r="AG185" i="9"/>
  <c r="AE185" i="9"/>
  <c r="AF185" i="9" s="1"/>
  <c r="AC185" i="9"/>
  <c r="AB185" i="9"/>
  <c r="AD185" i="9" s="1"/>
  <c r="AM184" i="9"/>
  <c r="AL184" i="9"/>
  <c r="AG184" i="9"/>
  <c r="AE184" i="9"/>
  <c r="AF184" i="9" s="1"/>
  <c r="AC184" i="9"/>
  <c r="AB184" i="9"/>
  <c r="AD184" i="9" s="1"/>
  <c r="AM183" i="9"/>
  <c r="AL183" i="9"/>
  <c r="AG183" i="9"/>
  <c r="AE183" i="9"/>
  <c r="AF183" i="9" s="1"/>
  <c r="AC183" i="9"/>
  <c r="AB183" i="9"/>
  <c r="AD183" i="9" s="1"/>
  <c r="AM182" i="9"/>
  <c r="AL182" i="9"/>
  <c r="AG182" i="9"/>
  <c r="AE182" i="9"/>
  <c r="AF182" i="9" s="1"/>
  <c r="AC182" i="9"/>
  <c r="AB182" i="9"/>
  <c r="AD182" i="9" s="1"/>
  <c r="AM181" i="9"/>
  <c r="AL181" i="9"/>
  <c r="AG181" i="9"/>
  <c r="AE181" i="9"/>
  <c r="AF181" i="9" s="1"/>
  <c r="AC181" i="9"/>
  <c r="AB181" i="9"/>
  <c r="AD181" i="9" s="1"/>
  <c r="AM180" i="9"/>
  <c r="AL180" i="9"/>
  <c r="AG180" i="9"/>
  <c r="AE180" i="9"/>
  <c r="AF180" i="9" s="1"/>
  <c r="AC180" i="9"/>
  <c r="AB180" i="9"/>
  <c r="AD180" i="9" s="1"/>
  <c r="AM179" i="9"/>
  <c r="AL179" i="9"/>
  <c r="AG179" i="9"/>
  <c r="AE179" i="9"/>
  <c r="AF179" i="9" s="1"/>
  <c r="AC179" i="9"/>
  <c r="AB179" i="9"/>
  <c r="AD179" i="9" s="1"/>
  <c r="AM178" i="9"/>
  <c r="AL178" i="9"/>
  <c r="AG178" i="9"/>
  <c r="AE178" i="9"/>
  <c r="AF178" i="9" s="1"/>
  <c r="AC178" i="9"/>
  <c r="AB178" i="9"/>
  <c r="AD178" i="9" s="1"/>
  <c r="AM177" i="9"/>
  <c r="AL177" i="9"/>
  <c r="AG177" i="9"/>
  <c r="AE177" i="9"/>
  <c r="AF177" i="9" s="1"/>
  <c r="AC177" i="9"/>
  <c r="AB177" i="9"/>
  <c r="AD177" i="9" s="1"/>
  <c r="AM176" i="9"/>
  <c r="AL176" i="9"/>
  <c r="AG176" i="9"/>
  <c r="AE176" i="9"/>
  <c r="AF176" i="9" s="1"/>
  <c r="AC176" i="9"/>
  <c r="AB176" i="9"/>
  <c r="AD176" i="9" s="1"/>
  <c r="AM175" i="9"/>
  <c r="AL175" i="9"/>
  <c r="AG175" i="9"/>
  <c r="AE175" i="9"/>
  <c r="AF175" i="9" s="1"/>
  <c r="AC175" i="9"/>
  <c r="AB175" i="9"/>
  <c r="AD175" i="9" s="1"/>
  <c r="AM174" i="9"/>
  <c r="AL174" i="9"/>
  <c r="AG174" i="9"/>
  <c r="AE174" i="9"/>
  <c r="AF174" i="9" s="1"/>
  <c r="AC174" i="9"/>
  <c r="AB174" i="9"/>
  <c r="AD174" i="9" s="1"/>
  <c r="AM173" i="9"/>
  <c r="AL173" i="9"/>
  <c r="AG173" i="9"/>
  <c r="AE173" i="9"/>
  <c r="AF173" i="9" s="1"/>
  <c r="AC173" i="9"/>
  <c r="AB173" i="9"/>
  <c r="AD173" i="9" s="1"/>
  <c r="AM172" i="9"/>
  <c r="AL172" i="9"/>
  <c r="AG172" i="9"/>
  <c r="AE172" i="9"/>
  <c r="AF172" i="9" s="1"/>
  <c r="AC172" i="9"/>
  <c r="AB172" i="9"/>
  <c r="AD172" i="9" s="1"/>
  <c r="AM171" i="9"/>
  <c r="AL171" i="9"/>
  <c r="AG171" i="9"/>
  <c r="AE171" i="9"/>
  <c r="AF171" i="9" s="1"/>
  <c r="AC171" i="9"/>
  <c r="AB171" i="9"/>
  <c r="AD171" i="9" s="1"/>
  <c r="AM170" i="9"/>
  <c r="AL170" i="9"/>
  <c r="AG170" i="9"/>
  <c r="AE170" i="9"/>
  <c r="AF170" i="9" s="1"/>
  <c r="AC170" i="9"/>
  <c r="AB170" i="9"/>
  <c r="AD170" i="9" s="1"/>
  <c r="AM169" i="9"/>
  <c r="AL169" i="9"/>
  <c r="AG169" i="9"/>
  <c r="AE169" i="9"/>
  <c r="AF169" i="9" s="1"/>
  <c r="AC169" i="9"/>
  <c r="AB169" i="9"/>
  <c r="AD169" i="9" s="1"/>
  <c r="AM168" i="9"/>
  <c r="AL168" i="9"/>
  <c r="AG168" i="9"/>
  <c r="AE168" i="9"/>
  <c r="AF168" i="9" s="1"/>
  <c r="AC168" i="9"/>
  <c r="AB168" i="9"/>
  <c r="AD168" i="9" s="1"/>
  <c r="AM167" i="9"/>
  <c r="AL167" i="9"/>
  <c r="AG167" i="9"/>
  <c r="AE167" i="9"/>
  <c r="AF167" i="9" s="1"/>
  <c r="AC167" i="9"/>
  <c r="AB167" i="9"/>
  <c r="AD167" i="9" s="1"/>
  <c r="AM166" i="9"/>
  <c r="AL166" i="9"/>
  <c r="AG166" i="9"/>
  <c r="AE166" i="9"/>
  <c r="AF166" i="9" s="1"/>
  <c r="AC166" i="9"/>
  <c r="AB166" i="9"/>
  <c r="AD166" i="9" s="1"/>
  <c r="AM165" i="9"/>
  <c r="AL165" i="9"/>
  <c r="AG165" i="9"/>
  <c r="AE165" i="9"/>
  <c r="AF165" i="9" s="1"/>
  <c r="AC165" i="9"/>
  <c r="AB165" i="9"/>
  <c r="AD165" i="9" s="1"/>
  <c r="AM164" i="9"/>
  <c r="AL164" i="9"/>
  <c r="AG164" i="9"/>
  <c r="AE164" i="9"/>
  <c r="AF164" i="9" s="1"/>
  <c r="AC164" i="9"/>
  <c r="AB164" i="9"/>
  <c r="AD164" i="9" s="1"/>
  <c r="AM163" i="9"/>
  <c r="AL163" i="9"/>
  <c r="AG163" i="9"/>
  <c r="AE163" i="9"/>
  <c r="AF163" i="9" s="1"/>
  <c r="AC163" i="9"/>
  <c r="AB163" i="9"/>
  <c r="AD163" i="9" s="1"/>
  <c r="AM162" i="9"/>
  <c r="AL162" i="9"/>
  <c r="AG162" i="9"/>
  <c r="AE162" i="9"/>
  <c r="AF162" i="9" s="1"/>
  <c r="AC162" i="9"/>
  <c r="AB162" i="9"/>
  <c r="AD162" i="9" s="1"/>
  <c r="AM161" i="9"/>
  <c r="AL161" i="9"/>
  <c r="AG161" i="9"/>
  <c r="AE161" i="9"/>
  <c r="AF161" i="9" s="1"/>
  <c r="AC161" i="9"/>
  <c r="AB161" i="9"/>
  <c r="AD161" i="9" s="1"/>
  <c r="AM160" i="9"/>
  <c r="AL160" i="9"/>
  <c r="AG160" i="9"/>
  <c r="AE160" i="9"/>
  <c r="AF160" i="9" s="1"/>
  <c r="AC160" i="9"/>
  <c r="AB160" i="9"/>
  <c r="AD160" i="9" s="1"/>
  <c r="AM159" i="9"/>
  <c r="AL159" i="9"/>
  <c r="AG159" i="9"/>
  <c r="AE159" i="9"/>
  <c r="AF159" i="9" s="1"/>
  <c r="AC159" i="9"/>
  <c r="AB159" i="9"/>
  <c r="AD159" i="9" s="1"/>
  <c r="AM158" i="9"/>
  <c r="AL158" i="9"/>
  <c r="AG158" i="9"/>
  <c r="AE158" i="9"/>
  <c r="AF158" i="9" s="1"/>
  <c r="AC158" i="9"/>
  <c r="AB158" i="9"/>
  <c r="AD158" i="9" s="1"/>
  <c r="AM157" i="9"/>
  <c r="AL157" i="9"/>
  <c r="AG157" i="9"/>
  <c r="AE157" i="9"/>
  <c r="AF157" i="9" s="1"/>
  <c r="AC157" i="9"/>
  <c r="AB157" i="9"/>
  <c r="AD157" i="9" s="1"/>
  <c r="AM156" i="9"/>
  <c r="AL156" i="9"/>
  <c r="AG156" i="9"/>
  <c r="AE156" i="9"/>
  <c r="AF156" i="9" s="1"/>
  <c r="AC156" i="9"/>
  <c r="AB156" i="9"/>
  <c r="AD156" i="9" s="1"/>
  <c r="AM155" i="9"/>
  <c r="AL155" i="9"/>
  <c r="AG155" i="9"/>
  <c r="AE155" i="9"/>
  <c r="AF155" i="9" s="1"/>
  <c r="AC155" i="9"/>
  <c r="AB155" i="9"/>
  <c r="AD155" i="9" s="1"/>
  <c r="AM154" i="9"/>
  <c r="AL154" i="9"/>
  <c r="AG154" i="9"/>
  <c r="AE154" i="9"/>
  <c r="AF154" i="9" s="1"/>
  <c r="AC154" i="9"/>
  <c r="AB154" i="9"/>
  <c r="AD154" i="9" s="1"/>
  <c r="AM153" i="9"/>
  <c r="AL153" i="9"/>
  <c r="AG153" i="9"/>
  <c r="AE153" i="9"/>
  <c r="AF153" i="9" s="1"/>
  <c r="AC153" i="9"/>
  <c r="AB153" i="9"/>
  <c r="AD153" i="9" s="1"/>
  <c r="AM152" i="9"/>
  <c r="AL152" i="9"/>
  <c r="AG152" i="9"/>
  <c r="AE152" i="9"/>
  <c r="AF152" i="9" s="1"/>
  <c r="AC152" i="9"/>
  <c r="AB152" i="9"/>
  <c r="AD152" i="9" s="1"/>
  <c r="AM151" i="9"/>
  <c r="AL151" i="9"/>
  <c r="AG151" i="9"/>
  <c r="AE151" i="9"/>
  <c r="AF151" i="9" s="1"/>
  <c r="AC151" i="9"/>
  <c r="AB151" i="9"/>
  <c r="AD151" i="9" s="1"/>
  <c r="AM150" i="9"/>
  <c r="AL150" i="9"/>
  <c r="AG150" i="9"/>
  <c r="AE150" i="9"/>
  <c r="AF150" i="9" s="1"/>
  <c r="AC150" i="9"/>
  <c r="AB150" i="9"/>
  <c r="AD150" i="9" s="1"/>
  <c r="AM149" i="9"/>
  <c r="AL149" i="9"/>
  <c r="AG149" i="9"/>
  <c r="AE149" i="9"/>
  <c r="AF149" i="9" s="1"/>
  <c r="AC149" i="9"/>
  <c r="AB149" i="9"/>
  <c r="AD149" i="9" s="1"/>
  <c r="AM148" i="9"/>
  <c r="AL148" i="9"/>
  <c r="AG148" i="9"/>
  <c r="AE148" i="9"/>
  <c r="AF148" i="9" s="1"/>
  <c r="AC148" i="9"/>
  <c r="AB148" i="9"/>
  <c r="AD148" i="9" s="1"/>
  <c r="AM147" i="9"/>
  <c r="AL147" i="9"/>
  <c r="AG147" i="9"/>
  <c r="AE147" i="9"/>
  <c r="AF147" i="9" s="1"/>
  <c r="AC147" i="9"/>
  <c r="AB147" i="9"/>
  <c r="AD147" i="9" s="1"/>
  <c r="AM146" i="9"/>
  <c r="AL146" i="9"/>
  <c r="AG146" i="9"/>
  <c r="AE146" i="9"/>
  <c r="AF146" i="9" s="1"/>
  <c r="AC146" i="9"/>
  <c r="AB146" i="9"/>
  <c r="AD146" i="9" s="1"/>
  <c r="AM145" i="9"/>
  <c r="AL145" i="9"/>
  <c r="AG145" i="9"/>
  <c r="AE145" i="9"/>
  <c r="AF145" i="9" s="1"/>
  <c r="AC145" i="9"/>
  <c r="AB145" i="9"/>
  <c r="AD145" i="9" s="1"/>
  <c r="AM144" i="9"/>
  <c r="AL144" i="9"/>
  <c r="AG144" i="9"/>
  <c r="AE144" i="9"/>
  <c r="AF144" i="9" s="1"/>
  <c r="AC144" i="9"/>
  <c r="AB144" i="9"/>
  <c r="AD144" i="9" s="1"/>
  <c r="AM143" i="9"/>
  <c r="AL143" i="9"/>
  <c r="AG143" i="9"/>
  <c r="AE143" i="9"/>
  <c r="AF143" i="9" s="1"/>
  <c r="AC143" i="9"/>
  <c r="AB143" i="9"/>
  <c r="AD143" i="9" s="1"/>
  <c r="AM142" i="9"/>
  <c r="AL142" i="9"/>
  <c r="AG142" i="9"/>
  <c r="AE142" i="9"/>
  <c r="AF142" i="9" s="1"/>
  <c r="AC142" i="9"/>
  <c r="AB142" i="9"/>
  <c r="AD142" i="9" s="1"/>
  <c r="AM141" i="9"/>
  <c r="AL141" i="9"/>
  <c r="AG141" i="9"/>
  <c r="AE141" i="9"/>
  <c r="AF141" i="9" s="1"/>
  <c r="AC141" i="9"/>
  <c r="AB141" i="9"/>
  <c r="AD141" i="9" s="1"/>
  <c r="AM140" i="9"/>
  <c r="AL140" i="9"/>
  <c r="AG140" i="9"/>
  <c r="AE140" i="9"/>
  <c r="AF140" i="9" s="1"/>
  <c r="AC140" i="9"/>
  <c r="AB140" i="9"/>
  <c r="AD140" i="9" s="1"/>
  <c r="AM139" i="9"/>
  <c r="AL139" i="9"/>
  <c r="AG139" i="9"/>
  <c r="AE139" i="9"/>
  <c r="AF139" i="9" s="1"/>
  <c r="AC139" i="9"/>
  <c r="AB139" i="9"/>
  <c r="AD139" i="9" s="1"/>
  <c r="AM138" i="9"/>
  <c r="AL138" i="9"/>
  <c r="AG138" i="9"/>
  <c r="AE138" i="9"/>
  <c r="AF138" i="9" s="1"/>
  <c r="AC138" i="9"/>
  <c r="AB138" i="9"/>
  <c r="AD138" i="9" s="1"/>
  <c r="AM137" i="9"/>
  <c r="AL137" i="9"/>
  <c r="AG137" i="9"/>
  <c r="AE137" i="9"/>
  <c r="AF137" i="9" s="1"/>
  <c r="AC137" i="9"/>
  <c r="AB137" i="9"/>
  <c r="AD137" i="9" s="1"/>
  <c r="AM136" i="9"/>
  <c r="AL136" i="9"/>
  <c r="AG136" i="9"/>
  <c r="AE136" i="9"/>
  <c r="AF136" i="9" s="1"/>
  <c r="AC136" i="9"/>
  <c r="AB136" i="9"/>
  <c r="AD136" i="9" s="1"/>
  <c r="AM135" i="9"/>
  <c r="AL135" i="9"/>
  <c r="AG135" i="9"/>
  <c r="AE135" i="9"/>
  <c r="AF135" i="9" s="1"/>
  <c r="AC135" i="9"/>
  <c r="AB135" i="9"/>
  <c r="AD135" i="9" s="1"/>
  <c r="AM134" i="9"/>
  <c r="AL134" i="9"/>
  <c r="AG134" i="9"/>
  <c r="AE134" i="9"/>
  <c r="AF134" i="9" s="1"/>
  <c r="AC134" i="9"/>
  <c r="AB134" i="9"/>
  <c r="AD134" i="9" s="1"/>
  <c r="AM133" i="9"/>
  <c r="AL133" i="9"/>
  <c r="AG133" i="9"/>
  <c r="AE133" i="9"/>
  <c r="AF133" i="9" s="1"/>
  <c r="AC133" i="9"/>
  <c r="AB133" i="9"/>
  <c r="AD133" i="9" s="1"/>
  <c r="AM132" i="9"/>
  <c r="AL132" i="9"/>
  <c r="AG132" i="9"/>
  <c r="AE132" i="9"/>
  <c r="AF132" i="9" s="1"/>
  <c r="AC132" i="9"/>
  <c r="AB132" i="9"/>
  <c r="AD132" i="9" s="1"/>
  <c r="AM131" i="9"/>
  <c r="AL131" i="9"/>
  <c r="AG131" i="9"/>
  <c r="AE131" i="9"/>
  <c r="AF131" i="9" s="1"/>
  <c r="AC131" i="9"/>
  <c r="AB131" i="9"/>
  <c r="AD131" i="9" s="1"/>
  <c r="AM130" i="9"/>
  <c r="AL130" i="9"/>
  <c r="AG130" i="9"/>
  <c r="AE130" i="9"/>
  <c r="AF130" i="9" s="1"/>
  <c r="AC130" i="9"/>
  <c r="AB130" i="9"/>
  <c r="AD130" i="9" s="1"/>
  <c r="AM129" i="9"/>
  <c r="AL129" i="9"/>
  <c r="AG129" i="9"/>
  <c r="AE129" i="9"/>
  <c r="AF129" i="9" s="1"/>
  <c r="AC129" i="9"/>
  <c r="AB129" i="9"/>
  <c r="AD129" i="9" s="1"/>
  <c r="AM128" i="9"/>
  <c r="AL128" i="9"/>
  <c r="AG128" i="9"/>
  <c r="AE128" i="9"/>
  <c r="AF128" i="9" s="1"/>
  <c r="AC128" i="9"/>
  <c r="AB128" i="9"/>
  <c r="AD128" i="9" s="1"/>
  <c r="AM127" i="9"/>
  <c r="AL127" i="9"/>
  <c r="AG127" i="9"/>
  <c r="AE127" i="9"/>
  <c r="AF127" i="9" s="1"/>
  <c r="AC127" i="9"/>
  <c r="AB127" i="9"/>
  <c r="AD127" i="9" s="1"/>
  <c r="AM126" i="9"/>
  <c r="AL126" i="9"/>
  <c r="AG126" i="9"/>
  <c r="AE126" i="9"/>
  <c r="AF126" i="9" s="1"/>
  <c r="AC126" i="9"/>
  <c r="AB126" i="9"/>
  <c r="AD126" i="9" s="1"/>
  <c r="AM125" i="9"/>
  <c r="AL125" i="9"/>
  <c r="AG125" i="9"/>
  <c r="AE125" i="9"/>
  <c r="AF125" i="9" s="1"/>
  <c r="AC125" i="9"/>
  <c r="AB125" i="9"/>
  <c r="AD125" i="9" s="1"/>
  <c r="AM124" i="9"/>
  <c r="AL124" i="9"/>
  <c r="AG124" i="9"/>
  <c r="AE124" i="9"/>
  <c r="AF124" i="9" s="1"/>
  <c r="AC124" i="9"/>
  <c r="AB124" i="9"/>
  <c r="AD124" i="9" s="1"/>
  <c r="AM123" i="9"/>
  <c r="AL123" i="9"/>
  <c r="AG123" i="9"/>
  <c r="AE123" i="9"/>
  <c r="AF123" i="9" s="1"/>
  <c r="AC123" i="9"/>
  <c r="AB123" i="9"/>
  <c r="AD123" i="9" s="1"/>
  <c r="AM122" i="9"/>
  <c r="AL122" i="9"/>
  <c r="AG122" i="9"/>
  <c r="AE122" i="9"/>
  <c r="AF122" i="9" s="1"/>
  <c r="AC122" i="9"/>
  <c r="AB122" i="9"/>
  <c r="AD122" i="9" s="1"/>
  <c r="AM121" i="9"/>
  <c r="AL121" i="9"/>
  <c r="AG121" i="9"/>
  <c r="AE121" i="9"/>
  <c r="AF121" i="9" s="1"/>
  <c r="AC121" i="9"/>
  <c r="AB121" i="9"/>
  <c r="AD121" i="9" s="1"/>
  <c r="AM120" i="9"/>
  <c r="AL120" i="9"/>
  <c r="AG120" i="9"/>
  <c r="AE120" i="9"/>
  <c r="AF120" i="9" s="1"/>
  <c r="AC120" i="9"/>
  <c r="AB120" i="9"/>
  <c r="AD120" i="9" s="1"/>
  <c r="AM119" i="9"/>
  <c r="AL119" i="9"/>
  <c r="AG119" i="9"/>
  <c r="AE119" i="9"/>
  <c r="AF119" i="9" s="1"/>
  <c r="AC119" i="9"/>
  <c r="AB119" i="9"/>
  <c r="AD119" i="9" s="1"/>
  <c r="AM118" i="9"/>
  <c r="AL118" i="9"/>
  <c r="AG118" i="9"/>
  <c r="AE118" i="9"/>
  <c r="AF118" i="9" s="1"/>
  <c r="AC118" i="9"/>
  <c r="AB118" i="9"/>
  <c r="AD118" i="9" s="1"/>
  <c r="AM117" i="9"/>
  <c r="AL117" i="9"/>
  <c r="AG117" i="9"/>
  <c r="AE117" i="9"/>
  <c r="AF117" i="9" s="1"/>
  <c r="AC117" i="9"/>
  <c r="AB117" i="9"/>
  <c r="AD117" i="9" s="1"/>
  <c r="AM116" i="9"/>
  <c r="AL116" i="9"/>
  <c r="AG116" i="9"/>
  <c r="AE116" i="9"/>
  <c r="AF116" i="9" s="1"/>
  <c r="AC116" i="9"/>
  <c r="AB116" i="9"/>
  <c r="AD116" i="9" s="1"/>
  <c r="AM115" i="9"/>
  <c r="AL115" i="9"/>
  <c r="AG115" i="9"/>
  <c r="AE115" i="9"/>
  <c r="AF115" i="9" s="1"/>
  <c r="AC115" i="9"/>
  <c r="AB115" i="9"/>
  <c r="AD115" i="9" s="1"/>
  <c r="AM114" i="9"/>
  <c r="AL114" i="9"/>
  <c r="AG114" i="9"/>
  <c r="AE114" i="9"/>
  <c r="AF114" i="9" s="1"/>
  <c r="AC114" i="9"/>
  <c r="AB114" i="9"/>
  <c r="AD114" i="9" s="1"/>
  <c r="AM113" i="9"/>
  <c r="AL113" i="9"/>
  <c r="AG113" i="9"/>
  <c r="AE113" i="9"/>
  <c r="AF113" i="9" s="1"/>
  <c r="AC113" i="9"/>
  <c r="AB113" i="9"/>
  <c r="AD113" i="9" s="1"/>
  <c r="AM112" i="9"/>
  <c r="AL112" i="9"/>
  <c r="AG112" i="9"/>
  <c r="AE112" i="9"/>
  <c r="AF112" i="9" s="1"/>
  <c r="AC112" i="9"/>
  <c r="AB112" i="9"/>
  <c r="AD112" i="9" s="1"/>
  <c r="AM111" i="9"/>
  <c r="AL111" i="9"/>
  <c r="AG111" i="9"/>
  <c r="AE111" i="9"/>
  <c r="AF111" i="9" s="1"/>
  <c r="AC111" i="9"/>
  <c r="AB111" i="9"/>
  <c r="AD111" i="9" s="1"/>
  <c r="AM110" i="9"/>
  <c r="AL110" i="9"/>
  <c r="AG110" i="9"/>
  <c r="AE110" i="9"/>
  <c r="AF110" i="9" s="1"/>
  <c r="AC110" i="9"/>
  <c r="AB110" i="9"/>
  <c r="AD110" i="9" s="1"/>
  <c r="AM109" i="9"/>
  <c r="AL109" i="9"/>
  <c r="AG109" i="9"/>
  <c r="AE109" i="9"/>
  <c r="AF109" i="9" s="1"/>
  <c r="AC109" i="9"/>
  <c r="AB109" i="9"/>
  <c r="AD109" i="9" s="1"/>
  <c r="AM108" i="9"/>
  <c r="AL108" i="9"/>
  <c r="AG108" i="9"/>
  <c r="AE108" i="9"/>
  <c r="AF108" i="9" s="1"/>
  <c r="AC108" i="9"/>
  <c r="AB108" i="9"/>
  <c r="AD108" i="9" s="1"/>
  <c r="AM107" i="9"/>
  <c r="AL107" i="9"/>
  <c r="AG107" i="9"/>
  <c r="AE107" i="9"/>
  <c r="AF107" i="9" s="1"/>
  <c r="AC107" i="9"/>
  <c r="AB107" i="9"/>
  <c r="AD107" i="9" s="1"/>
  <c r="AM106" i="9"/>
  <c r="AL106" i="9"/>
  <c r="AG106" i="9"/>
  <c r="AE106" i="9"/>
  <c r="AF106" i="9" s="1"/>
  <c r="AC106" i="9"/>
  <c r="AB106" i="9"/>
  <c r="AD106" i="9" s="1"/>
  <c r="AM105" i="9"/>
  <c r="AL105" i="9"/>
  <c r="AG105" i="9"/>
  <c r="AE105" i="9"/>
  <c r="AF105" i="9" s="1"/>
  <c r="AC105" i="9"/>
  <c r="AB105" i="9"/>
  <c r="AD105" i="9" s="1"/>
  <c r="AM104" i="9"/>
  <c r="AL104" i="9"/>
  <c r="AG104" i="9"/>
  <c r="AE104" i="9"/>
  <c r="AF104" i="9" s="1"/>
  <c r="AC104" i="9"/>
  <c r="AB104" i="9"/>
  <c r="AD104" i="9" s="1"/>
  <c r="AM103" i="9"/>
  <c r="AL103" i="9"/>
  <c r="AG103" i="9"/>
  <c r="AE103" i="9"/>
  <c r="AF103" i="9" s="1"/>
  <c r="AC103" i="9"/>
  <c r="AB103" i="9"/>
  <c r="AD103" i="9" s="1"/>
  <c r="AM102" i="9"/>
  <c r="AL102" i="9"/>
  <c r="AG102" i="9"/>
  <c r="AE102" i="9"/>
  <c r="AF102" i="9" s="1"/>
  <c r="AC102" i="9"/>
  <c r="AB102" i="9"/>
  <c r="AD102" i="9" s="1"/>
  <c r="AM101" i="9"/>
  <c r="AL101" i="9"/>
  <c r="AG101" i="9"/>
  <c r="AE101" i="9"/>
  <c r="AF101" i="9" s="1"/>
  <c r="AC101" i="9"/>
  <c r="AB101" i="9"/>
  <c r="AD101" i="9" s="1"/>
  <c r="AM100" i="9"/>
  <c r="AL100" i="9"/>
  <c r="AG100" i="9"/>
  <c r="AE100" i="9"/>
  <c r="AF100" i="9" s="1"/>
  <c r="AC100" i="9"/>
  <c r="AB100" i="9"/>
  <c r="AD100" i="9" s="1"/>
  <c r="AM99" i="9"/>
  <c r="AL99" i="9"/>
  <c r="AG99" i="9"/>
  <c r="AE99" i="9"/>
  <c r="AF99" i="9" s="1"/>
  <c r="AC99" i="9"/>
  <c r="AB99" i="9"/>
  <c r="AD99" i="9" s="1"/>
  <c r="AM98" i="9"/>
  <c r="AL98" i="9"/>
  <c r="AG98" i="9"/>
  <c r="AE98" i="9"/>
  <c r="AF98" i="9" s="1"/>
  <c r="AC98" i="9"/>
  <c r="AB98" i="9"/>
  <c r="AD98" i="9" s="1"/>
  <c r="AM97" i="9"/>
  <c r="AL97" i="9"/>
  <c r="AG97" i="9"/>
  <c r="AE97" i="9"/>
  <c r="AF97" i="9" s="1"/>
  <c r="AC97" i="9"/>
  <c r="AB97" i="9"/>
  <c r="AD97" i="9" s="1"/>
  <c r="AM96" i="9"/>
  <c r="AL96" i="9"/>
  <c r="AG96" i="9"/>
  <c r="AE96" i="9"/>
  <c r="AF96" i="9" s="1"/>
  <c r="AC96" i="9"/>
  <c r="AB96" i="9"/>
  <c r="AD96" i="9" s="1"/>
  <c r="AM95" i="9"/>
  <c r="AL95" i="9"/>
  <c r="AG95" i="9"/>
  <c r="AE95" i="9"/>
  <c r="AF95" i="9" s="1"/>
  <c r="AC95" i="9"/>
  <c r="AB95" i="9"/>
  <c r="AD95" i="9" s="1"/>
  <c r="AM94" i="9"/>
  <c r="AL94" i="9"/>
  <c r="AG94" i="9"/>
  <c r="AE94" i="9"/>
  <c r="AF94" i="9" s="1"/>
  <c r="AC94" i="9"/>
  <c r="AB94" i="9"/>
  <c r="AD94" i="9" s="1"/>
  <c r="AM93" i="9"/>
  <c r="AL93" i="9"/>
  <c r="AG93" i="9"/>
  <c r="AE93" i="9"/>
  <c r="AF93" i="9" s="1"/>
  <c r="AC93" i="9"/>
  <c r="AB93" i="9"/>
  <c r="AD93" i="9" s="1"/>
  <c r="AM92" i="9"/>
  <c r="AL92" i="9"/>
  <c r="AG92" i="9"/>
  <c r="AE92" i="9"/>
  <c r="AF92" i="9" s="1"/>
  <c r="AC92" i="9"/>
  <c r="AB92" i="9"/>
  <c r="AD92" i="9" s="1"/>
  <c r="AM91" i="9"/>
  <c r="AL91" i="9"/>
  <c r="AG91" i="9"/>
  <c r="AE91" i="9"/>
  <c r="AF91" i="9" s="1"/>
  <c r="AC91" i="9"/>
  <c r="AB91" i="9"/>
  <c r="AD91" i="9" s="1"/>
  <c r="AM90" i="9"/>
  <c r="AL90" i="9"/>
  <c r="AG90" i="9"/>
  <c r="AE90" i="9"/>
  <c r="AF90" i="9" s="1"/>
  <c r="AC90" i="9"/>
  <c r="AB90" i="9"/>
  <c r="AD90" i="9" s="1"/>
  <c r="AM89" i="9"/>
  <c r="AL89" i="9"/>
  <c r="AG89" i="9"/>
  <c r="AE89" i="9"/>
  <c r="AF89" i="9" s="1"/>
  <c r="AC89" i="9"/>
  <c r="AB89" i="9"/>
  <c r="AD89" i="9" s="1"/>
  <c r="AM88" i="9"/>
  <c r="AL88" i="9"/>
  <c r="AG88" i="9"/>
  <c r="AE88" i="9"/>
  <c r="AF88" i="9" s="1"/>
  <c r="AC88" i="9"/>
  <c r="AB88" i="9"/>
  <c r="AD88" i="9" s="1"/>
  <c r="AM87" i="9"/>
  <c r="AL87" i="9"/>
  <c r="AG87" i="9"/>
  <c r="AE87" i="9"/>
  <c r="AF87" i="9" s="1"/>
  <c r="AC87" i="9"/>
  <c r="AB87" i="9"/>
  <c r="AD87" i="9" s="1"/>
  <c r="AM86" i="9"/>
  <c r="AL86" i="9"/>
  <c r="AG86" i="9"/>
  <c r="AE86" i="9"/>
  <c r="AF86" i="9" s="1"/>
  <c r="AC86" i="9"/>
  <c r="AB86" i="9"/>
  <c r="AD86" i="9" s="1"/>
  <c r="AM85" i="9"/>
  <c r="AL85" i="9"/>
  <c r="AG85" i="9"/>
  <c r="AE85" i="9"/>
  <c r="AF85" i="9" s="1"/>
  <c r="AC85" i="9"/>
  <c r="AB85" i="9"/>
  <c r="AD85" i="9" s="1"/>
  <c r="AM84" i="9"/>
  <c r="AL84" i="9"/>
  <c r="AG84" i="9"/>
  <c r="AE84" i="9"/>
  <c r="AF84" i="9" s="1"/>
  <c r="AC84" i="9"/>
  <c r="AB84" i="9"/>
  <c r="AD84" i="9" s="1"/>
  <c r="AM83" i="9"/>
  <c r="AL83" i="9"/>
  <c r="AG83" i="9"/>
  <c r="AE83" i="9"/>
  <c r="AF83" i="9" s="1"/>
  <c r="AC83" i="9"/>
  <c r="AB83" i="9"/>
  <c r="AD83" i="9" s="1"/>
  <c r="AM82" i="9"/>
  <c r="AL82" i="9"/>
  <c r="AG82" i="9"/>
  <c r="AE82" i="9"/>
  <c r="AF82" i="9" s="1"/>
  <c r="AC82" i="9"/>
  <c r="AB82" i="9"/>
  <c r="AD82" i="9" s="1"/>
  <c r="AM81" i="9"/>
  <c r="AL81" i="9"/>
  <c r="AG81" i="9"/>
  <c r="AE81" i="9"/>
  <c r="AF81" i="9" s="1"/>
  <c r="AC81" i="9"/>
  <c r="AB81" i="9"/>
  <c r="AD81" i="9" s="1"/>
  <c r="AM80" i="9"/>
  <c r="AL80" i="9"/>
  <c r="AG80" i="9"/>
  <c r="AE80" i="9"/>
  <c r="AF80" i="9" s="1"/>
  <c r="AC80" i="9"/>
  <c r="AB80" i="9"/>
  <c r="AD80" i="9" s="1"/>
  <c r="AM79" i="9"/>
  <c r="AL79" i="9"/>
  <c r="AG79" i="9"/>
  <c r="AE79" i="9"/>
  <c r="AF79" i="9" s="1"/>
  <c r="AC79" i="9"/>
  <c r="AB79" i="9"/>
  <c r="AD79" i="9" s="1"/>
  <c r="AM78" i="9"/>
  <c r="AL78" i="9"/>
  <c r="AG78" i="9"/>
  <c r="AE78" i="9"/>
  <c r="AF78" i="9" s="1"/>
  <c r="AC78" i="9"/>
  <c r="AB78" i="9"/>
  <c r="AD78" i="9" s="1"/>
  <c r="AM77" i="9"/>
  <c r="AL77" i="9"/>
  <c r="AG77" i="9"/>
  <c r="AE77" i="9"/>
  <c r="AF77" i="9" s="1"/>
  <c r="AC77" i="9"/>
  <c r="AB77" i="9"/>
  <c r="AD77" i="9" s="1"/>
  <c r="AM76" i="9"/>
  <c r="AL76" i="9"/>
  <c r="AG76" i="9"/>
  <c r="AE76" i="9"/>
  <c r="AF76" i="9" s="1"/>
  <c r="AC76" i="9"/>
  <c r="AB76" i="9"/>
  <c r="AD76" i="9" s="1"/>
  <c r="AM75" i="9"/>
  <c r="AL75" i="9"/>
  <c r="AG75" i="9"/>
  <c r="AE75" i="9"/>
  <c r="AF75" i="9" s="1"/>
  <c r="AC75" i="9"/>
  <c r="AB75" i="9"/>
  <c r="AD75" i="9" s="1"/>
  <c r="AM74" i="9"/>
  <c r="AL74" i="9"/>
  <c r="AG74" i="9"/>
  <c r="AE74" i="9"/>
  <c r="AF74" i="9" s="1"/>
  <c r="AC74" i="9"/>
  <c r="AB74" i="9"/>
  <c r="AD74" i="9" s="1"/>
  <c r="AM73" i="9"/>
  <c r="AL73" i="9"/>
  <c r="AG73" i="9"/>
  <c r="AE73" i="9"/>
  <c r="AF73" i="9" s="1"/>
  <c r="AC73" i="9"/>
  <c r="AB73" i="9"/>
  <c r="AD73" i="9" s="1"/>
  <c r="AM72" i="9"/>
  <c r="AL72" i="9"/>
  <c r="AG72" i="9"/>
  <c r="AE72" i="9"/>
  <c r="AF72" i="9" s="1"/>
  <c r="AC72" i="9"/>
  <c r="AB72" i="9"/>
  <c r="AD72" i="9" s="1"/>
  <c r="AM71" i="9"/>
  <c r="AL71" i="9"/>
  <c r="AG71" i="9"/>
  <c r="AE71" i="9"/>
  <c r="AF71" i="9" s="1"/>
  <c r="AC71" i="9"/>
  <c r="AB71" i="9"/>
  <c r="AD71" i="9" s="1"/>
  <c r="AM70" i="9"/>
  <c r="AL70" i="9"/>
  <c r="AG70" i="9"/>
  <c r="AE70" i="9"/>
  <c r="AF70" i="9" s="1"/>
  <c r="AC70" i="9"/>
  <c r="AB70" i="9"/>
  <c r="AD70" i="9" s="1"/>
  <c r="AM69" i="9"/>
  <c r="AL69" i="9"/>
  <c r="AG69" i="9"/>
  <c r="AE69" i="9"/>
  <c r="AF69" i="9" s="1"/>
  <c r="AC69" i="9"/>
  <c r="AB69" i="9"/>
  <c r="AD69" i="9" s="1"/>
  <c r="AM68" i="9"/>
  <c r="AL68" i="9"/>
  <c r="AG68" i="9"/>
  <c r="AE68" i="9"/>
  <c r="AF68" i="9" s="1"/>
  <c r="AC68" i="9"/>
  <c r="AB68" i="9"/>
  <c r="AD68" i="9" s="1"/>
  <c r="AM67" i="9"/>
  <c r="AL67" i="9"/>
  <c r="AG67" i="9"/>
  <c r="AE67" i="9"/>
  <c r="AF67" i="9" s="1"/>
  <c r="AC67" i="9"/>
  <c r="AB67" i="9"/>
  <c r="AD67" i="9" s="1"/>
  <c r="AM66" i="9"/>
  <c r="AL66" i="9"/>
  <c r="AG66" i="9"/>
  <c r="AE66" i="9"/>
  <c r="AF66" i="9" s="1"/>
  <c r="AC66" i="9"/>
  <c r="AB66" i="9"/>
  <c r="AD66" i="9" s="1"/>
  <c r="AM65" i="9"/>
  <c r="AL65" i="9"/>
  <c r="AG65" i="9"/>
  <c r="AE65" i="9"/>
  <c r="AF65" i="9" s="1"/>
  <c r="AC65" i="9"/>
  <c r="AB65" i="9"/>
  <c r="AD65" i="9" s="1"/>
  <c r="AM64" i="9"/>
  <c r="AL64" i="9"/>
  <c r="AG64" i="9"/>
  <c r="AE64" i="9"/>
  <c r="AF64" i="9" s="1"/>
  <c r="AC64" i="9"/>
  <c r="AB64" i="9"/>
  <c r="AD64" i="9" s="1"/>
  <c r="AM63" i="9"/>
  <c r="AL63" i="9"/>
  <c r="AG63" i="9"/>
  <c r="AE63" i="9"/>
  <c r="AF63" i="9" s="1"/>
  <c r="AC63" i="9"/>
  <c r="AB63" i="9"/>
  <c r="AD63" i="9" s="1"/>
  <c r="AM62" i="9"/>
  <c r="AL62" i="9"/>
  <c r="AG62" i="9"/>
  <c r="AE62" i="9"/>
  <c r="AF62" i="9" s="1"/>
  <c r="AC62" i="9"/>
  <c r="AB62" i="9"/>
  <c r="AD62" i="9" s="1"/>
  <c r="AM61" i="9"/>
  <c r="AL61" i="9"/>
  <c r="AG61" i="9"/>
  <c r="AE61" i="9"/>
  <c r="AF61" i="9" s="1"/>
  <c r="AC61" i="9"/>
  <c r="AB61" i="9"/>
  <c r="AD61" i="9" s="1"/>
  <c r="AM60" i="9"/>
  <c r="AL60" i="9"/>
  <c r="AG60" i="9"/>
  <c r="AE60" i="9"/>
  <c r="AF60" i="9" s="1"/>
  <c r="AC60" i="9"/>
  <c r="AB60" i="9"/>
  <c r="AD60" i="9" s="1"/>
  <c r="AM59" i="9"/>
  <c r="AL59" i="9"/>
  <c r="AG59" i="9"/>
  <c r="AE59" i="9"/>
  <c r="AF59" i="9" s="1"/>
  <c r="AC59" i="9"/>
  <c r="AB59" i="9"/>
  <c r="AD59" i="9" s="1"/>
  <c r="AM58" i="9"/>
  <c r="AL58" i="9"/>
  <c r="AG58" i="9"/>
  <c r="AE58" i="9"/>
  <c r="AF58" i="9" s="1"/>
  <c r="AC58" i="9"/>
  <c r="AB58" i="9"/>
  <c r="AD58" i="9" s="1"/>
  <c r="AM57" i="9"/>
  <c r="AL57" i="9"/>
  <c r="AG57" i="9"/>
  <c r="AE57" i="9"/>
  <c r="AF57" i="9" s="1"/>
  <c r="AC57" i="9"/>
  <c r="AB57" i="9"/>
  <c r="AD57" i="9" s="1"/>
  <c r="AM56" i="9"/>
  <c r="AL56" i="9"/>
  <c r="AG56" i="9"/>
  <c r="AE56" i="9"/>
  <c r="AF56" i="9" s="1"/>
  <c r="AC56" i="9"/>
  <c r="AB56" i="9"/>
  <c r="AD56" i="9" s="1"/>
  <c r="AM55" i="9"/>
  <c r="AL55" i="9"/>
  <c r="AG55" i="9"/>
  <c r="AE55" i="9"/>
  <c r="AF55" i="9" s="1"/>
  <c r="AC55" i="9"/>
  <c r="AB55" i="9"/>
  <c r="AD55" i="9" s="1"/>
  <c r="AM54" i="9"/>
  <c r="AL54" i="9"/>
  <c r="AG54" i="9"/>
  <c r="AE54" i="9"/>
  <c r="AF54" i="9" s="1"/>
  <c r="AC54" i="9"/>
  <c r="AB54" i="9"/>
  <c r="AD54" i="9" s="1"/>
  <c r="AM53" i="9"/>
  <c r="AL53" i="9"/>
  <c r="AG53" i="9"/>
  <c r="AE53" i="9"/>
  <c r="AF53" i="9" s="1"/>
  <c r="AC53" i="9"/>
  <c r="AB53" i="9"/>
  <c r="AD53" i="9" s="1"/>
  <c r="AM52" i="9"/>
  <c r="AL52" i="9"/>
  <c r="AG52" i="9"/>
  <c r="AE52" i="9"/>
  <c r="AF52" i="9" s="1"/>
  <c r="AC52" i="9"/>
  <c r="AB52" i="9"/>
  <c r="AD52" i="9" s="1"/>
  <c r="AM51" i="9"/>
  <c r="AL51" i="9"/>
  <c r="AG51" i="9"/>
  <c r="AE51" i="9"/>
  <c r="AF51" i="9" s="1"/>
  <c r="AC51" i="9"/>
  <c r="AB51" i="9"/>
  <c r="AD51" i="9" s="1"/>
  <c r="AM50" i="9"/>
  <c r="AL50" i="9"/>
  <c r="AG50" i="9"/>
  <c r="AE50" i="9"/>
  <c r="AF50" i="9" s="1"/>
  <c r="AC50" i="9"/>
  <c r="AB50" i="9"/>
  <c r="AD50" i="9" s="1"/>
  <c r="AM49" i="9"/>
  <c r="AL49" i="9"/>
  <c r="AG49" i="9"/>
  <c r="AE49" i="9"/>
  <c r="AF49" i="9" s="1"/>
  <c r="AC49" i="9"/>
  <c r="AB49" i="9"/>
  <c r="AD49" i="9" s="1"/>
  <c r="AM48" i="9"/>
  <c r="AL48" i="9"/>
  <c r="AG48" i="9"/>
  <c r="AE48" i="9"/>
  <c r="AF48" i="9" s="1"/>
  <c r="AC48" i="9"/>
  <c r="AB48" i="9"/>
  <c r="AD48" i="9" s="1"/>
  <c r="AM47" i="9"/>
  <c r="AL47" i="9"/>
  <c r="AG47" i="9"/>
  <c r="AE47" i="9"/>
  <c r="AF47" i="9" s="1"/>
  <c r="AC47" i="9"/>
  <c r="AB47" i="9"/>
  <c r="AD47" i="9" s="1"/>
  <c r="AM46" i="9"/>
  <c r="AL46" i="9"/>
  <c r="AG46" i="9"/>
  <c r="AE46" i="9"/>
  <c r="AF46" i="9" s="1"/>
  <c r="AC46" i="9"/>
  <c r="AB46" i="9"/>
  <c r="AD46" i="9" s="1"/>
  <c r="AM45" i="9"/>
  <c r="AL45" i="9"/>
  <c r="AG45" i="9"/>
  <c r="AE45" i="9"/>
  <c r="AF45" i="9" s="1"/>
  <c r="AC45" i="9"/>
  <c r="AB45" i="9"/>
  <c r="AD45" i="9" s="1"/>
  <c r="AM44" i="9"/>
  <c r="AL44" i="9"/>
  <c r="AG44" i="9"/>
  <c r="AE44" i="9"/>
  <c r="AF44" i="9" s="1"/>
  <c r="AC44" i="9"/>
  <c r="AB44" i="9"/>
  <c r="AD44" i="9" s="1"/>
  <c r="AM43" i="9"/>
  <c r="AL43" i="9"/>
  <c r="AG43" i="9"/>
  <c r="AE43" i="9"/>
  <c r="AF43" i="9" s="1"/>
  <c r="AC43" i="9"/>
  <c r="AB43" i="9"/>
  <c r="AD43" i="9" s="1"/>
  <c r="AM42" i="9"/>
  <c r="AL42" i="9"/>
  <c r="AG42" i="9"/>
  <c r="AE42" i="9"/>
  <c r="AF42" i="9" s="1"/>
  <c r="AC42" i="9"/>
  <c r="AB42" i="9"/>
  <c r="AD42" i="9" s="1"/>
  <c r="AM41" i="9"/>
  <c r="AL41" i="9"/>
  <c r="AG41" i="9"/>
  <c r="AE41" i="9"/>
  <c r="AF41" i="9" s="1"/>
  <c r="AC41" i="9"/>
  <c r="AB41" i="9"/>
  <c r="AD41" i="9" s="1"/>
  <c r="AM40" i="9"/>
  <c r="AL40" i="9"/>
  <c r="AG40" i="9"/>
  <c r="AE40" i="9"/>
  <c r="AF40" i="9" s="1"/>
  <c r="AC40" i="9"/>
  <c r="AB40" i="9"/>
  <c r="AD40" i="9" s="1"/>
  <c r="AM39" i="9"/>
  <c r="AL39" i="9"/>
  <c r="AG39" i="9"/>
  <c r="AE39" i="9"/>
  <c r="AF39" i="9" s="1"/>
  <c r="AC39" i="9"/>
  <c r="AB39" i="9"/>
  <c r="AD39" i="9" s="1"/>
  <c r="AM38" i="9"/>
  <c r="AL38" i="9"/>
  <c r="AG38" i="9"/>
  <c r="AE38" i="9"/>
  <c r="AF38" i="9" s="1"/>
  <c r="AC38" i="9"/>
  <c r="AB38" i="9"/>
  <c r="AD38" i="9" s="1"/>
  <c r="AM37" i="9"/>
  <c r="AL37" i="9"/>
  <c r="AG37" i="9"/>
  <c r="AE37" i="9"/>
  <c r="AF37" i="9" s="1"/>
  <c r="AC37" i="9"/>
  <c r="AB37" i="9"/>
  <c r="AD37" i="9" s="1"/>
  <c r="AM36" i="9"/>
  <c r="AL36" i="9"/>
  <c r="AG36" i="9"/>
  <c r="AE36" i="9"/>
  <c r="AF36" i="9" s="1"/>
  <c r="AC36" i="9"/>
  <c r="AB36" i="9"/>
  <c r="AD36" i="9" s="1"/>
  <c r="AM35" i="9"/>
  <c r="AL35" i="9"/>
  <c r="AG35" i="9"/>
  <c r="AE35" i="9"/>
  <c r="AF35" i="9" s="1"/>
  <c r="AC35" i="9"/>
  <c r="AB35" i="9"/>
  <c r="AD35" i="9" s="1"/>
  <c r="AM34" i="9"/>
  <c r="AL34" i="9"/>
  <c r="AG34" i="9"/>
  <c r="AE34" i="9"/>
  <c r="AF34" i="9" s="1"/>
  <c r="AC34" i="9"/>
  <c r="AB34" i="9"/>
  <c r="AD34" i="9" s="1"/>
  <c r="AM33" i="9"/>
  <c r="AL33" i="9"/>
  <c r="AG33" i="9"/>
  <c r="AE33" i="9"/>
  <c r="AF33" i="9" s="1"/>
  <c r="AC33" i="9"/>
  <c r="AB33" i="9"/>
  <c r="AD33" i="9" s="1"/>
  <c r="AM32" i="9"/>
  <c r="AL32" i="9"/>
  <c r="AG32" i="9"/>
  <c r="AE32" i="9"/>
  <c r="AF32" i="9" s="1"/>
  <c r="AC32" i="9"/>
  <c r="AB32" i="9"/>
  <c r="AD32" i="9" s="1"/>
  <c r="AM31" i="9"/>
  <c r="AL31" i="9"/>
  <c r="AG31" i="9"/>
  <c r="AE31" i="9"/>
  <c r="AF31" i="9" s="1"/>
  <c r="AC31" i="9"/>
  <c r="AB31" i="9"/>
  <c r="AD31" i="9" s="1"/>
  <c r="AM30" i="9"/>
  <c r="AL30" i="9"/>
  <c r="AG30" i="9"/>
  <c r="AE30" i="9"/>
  <c r="AF30" i="9" s="1"/>
  <c r="AC30" i="9"/>
  <c r="AB30" i="9"/>
  <c r="AD30" i="9" s="1"/>
  <c r="AM29" i="9"/>
  <c r="AL29" i="9"/>
  <c r="AG29" i="9"/>
  <c r="AE29" i="9"/>
  <c r="AF29" i="9" s="1"/>
  <c r="AC29" i="9"/>
  <c r="AB29" i="9"/>
  <c r="AD29" i="9" s="1"/>
  <c r="AM28" i="9"/>
  <c r="AL28" i="9"/>
  <c r="AG28" i="9"/>
  <c r="AE28" i="9"/>
  <c r="AF28" i="9" s="1"/>
  <c r="AC28" i="9"/>
  <c r="AB28" i="9"/>
  <c r="AD28" i="9" s="1"/>
  <c r="AM27" i="9"/>
  <c r="AL27" i="9"/>
  <c r="AG27" i="9"/>
  <c r="AE27" i="9"/>
  <c r="AF27" i="9" s="1"/>
  <c r="AC27" i="9"/>
  <c r="AB27" i="9"/>
  <c r="AD27" i="9" s="1"/>
  <c r="AM26" i="9"/>
  <c r="AL26" i="9"/>
  <c r="AG26" i="9"/>
  <c r="AE26" i="9"/>
  <c r="AF26" i="9" s="1"/>
  <c r="AC26" i="9"/>
  <c r="AB26" i="9"/>
  <c r="AD26" i="9" s="1"/>
  <c r="AM25" i="9"/>
  <c r="AL25" i="9"/>
  <c r="AG25" i="9"/>
  <c r="AE25" i="9"/>
  <c r="AF25" i="9" s="1"/>
  <c r="AC25" i="9"/>
  <c r="AB25" i="9"/>
  <c r="AD25" i="9" s="1"/>
  <c r="AM24" i="9"/>
  <c r="AL24" i="9"/>
  <c r="AG24" i="9"/>
  <c r="AE24" i="9"/>
  <c r="AF24" i="9" s="1"/>
  <c r="AC24" i="9"/>
  <c r="AB24" i="9"/>
  <c r="AD24" i="9" s="1"/>
  <c r="AM23" i="9"/>
  <c r="AL23" i="9"/>
  <c r="AG23" i="9"/>
  <c r="AE23" i="9"/>
  <c r="AF23" i="9" s="1"/>
  <c r="AC23" i="9"/>
  <c r="AB23" i="9"/>
  <c r="AD23" i="9" s="1"/>
  <c r="AM22" i="9"/>
  <c r="AL22" i="9"/>
  <c r="AG22" i="9"/>
  <c r="AE22" i="9"/>
  <c r="AF22" i="9" s="1"/>
  <c r="AC22" i="9"/>
  <c r="AB22" i="9"/>
  <c r="AD22" i="9" s="1"/>
  <c r="AM21" i="9"/>
  <c r="AL21" i="9"/>
  <c r="AG21" i="9"/>
  <c r="AE21" i="9"/>
  <c r="AF21" i="9" s="1"/>
  <c r="AC21" i="9"/>
  <c r="AB21" i="9"/>
  <c r="AD21" i="9" s="1"/>
  <c r="AM20" i="9"/>
  <c r="AL20" i="9"/>
  <c r="AG20" i="9"/>
  <c r="AE20" i="9"/>
  <c r="AF20" i="9" s="1"/>
  <c r="AC20" i="9"/>
  <c r="AB20" i="9"/>
  <c r="AD20" i="9" s="1"/>
  <c r="AM19" i="9"/>
  <c r="AL19" i="9"/>
  <c r="AG19" i="9"/>
  <c r="AE19" i="9"/>
  <c r="AF19" i="9" s="1"/>
  <c r="AC19" i="9"/>
  <c r="AB19" i="9"/>
  <c r="AD19" i="9" s="1"/>
  <c r="AM18" i="9"/>
  <c r="AL18" i="9"/>
  <c r="AG18" i="9"/>
  <c r="AE18" i="9"/>
  <c r="AF18" i="9" s="1"/>
  <c r="AC18" i="9"/>
  <c r="AB18" i="9"/>
  <c r="AD18" i="9" s="1"/>
  <c r="AM17" i="9"/>
  <c r="AL17" i="9"/>
  <c r="AG17" i="9"/>
  <c r="AE17" i="9"/>
  <c r="AF17" i="9" s="1"/>
  <c r="AC17" i="9"/>
  <c r="AB17" i="9"/>
  <c r="AD17" i="9" s="1"/>
  <c r="AM16" i="9"/>
  <c r="AL16" i="9"/>
  <c r="AG16" i="9"/>
  <c r="AE16" i="9"/>
  <c r="AF16" i="9" s="1"/>
  <c r="AC16" i="9"/>
  <c r="AB16" i="9"/>
  <c r="AD16" i="9" s="1"/>
  <c r="AM15" i="9"/>
  <c r="AL15" i="9"/>
  <c r="AG15" i="9"/>
  <c r="AE15" i="9"/>
  <c r="AF15" i="9" s="1"/>
  <c r="AC15" i="9"/>
  <c r="AB15" i="9"/>
  <c r="AD15" i="9" s="1"/>
  <c r="AM14" i="9"/>
  <c r="AL14" i="9"/>
  <c r="AG14" i="9"/>
  <c r="AE14" i="9"/>
  <c r="AF14" i="9" s="1"/>
  <c r="AC14" i="9"/>
  <c r="AB14" i="9"/>
  <c r="AD14" i="9" s="1"/>
  <c r="AM13" i="9"/>
  <c r="AL13" i="9"/>
  <c r="AG13" i="9"/>
  <c r="AE13" i="9"/>
  <c r="AF13" i="9" s="1"/>
  <c r="AC13" i="9"/>
  <c r="AB13" i="9"/>
  <c r="AD13" i="9" s="1"/>
  <c r="AM12" i="9"/>
  <c r="AL12" i="9"/>
  <c r="AG12" i="9"/>
  <c r="AE12" i="9"/>
  <c r="AF12" i="9" s="1"/>
  <c r="AC12" i="9"/>
  <c r="AB12" i="9"/>
  <c r="AD12" i="9" s="1"/>
  <c r="AM11" i="9"/>
  <c r="AL11" i="9"/>
  <c r="AG11" i="9"/>
  <c r="AE11" i="9"/>
  <c r="AF11" i="9" s="1"/>
  <c r="AC11" i="9"/>
  <c r="AB11" i="9"/>
  <c r="AD11" i="9" s="1"/>
  <c r="AM10" i="9"/>
  <c r="AL10" i="9"/>
  <c r="AG10" i="9"/>
  <c r="AE10" i="9"/>
  <c r="AF10" i="9" s="1"/>
  <c r="AC10" i="9"/>
  <c r="AB10" i="9"/>
  <c r="AD10" i="9" s="1"/>
  <c r="AM9" i="9"/>
  <c r="AL9" i="9"/>
  <c r="AG9" i="9"/>
  <c r="AE9" i="9"/>
  <c r="AF9" i="9" s="1"/>
  <c r="AC9" i="9"/>
  <c r="AB9" i="9"/>
  <c r="AD9" i="9" s="1"/>
  <c r="AM8" i="9"/>
  <c r="AL8" i="9"/>
  <c r="AG8" i="9"/>
  <c r="AE8" i="9"/>
  <c r="AF8" i="9" s="1"/>
  <c r="AC8" i="9"/>
  <c r="AB8" i="9"/>
  <c r="AD8" i="9" s="1"/>
  <c r="AM7" i="9"/>
  <c r="AL7" i="9"/>
  <c r="AG7" i="9"/>
  <c r="AE7" i="9"/>
  <c r="AF7" i="9" s="1"/>
  <c r="AC7" i="9"/>
  <c r="AB7" i="9"/>
  <c r="AD7" i="9" s="1"/>
  <c r="AM6" i="9"/>
  <c r="AL6" i="9"/>
  <c r="AG6" i="9"/>
  <c r="AE6" i="9"/>
  <c r="AF6" i="9" s="1"/>
  <c r="AC6" i="9"/>
  <c r="AB6" i="9"/>
  <c r="AD6" i="9" s="1"/>
  <c r="AM5" i="9"/>
  <c r="AL5" i="9"/>
  <c r="AG5" i="9"/>
  <c r="AE5" i="9"/>
  <c r="AF5" i="9" s="1"/>
  <c r="AC5" i="9"/>
  <c r="AB5" i="9"/>
  <c r="AD5" i="9" s="1"/>
  <c r="AM4" i="9"/>
  <c r="AL4" i="9"/>
  <c r="AG4" i="9"/>
  <c r="AE4" i="9"/>
  <c r="AF4" i="9" s="1"/>
  <c r="AC4" i="9"/>
  <c r="AB4" i="9"/>
  <c r="AD4" i="9" s="1"/>
  <c r="AM3" i="9"/>
  <c r="AL3" i="9"/>
  <c r="AG3" i="9"/>
  <c r="AE3" i="9"/>
  <c r="AF3" i="9" s="1"/>
  <c r="AC3" i="9"/>
  <c r="AB3" i="9"/>
  <c r="AD3" i="9" s="1"/>
  <c r="AM2" i="9"/>
  <c r="AL2" i="9"/>
  <c r="AG2" i="9"/>
  <c r="AE2" i="9"/>
  <c r="AF2" i="9" s="1"/>
  <c r="AC2" i="9"/>
  <c r="AB2" i="9"/>
  <c r="AD2" i="9" s="1"/>
  <c r="E2" i="9"/>
  <c r="AM3" i="1"/>
  <c r="AL2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M2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F153" i="1"/>
  <c r="AF68" i="1"/>
  <c r="AF214" i="1"/>
  <c r="AF154" i="1"/>
  <c r="AF69" i="1"/>
  <c r="AF282" i="1"/>
  <c r="AF118" i="1"/>
  <c r="AF283" i="1"/>
  <c r="AF284" i="1"/>
  <c r="AF285" i="1"/>
  <c r="AF155" i="1"/>
  <c r="AF215" i="1"/>
  <c r="AF216" i="1"/>
  <c r="AF286" i="1"/>
  <c r="AF156" i="1"/>
  <c r="AF119" i="1"/>
  <c r="AF157" i="1"/>
  <c r="AF28" i="1"/>
  <c r="AF158" i="1"/>
  <c r="AF287" i="1"/>
  <c r="AF288" i="1"/>
  <c r="AF217" i="1"/>
  <c r="AF289" i="1"/>
  <c r="AF218" i="1"/>
  <c r="AF38" i="1"/>
  <c r="AF219" i="1"/>
  <c r="AF159" i="1"/>
  <c r="AF160" i="1"/>
  <c r="AF29" i="1"/>
  <c r="AF290" i="1"/>
  <c r="AF291" i="1"/>
  <c r="AF292" i="1"/>
  <c r="AF293" i="1"/>
  <c r="AF294" i="1"/>
  <c r="AF295" i="1"/>
  <c r="AF220" i="1"/>
  <c r="AF110" i="1"/>
  <c r="AF221" i="1"/>
  <c r="AF88" i="1"/>
  <c r="AF10" i="1"/>
  <c r="AF89" i="1"/>
  <c r="AF222" i="1"/>
  <c r="AF296" i="1"/>
  <c r="AF39" i="1"/>
  <c r="AF90" i="1"/>
  <c r="AF53" i="1"/>
  <c r="AF161" i="1"/>
  <c r="AF223" i="1"/>
  <c r="AF224" i="1"/>
  <c r="AF225" i="1"/>
  <c r="AF226" i="1"/>
  <c r="AF120" i="1"/>
  <c r="AF297" i="1"/>
  <c r="AF121" i="1"/>
  <c r="AF91" i="1"/>
  <c r="AF298" i="1"/>
  <c r="AF162" i="1"/>
  <c r="AF227" i="1"/>
  <c r="AF228" i="1"/>
  <c r="AF122" i="1"/>
  <c r="AF123" i="1"/>
  <c r="AF163" i="1"/>
  <c r="AF229" i="1"/>
  <c r="AF299" i="1"/>
  <c r="AF230" i="1"/>
  <c r="AF164" i="1"/>
  <c r="AF165" i="1"/>
  <c r="AF231" i="1"/>
  <c r="AF54" i="1"/>
  <c r="AF300" i="1"/>
  <c r="AF301" i="1"/>
  <c r="AF232" i="1"/>
  <c r="AF233" i="1"/>
  <c r="AF4" i="1"/>
  <c r="AF124" i="1"/>
  <c r="AF92" i="1"/>
  <c r="AF302" i="1"/>
  <c r="AF234" i="1"/>
  <c r="AF55" i="1"/>
  <c r="AF235" i="1"/>
  <c r="AF166" i="1"/>
  <c r="AF70" i="1"/>
  <c r="AF167" i="1"/>
  <c r="AF236" i="1"/>
  <c r="AF125" i="1"/>
  <c r="AF168" i="1"/>
  <c r="AF169" i="1"/>
  <c r="AF56" i="1"/>
  <c r="AF22" i="1"/>
  <c r="AF303" i="1"/>
  <c r="AF170" i="1"/>
  <c r="AF171" i="1"/>
  <c r="AF304" i="1"/>
  <c r="AF126" i="1"/>
  <c r="AF237" i="1"/>
  <c r="AF238" i="1"/>
  <c r="AF239" i="1"/>
  <c r="AF127" i="1"/>
  <c r="AF305" i="1"/>
  <c r="AF40" i="1"/>
  <c r="AF306" i="1"/>
  <c r="AF172" i="1"/>
  <c r="AF9" i="1"/>
  <c r="AF307" i="1"/>
  <c r="AF71" i="1"/>
  <c r="AF93" i="1"/>
  <c r="AF240" i="1"/>
  <c r="AF128" i="1"/>
  <c r="AF173" i="1"/>
  <c r="AF129" i="1"/>
  <c r="AF308" i="1"/>
  <c r="AF130" i="1"/>
  <c r="AF72" i="1"/>
  <c r="AF94" i="1"/>
  <c r="AF241" i="1"/>
  <c r="AF242" i="1"/>
  <c r="AF309" i="1"/>
  <c r="AF17" i="1"/>
  <c r="AF131" i="1"/>
  <c r="AF243" i="1"/>
  <c r="AF132" i="1"/>
  <c r="AF244" i="1"/>
  <c r="AF23" i="1"/>
  <c r="AF310" i="1"/>
  <c r="AF311" i="1"/>
  <c r="AF312" i="1"/>
  <c r="AF245" i="1"/>
  <c r="AF313" i="1"/>
  <c r="AF95" i="1"/>
  <c r="AF314" i="1"/>
  <c r="AF315" i="1"/>
  <c r="AF57" i="1"/>
  <c r="AF30" i="1"/>
  <c r="AF316" i="1"/>
  <c r="AF317" i="1"/>
  <c r="AF318" i="1"/>
  <c r="AF319" i="1"/>
  <c r="AF320" i="1"/>
  <c r="AF321" i="1"/>
  <c r="AF322" i="1"/>
  <c r="AF96" i="1"/>
  <c r="AF246" i="1"/>
  <c r="AF247" i="1"/>
  <c r="AF323" i="1"/>
  <c r="AF324" i="1"/>
  <c r="AF325" i="1"/>
  <c r="AF248" i="1"/>
  <c r="AF326" i="1"/>
  <c r="AF327" i="1"/>
  <c r="AF328" i="1"/>
  <c r="AF133" i="1"/>
  <c r="AF97" i="1"/>
  <c r="AF329" i="1"/>
  <c r="AF330" i="1"/>
  <c r="AF249" i="1"/>
  <c r="AF98" i="1"/>
  <c r="AF134" i="1"/>
  <c r="AF250" i="1"/>
  <c r="AF174" i="1"/>
  <c r="AF331" i="1"/>
  <c r="AF135" i="1"/>
  <c r="AF332" i="1"/>
  <c r="AF251" i="1"/>
  <c r="AF333" i="1"/>
  <c r="AF31" i="1"/>
  <c r="AF175" i="1"/>
  <c r="AF334" i="1"/>
  <c r="AF335" i="1"/>
  <c r="AF336" i="1"/>
  <c r="AF337" i="1"/>
  <c r="AF252" i="1"/>
  <c r="AF338" i="1"/>
  <c r="AF339" i="1"/>
  <c r="AF176" i="1"/>
  <c r="AF177" i="1"/>
  <c r="AF253" i="1"/>
  <c r="AF178" i="1"/>
  <c r="AF73" i="1"/>
  <c r="AF179" i="1"/>
  <c r="AF74" i="1"/>
  <c r="AF254" i="1"/>
  <c r="AF340" i="1"/>
  <c r="AF3" i="1"/>
  <c r="AF41" i="1"/>
  <c r="AF58" i="1"/>
  <c r="AF255" i="1"/>
  <c r="AF341" i="1"/>
  <c r="AF136" i="1"/>
  <c r="AF180" i="1"/>
  <c r="AF75" i="1"/>
  <c r="AF342" i="1"/>
  <c r="AF59" i="1"/>
  <c r="AF99" i="1"/>
  <c r="AF343" i="1"/>
  <c r="AF344" i="1"/>
  <c r="AF181" i="1"/>
  <c r="AF100" i="1"/>
  <c r="AF11" i="1"/>
  <c r="AF345" i="1"/>
  <c r="AF256" i="1"/>
  <c r="AF137" i="1"/>
  <c r="AF182" i="1"/>
  <c r="AF24" i="1"/>
  <c r="AF138" i="1"/>
  <c r="AF8" i="1"/>
  <c r="AF148" i="1"/>
  <c r="AF76" i="1"/>
  <c r="AF139" i="1"/>
  <c r="AF140" i="1"/>
  <c r="AF77" i="1"/>
  <c r="AF50" i="1"/>
  <c r="AF346" i="1"/>
  <c r="AF35" i="1"/>
  <c r="AF60" i="1"/>
  <c r="AF257" i="1"/>
  <c r="AF13" i="1"/>
  <c r="AF51" i="1"/>
  <c r="AF206" i="1"/>
  <c r="AF183" i="1"/>
  <c r="AF258" i="1"/>
  <c r="AF347" i="1"/>
  <c r="AF259" i="1"/>
  <c r="AF348" i="1"/>
  <c r="AF349" i="1"/>
  <c r="AF32" i="1"/>
  <c r="AF78" i="1"/>
  <c r="AF260" i="1"/>
  <c r="AF42" i="1"/>
  <c r="AF79" i="1"/>
  <c r="AF43" i="1"/>
  <c r="AF184" i="1"/>
  <c r="AF44" i="1"/>
  <c r="AF261" i="1"/>
  <c r="AF25" i="1"/>
  <c r="AF80" i="1"/>
  <c r="AF185" i="1"/>
  <c r="AF18" i="1"/>
  <c r="AF262" i="1"/>
  <c r="AF350" i="1"/>
  <c r="AF45" i="1"/>
  <c r="AF263" i="1"/>
  <c r="AF351" i="1"/>
  <c r="AF352" i="1"/>
  <c r="AF353" i="1"/>
  <c r="AF141" i="1"/>
  <c r="AF186" i="1"/>
  <c r="AF33" i="1"/>
  <c r="AF101" i="1"/>
  <c r="AF354" i="1"/>
  <c r="AF355" i="1"/>
  <c r="AF142" i="1"/>
  <c r="AF187" i="1"/>
  <c r="AF356" i="1"/>
  <c r="AF357" i="1"/>
  <c r="AF264" i="1"/>
  <c r="AF143" i="1"/>
  <c r="AF61" i="1"/>
  <c r="AF102" i="1"/>
  <c r="AF358" i="1"/>
  <c r="AF16" i="1"/>
  <c r="AF265" i="1"/>
  <c r="AF279" i="1"/>
  <c r="AF188" i="1"/>
  <c r="AF359" i="1"/>
  <c r="AF52" i="1"/>
  <c r="AF266" i="1"/>
  <c r="AF103" i="1"/>
  <c r="AF81" i="1"/>
  <c r="AF360" i="1"/>
  <c r="AF36" i="1"/>
  <c r="AF189" i="1"/>
  <c r="AF267" i="1"/>
  <c r="AF268" i="1"/>
  <c r="AF269" i="1"/>
  <c r="AF144" i="1"/>
  <c r="AF14" i="1"/>
  <c r="AF37" i="1"/>
  <c r="AF104" i="1"/>
  <c r="AF7" i="1"/>
  <c r="AF21" i="1"/>
  <c r="AF280" i="1"/>
  <c r="AF190" i="1"/>
  <c r="AF191" i="1"/>
  <c r="AF270" i="1"/>
  <c r="AF149" i="1"/>
  <c r="AF145" i="1"/>
  <c r="AF146" i="1"/>
  <c r="AF85" i="1"/>
  <c r="AF65" i="1"/>
  <c r="AF361" i="1"/>
  <c r="AF62" i="1"/>
  <c r="AF147" i="1"/>
  <c r="AF105" i="1"/>
  <c r="AF192" i="1"/>
  <c r="AF362" i="1"/>
  <c r="AF82" i="1"/>
  <c r="AF363" i="1"/>
  <c r="AF150" i="1"/>
  <c r="AF46" i="1"/>
  <c r="AF364" i="1"/>
  <c r="AF365" i="1"/>
  <c r="AF366" i="1"/>
  <c r="AF19" i="1"/>
  <c r="AF106" i="1"/>
  <c r="AF367" i="1"/>
  <c r="AF6" i="1"/>
  <c r="AF368" i="1"/>
  <c r="AF26" i="1"/>
  <c r="AF369" i="1"/>
  <c r="AF20" i="1"/>
  <c r="AF207" i="1"/>
  <c r="AF15" i="1"/>
  <c r="AF47" i="1"/>
  <c r="AF5" i="1"/>
  <c r="AF370" i="1"/>
  <c r="AF86" i="1"/>
  <c r="AF371" i="1"/>
  <c r="AF271" i="1"/>
  <c r="AF12" i="1"/>
  <c r="AF63" i="1"/>
  <c r="AF208" i="1"/>
  <c r="AF281" i="1"/>
  <c r="AF372" i="1"/>
  <c r="AF209" i="1"/>
  <c r="AF210" i="1"/>
  <c r="AF107" i="1"/>
  <c r="AF111" i="1"/>
  <c r="AF193" i="1"/>
  <c r="AF272" i="1"/>
  <c r="AF112" i="1"/>
  <c r="AF373" i="1"/>
  <c r="AF374" i="1"/>
  <c r="AF375" i="1"/>
  <c r="AF34" i="1"/>
  <c r="AF64" i="1"/>
  <c r="AF376" i="1"/>
  <c r="AF113" i="1"/>
  <c r="AF194" i="1"/>
  <c r="AF195" i="1"/>
  <c r="AF377" i="1"/>
  <c r="AF66" i="1"/>
  <c r="AF378" i="1"/>
  <c r="AF196" i="1"/>
  <c r="AF114" i="1"/>
  <c r="AF87" i="1"/>
  <c r="AF379" i="1"/>
  <c r="AF380" i="1"/>
  <c r="AF83" i="1"/>
  <c r="AF108" i="1"/>
  <c r="AF273" i="1"/>
  <c r="AF115" i="1"/>
  <c r="AF197" i="1"/>
  <c r="AF198" i="1"/>
  <c r="AF381" i="1"/>
  <c r="AF199" i="1"/>
  <c r="AF274" i="1"/>
  <c r="AF200" i="1"/>
  <c r="AF382" i="1"/>
  <c r="AF383" i="1"/>
  <c r="AF275" i="1"/>
  <c r="AF384" i="1"/>
  <c r="AF385" i="1"/>
  <c r="AF386" i="1"/>
  <c r="AF201" i="1"/>
  <c r="AF387" i="1"/>
  <c r="AF388" i="1"/>
  <c r="AF389" i="1"/>
  <c r="AF84" i="1"/>
  <c r="AF202" i="1"/>
  <c r="AF211" i="1"/>
  <c r="AF109" i="1"/>
  <c r="AF48" i="1"/>
  <c r="AF390" i="1"/>
  <c r="AF276" i="1"/>
  <c r="AF203" i="1"/>
  <c r="AF204" i="1"/>
  <c r="AF391" i="1"/>
  <c r="AF27" i="1"/>
  <c r="AF205" i="1"/>
  <c r="AF151" i="1"/>
  <c r="AF277" i="1"/>
  <c r="AF392" i="1"/>
  <c r="AF49" i="1"/>
  <c r="AF278" i="1"/>
  <c r="AF116" i="1"/>
  <c r="AF393" i="1"/>
  <c r="AF394" i="1"/>
  <c r="AF395" i="1"/>
  <c r="AF67" i="1"/>
  <c r="AF212" i="1"/>
  <c r="AF213" i="1"/>
  <c r="AF396" i="1"/>
  <c r="AF152" i="1"/>
  <c r="AF117" i="1"/>
  <c r="AI2" i="9" l="1"/>
  <c r="AH2" i="9"/>
  <c r="AI3" i="9"/>
  <c r="AH3" i="9"/>
  <c r="AI4" i="9"/>
  <c r="AH4" i="9"/>
  <c r="AI5" i="9"/>
  <c r="AH5" i="9"/>
  <c r="AI6" i="9"/>
  <c r="AH6" i="9"/>
  <c r="AI7" i="9"/>
  <c r="AH7" i="9"/>
  <c r="AI8" i="9"/>
  <c r="AH8" i="9"/>
  <c r="AI9" i="9"/>
  <c r="AH9" i="9"/>
  <c r="AI10" i="9"/>
  <c r="AH10" i="9"/>
  <c r="AI11" i="9"/>
  <c r="AH11" i="9"/>
  <c r="AI12" i="9"/>
  <c r="AH12" i="9"/>
  <c r="AI13" i="9"/>
  <c r="AH13" i="9"/>
  <c r="AI14" i="9"/>
  <c r="AH14" i="9"/>
  <c r="AI15" i="9"/>
  <c r="AH15" i="9"/>
  <c r="AI16" i="9"/>
  <c r="AH16" i="9"/>
  <c r="AI17" i="9"/>
  <c r="AH17" i="9"/>
  <c r="AI18" i="9"/>
  <c r="AH18" i="9"/>
  <c r="AI19" i="9"/>
  <c r="AH19" i="9"/>
  <c r="AI20" i="9"/>
  <c r="AH20" i="9"/>
  <c r="AI21" i="9"/>
  <c r="AH21" i="9"/>
  <c r="AI22" i="9"/>
  <c r="AH22" i="9"/>
  <c r="AI23" i="9"/>
  <c r="AH23" i="9"/>
  <c r="AI24" i="9"/>
  <c r="AH24" i="9"/>
  <c r="AI25" i="9"/>
  <c r="AH25" i="9"/>
  <c r="AI26" i="9"/>
  <c r="AH26" i="9"/>
  <c r="AI27" i="9"/>
  <c r="AH27" i="9"/>
  <c r="AI28" i="9"/>
  <c r="AH28" i="9"/>
  <c r="AI29" i="9"/>
  <c r="AH29" i="9"/>
  <c r="AI30" i="9"/>
  <c r="AH30" i="9"/>
  <c r="AI31" i="9"/>
  <c r="AH31" i="9"/>
  <c r="AI32" i="9"/>
  <c r="AH32" i="9"/>
  <c r="AI33" i="9"/>
  <c r="AH33" i="9"/>
  <c r="AI34" i="9"/>
  <c r="AH34" i="9"/>
  <c r="AI35" i="9"/>
  <c r="AH35" i="9"/>
  <c r="AI36" i="9"/>
  <c r="AH36" i="9"/>
  <c r="AI37" i="9"/>
  <c r="AH37" i="9"/>
  <c r="AI38" i="9"/>
  <c r="AH38" i="9"/>
  <c r="AI39" i="9"/>
  <c r="AH39" i="9"/>
  <c r="AI40" i="9"/>
  <c r="AH40" i="9"/>
  <c r="AI41" i="9"/>
  <c r="AH41" i="9"/>
  <c r="AI42" i="9"/>
  <c r="AH42" i="9"/>
  <c r="AI43" i="9"/>
  <c r="AH43" i="9"/>
  <c r="AI44" i="9"/>
  <c r="AH44" i="9"/>
  <c r="AI45" i="9"/>
  <c r="AH45" i="9"/>
  <c r="AI46" i="9"/>
  <c r="AH46" i="9"/>
  <c r="AI47" i="9"/>
  <c r="AH47" i="9"/>
  <c r="AI48" i="9"/>
  <c r="AH48" i="9"/>
  <c r="AI49" i="9"/>
  <c r="AH49" i="9"/>
  <c r="AI50" i="9"/>
  <c r="AH50" i="9"/>
  <c r="AI51" i="9"/>
  <c r="AH51" i="9"/>
  <c r="AI52" i="9"/>
  <c r="AH52" i="9"/>
  <c r="AI53" i="9"/>
  <c r="AH53" i="9"/>
  <c r="AI54" i="9"/>
  <c r="AH54" i="9"/>
  <c r="AI55" i="9"/>
  <c r="AH55" i="9"/>
  <c r="AI56" i="9"/>
  <c r="AH56" i="9"/>
  <c r="AI57" i="9"/>
  <c r="AH57" i="9"/>
  <c r="AI58" i="9"/>
  <c r="AH58" i="9"/>
  <c r="AI59" i="9"/>
  <c r="AH59" i="9"/>
  <c r="AI60" i="9"/>
  <c r="AH60" i="9"/>
  <c r="AI61" i="9"/>
  <c r="AH61" i="9"/>
  <c r="AI62" i="9"/>
  <c r="AH62" i="9"/>
  <c r="AI63" i="9"/>
  <c r="AH63" i="9"/>
  <c r="AI64" i="9"/>
  <c r="AH64" i="9"/>
  <c r="AI65" i="9"/>
  <c r="AH65" i="9"/>
  <c r="AI66" i="9"/>
  <c r="AH66" i="9"/>
  <c r="AI67" i="9"/>
  <c r="AH67" i="9"/>
  <c r="AI68" i="9"/>
  <c r="AH68" i="9"/>
  <c r="AI69" i="9"/>
  <c r="AH69" i="9"/>
  <c r="AI70" i="9"/>
  <c r="AH70" i="9"/>
  <c r="AI71" i="9"/>
  <c r="AH71" i="9"/>
  <c r="AI72" i="9"/>
  <c r="AH72" i="9"/>
  <c r="AI73" i="9"/>
  <c r="AH73" i="9"/>
  <c r="AI74" i="9"/>
  <c r="AH74" i="9"/>
  <c r="AI75" i="9"/>
  <c r="AH75" i="9"/>
  <c r="AI76" i="9"/>
  <c r="AH76" i="9"/>
  <c r="AI77" i="9"/>
  <c r="AH77" i="9"/>
  <c r="AI78" i="9"/>
  <c r="AH78" i="9"/>
  <c r="AI79" i="9"/>
  <c r="AH79" i="9"/>
  <c r="AI80" i="9"/>
  <c r="AH80" i="9"/>
  <c r="AI81" i="9"/>
  <c r="AH81" i="9"/>
  <c r="AI82" i="9"/>
  <c r="AH82" i="9"/>
  <c r="AI83" i="9"/>
  <c r="AH83" i="9"/>
  <c r="AI84" i="9"/>
  <c r="AH84" i="9"/>
  <c r="AI85" i="9"/>
  <c r="AH85" i="9"/>
  <c r="AI86" i="9"/>
  <c r="AH86" i="9"/>
  <c r="AI87" i="9"/>
  <c r="AH87" i="9"/>
  <c r="AI88" i="9"/>
  <c r="AH88" i="9"/>
  <c r="AI89" i="9"/>
  <c r="AH89" i="9"/>
  <c r="AI90" i="9"/>
  <c r="AH90" i="9"/>
  <c r="AI91" i="9"/>
  <c r="AH91" i="9"/>
  <c r="AI92" i="9"/>
  <c r="AH92" i="9"/>
  <c r="AI93" i="9"/>
  <c r="AH93" i="9"/>
  <c r="AI94" i="9"/>
  <c r="AH94" i="9"/>
  <c r="AI95" i="9"/>
  <c r="AH95" i="9"/>
  <c r="AI96" i="9"/>
  <c r="AH96" i="9"/>
  <c r="AI97" i="9"/>
  <c r="AH97" i="9"/>
  <c r="AI98" i="9"/>
  <c r="AH98" i="9"/>
  <c r="AI99" i="9"/>
  <c r="AH99" i="9"/>
  <c r="AI100" i="9"/>
  <c r="AH100" i="9"/>
  <c r="AI101" i="9"/>
  <c r="AH101" i="9"/>
  <c r="AI102" i="9"/>
  <c r="AH102" i="9"/>
  <c r="AI103" i="9"/>
  <c r="AH103" i="9"/>
  <c r="AI104" i="9"/>
  <c r="AH104" i="9"/>
  <c r="AI105" i="9"/>
  <c r="AH105" i="9"/>
  <c r="AI106" i="9"/>
  <c r="AH106" i="9"/>
  <c r="AI107" i="9"/>
  <c r="AH107" i="9"/>
  <c r="AI108" i="9"/>
  <c r="AH108" i="9"/>
  <c r="AI109" i="9"/>
  <c r="AH109" i="9"/>
  <c r="AI110" i="9"/>
  <c r="AH110" i="9"/>
  <c r="AI111" i="9"/>
  <c r="AH111" i="9"/>
  <c r="AI112" i="9"/>
  <c r="AH112" i="9"/>
  <c r="AI113" i="9"/>
  <c r="AH113" i="9"/>
  <c r="AI114" i="9"/>
  <c r="AH114" i="9"/>
  <c r="AI115" i="9"/>
  <c r="AH115" i="9"/>
  <c r="AI116" i="9"/>
  <c r="AH116" i="9"/>
  <c r="AI117" i="9"/>
  <c r="AH117" i="9"/>
  <c r="AI118" i="9"/>
  <c r="AH118" i="9"/>
  <c r="AI119" i="9"/>
  <c r="AH119" i="9"/>
  <c r="AI120" i="9"/>
  <c r="AH120" i="9"/>
  <c r="AI121" i="9"/>
  <c r="AH121" i="9"/>
  <c r="AI122" i="9"/>
  <c r="AH122" i="9"/>
  <c r="AI123" i="9"/>
  <c r="AH123" i="9"/>
  <c r="AI124" i="9"/>
  <c r="AH124" i="9"/>
  <c r="AI125" i="9"/>
  <c r="AH125" i="9"/>
  <c r="AI126" i="9"/>
  <c r="AH126" i="9"/>
  <c r="AI127" i="9"/>
  <c r="AH127" i="9"/>
  <c r="AI128" i="9"/>
  <c r="AH128" i="9"/>
  <c r="AI129" i="9"/>
  <c r="AH129" i="9"/>
  <c r="AI130" i="9"/>
  <c r="AH130" i="9"/>
  <c r="AI131" i="9"/>
  <c r="AH131" i="9"/>
  <c r="AI132" i="9"/>
  <c r="AH132" i="9"/>
  <c r="AI133" i="9"/>
  <c r="AH133" i="9"/>
  <c r="AI134" i="9"/>
  <c r="AH134" i="9"/>
  <c r="AI135" i="9"/>
  <c r="AH135" i="9"/>
  <c r="AI136" i="9"/>
  <c r="AH136" i="9"/>
  <c r="AI137" i="9"/>
  <c r="AH137" i="9"/>
  <c r="AI138" i="9"/>
  <c r="AH138" i="9"/>
  <c r="AI139" i="9"/>
  <c r="AH139" i="9"/>
  <c r="AI140" i="9"/>
  <c r="AH140" i="9"/>
  <c r="AI141" i="9"/>
  <c r="AH141" i="9"/>
  <c r="AI142" i="9"/>
  <c r="AH142" i="9"/>
  <c r="AI143" i="9"/>
  <c r="AH143" i="9"/>
  <c r="AI144" i="9"/>
  <c r="AH144" i="9"/>
  <c r="AI145" i="9"/>
  <c r="AH145" i="9"/>
  <c r="AI146" i="9"/>
  <c r="AH146" i="9"/>
  <c r="AI147" i="9"/>
  <c r="AH147" i="9"/>
  <c r="AI148" i="9"/>
  <c r="AH148" i="9"/>
  <c r="AI149" i="9"/>
  <c r="AH149" i="9"/>
  <c r="AI150" i="9"/>
  <c r="AH150" i="9"/>
  <c r="AI151" i="9"/>
  <c r="AH151" i="9"/>
  <c r="AI152" i="9"/>
  <c r="AH152" i="9"/>
  <c r="AI153" i="9"/>
  <c r="AH153" i="9"/>
  <c r="AI154" i="9"/>
  <c r="AH154" i="9"/>
  <c r="AI155" i="9"/>
  <c r="AH155" i="9"/>
  <c r="AI156" i="9"/>
  <c r="AH156" i="9"/>
  <c r="AI157" i="9"/>
  <c r="AH157" i="9"/>
  <c r="AI158" i="9"/>
  <c r="AH158" i="9"/>
  <c r="AI159" i="9"/>
  <c r="AH159" i="9"/>
  <c r="AI160" i="9"/>
  <c r="AH160" i="9"/>
  <c r="AI161" i="9"/>
  <c r="AH161" i="9"/>
  <c r="AI162" i="9"/>
  <c r="AH162" i="9"/>
  <c r="AI163" i="9"/>
  <c r="AH163" i="9"/>
  <c r="AI164" i="9"/>
  <c r="AH164" i="9"/>
  <c r="AI165" i="9"/>
  <c r="AH165" i="9"/>
  <c r="AI166" i="9"/>
  <c r="AH166" i="9"/>
  <c r="AI167" i="9"/>
  <c r="AH167" i="9"/>
  <c r="AI168" i="9"/>
  <c r="AH168" i="9"/>
  <c r="AI169" i="9"/>
  <c r="AH169" i="9"/>
  <c r="AI170" i="9"/>
  <c r="AH170" i="9"/>
  <c r="AI171" i="9"/>
  <c r="AH171" i="9"/>
  <c r="AI172" i="9"/>
  <c r="AH172" i="9"/>
  <c r="AI173" i="9"/>
  <c r="AH173" i="9"/>
  <c r="AI174" i="9"/>
  <c r="AH174" i="9"/>
  <c r="AI175" i="9"/>
  <c r="AH175" i="9"/>
  <c r="AI176" i="9"/>
  <c r="AH176" i="9"/>
  <c r="AI177" i="9"/>
  <c r="AH177" i="9"/>
  <c r="AI178" i="9"/>
  <c r="AH178" i="9"/>
  <c r="AI179" i="9"/>
  <c r="AH179" i="9"/>
  <c r="AI180" i="9"/>
  <c r="AH180" i="9"/>
  <c r="AI181" i="9"/>
  <c r="AH181" i="9"/>
  <c r="AI182" i="9"/>
  <c r="AH182" i="9"/>
  <c r="AI183" i="9"/>
  <c r="AH183" i="9"/>
  <c r="AI184" i="9"/>
  <c r="AH184" i="9"/>
  <c r="AI185" i="9"/>
  <c r="AH185" i="9"/>
  <c r="AI186" i="9"/>
  <c r="AH186" i="9"/>
  <c r="AI187" i="9"/>
  <c r="AH187" i="9"/>
  <c r="AI188" i="9"/>
  <c r="AH188" i="9"/>
  <c r="AI189" i="9"/>
  <c r="AH189" i="9"/>
  <c r="AI190" i="9"/>
  <c r="AH190" i="9"/>
  <c r="AI191" i="9"/>
  <c r="AH191" i="9"/>
  <c r="AI192" i="9"/>
  <c r="AH192" i="9"/>
  <c r="AI193" i="9"/>
  <c r="AH193" i="9"/>
  <c r="AI194" i="9"/>
  <c r="AH194" i="9"/>
  <c r="AI195" i="9"/>
  <c r="AH195" i="9"/>
  <c r="AI196" i="9"/>
  <c r="AH196" i="9"/>
  <c r="AI197" i="9"/>
  <c r="AH197" i="9"/>
  <c r="AI198" i="9"/>
  <c r="AH198" i="9"/>
  <c r="AI199" i="9"/>
  <c r="AH199" i="9"/>
  <c r="AI200" i="9"/>
  <c r="AH200" i="9"/>
  <c r="AI201" i="9"/>
  <c r="AH201" i="9"/>
  <c r="AI202" i="9"/>
  <c r="AH202" i="9"/>
  <c r="AI203" i="9"/>
  <c r="AH203" i="9"/>
  <c r="AI204" i="9"/>
  <c r="AH204" i="9"/>
  <c r="AI205" i="9"/>
  <c r="AH205" i="9"/>
  <c r="AI206" i="9"/>
  <c r="AH206" i="9"/>
  <c r="AI207" i="9"/>
  <c r="AH207" i="9"/>
  <c r="AI208" i="9"/>
  <c r="AH208" i="9"/>
  <c r="AI209" i="9"/>
  <c r="AH209" i="9"/>
  <c r="AI210" i="9"/>
  <c r="AH210" i="9"/>
  <c r="AI211" i="9"/>
  <c r="AH211" i="9"/>
  <c r="AI212" i="9"/>
  <c r="AH212" i="9"/>
  <c r="AI213" i="9"/>
  <c r="AH213" i="9"/>
  <c r="AI214" i="9"/>
  <c r="AH214" i="9"/>
  <c r="AI215" i="9"/>
  <c r="AH215" i="9"/>
  <c r="AI216" i="9"/>
  <c r="AH216" i="9"/>
  <c r="AI217" i="9"/>
  <c r="AH217" i="9"/>
  <c r="AI218" i="9"/>
  <c r="AH218" i="9"/>
  <c r="AI219" i="9"/>
  <c r="AH219" i="9"/>
  <c r="AI220" i="9"/>
  <c r="AH220" i="9"/>
  <c r="AI221" i="9"/>
  <c r="AH221" i="9"/>
  <c r="AI222" i="9"/>
  <c r="AH222" i="9"/>
  <c r="AI223" i="9"/>
  <c r="AH223" i="9"/>
  <c r="AI224" i="9"/>
  <c r="AH224" i="9"/>
  <c r="AI225" i="9"/>
  <c r="AH225" i="9"/>
  <c r="AI226" i="9"/>
  <c r="AH226" i="9"/>
  <c r="AI227" i="9"/>
  <c r="AH227" i="9"/>
  <c r="AI228" i="9"/>
  <c r="AH228" i="9"/>
  <c r="AI229" i="9"/>
  <c r="AH229" i="9"/>
  <c r="AI230" i="9"/>
  <c r="AH230" i="9"/>
  <c r="AI231" i="9"/>
  <c r="AH231" i="9"/>
  <c r="AI232" i="9"/>
  <c r="AH232" i="9"/>
  <c r="AI233" i="9"/>
  <c r="AH233" i="9"/>
  <c r="AI234" i="9"/>
  <c r="AH234" i="9"/>
  <c r="AI235" i="9"/>
  <c r="AH235" i="9"/>
  <c r="AI236" i="9"/>
  <c r="AH236" i="9"/>
  <c r="AI237" i="9"/>
  <c r="AH237" i="9"/>
  <c r="AI238" i="9"/>
  <c r="AH238" i="9"/>
  <c r="AI239" i="9"/>
  <c r="AH239" i="9"/>
  <c r="AI240" i="9"/>
  <c r="AH240" i="9"/>
  <c r="AI241" i="9"/>
  <c r="AH241" i="9"/>
  <c r="AI242" i="9"/>
  <c r="AH242" i="9"/>
  <c r="AI243" i="9"/>
  <c r="AH243" i="9"/>
  <c r="AI244" i="9"/>
  <c r="AH244" i="9"/>
  <c r="AI245" i="9"/>
  <c r="AH245" i="9"/>
  <c r="AI246" i="9"/>
  <c r="AH246" i="9"/>
  <c r="AI247" i="9"/>
  <c r="AH247" i="9"/>
  <c r="AI248" i="9"/>
  <c r="AH248" i="9"/>
  <c r="AI249" i="9"/>
  <c r="AH249" i="9"/>
  <c r="AI250" i="9"/>
  <c r="AH250" i="9"/>
  <c r="AI251" i="9"/>
  <c r="AH251" i="9"/>
  <c r="AI252" i="9"/>
  <c r="AH252" i="9"/>
  <c r="AI253" i="9"/>
  <c r="AH253" i="9"/>
  <c r="AI254" i="9"/>
  <c r="AH254" i="9"/>
  <c r="AI255" i="9"/>
  <c r="AH255" i="9"/>
  <c r="AI256" i="9"/>
  <c r="AH256" i="9"/>
  <c r="AI257" i="9"/>
  <c r="AH257" i="9"/>
  <c r="AI258" i="9"/>
  <c r="AH258" i="9"/>
  <c r="AI259" i="9"/>
  <c r="AH259" i="9"/>
  <c r="AI260" i="9"/>
  <c r="AH260" i="9"/>
  <c r="AI261" i="9"/>
  <c r="AH261" i="9"/>
  <c r="AI262" i="9"/>
  <c r="AH262" i="9"/>
  <c r="AI263" i="9"/>
  <c r="AH263" i="9"/>
  <c r="AI264" i="9"/>
  <c r="AH264" i="9"/>
  <c r="AI265" i="9"/>
  <c r="AH265" i="9"/>
  <c r="AI266" i="9"/>
  <c r="AH266" i="9"/>
  <c r="AI267" i="9"/>
  <c r="AH267" i="9"/>
  <c r="AI268" i="9"/>
  <c r="AH268" i="9"/>
  <c r="AI269" i="9"/>
  <c r="AH269" i="9"/>
  <c r="AI270" i="9"/>
  <c r="AH270" i="9"/>
  <c r="AI271" i="9"/>
  <c r="AH271" i="9"/>
  <c r="AI272" i="9"/>
  <c r="AH272" i="9"/>
  <c r="AI273" i="9"/>
  <c r="AH273" i="9"/>
  <c r="AI274" i="9"/>
  <c r="AH274" i="9"/>
  <c r="AI275" i="9"/>
  <c r="AH275" i="9"/>
  <c r="AI276" i="9"/>
  <c r="AH276" i="9"/>
  <c r="AI277" i="9"/>
  <c r="AH277" i="9"/>
  <c r="AI278" i="9"/>
  <c r="AH278" i="9"/>
  <c r="AI279" i="9"/>
  <c r="AH279" i="9"/>
  <c r="AI280" i="9"/>
  <c r="AH280" i="9"/>
  <c r="AI281" i="9"/>
  <c r="AH281" i="9"/>
  <c r="AI282" i="9"/>
  <c r="AH282" i="9"/>
  <c r="AI283" i="9"/>
  <c r="AH283" i="9"/>
  <c r="AI284" i="9"/>
  <c r="AH284" i="9"/>
  <c r="AI285" i="9"/>
  <c r="AH285" i="9"/>
  <c r="AI286" i="9"/>
  <c r="AH286" i="9"/>
  <c r="AI287" i="9"/>
  <c r="AH287" i="9"/>
  <c r="AI288" i="9"/>
  <c r="AH288" i="9"/>
  <c r="AI289" i="9"/>
  <c r="AH289" i="9"/>
  <c r="AI290" i="9"/>
  <c r="AH290" i="9"/>
  <c r="AI291" i="9"/>
  <c r="AH291" i="9"/>
  <c r="AI292" i="9"/>
  <c r="AH292" i="9"/>
  <c r="AI293" i="9"/>
  <c r="AH293" i="9"/>
  <c r="AI294" i="9"/>
  <c r="AH294" i="9"/>
  <c r="AI295" i="9"/>
  <c r="AH295" i="9"/>
  <c r="AI296" i="9"/>
  <c r="AH296" i="9"/>
  <c r="AI297" i="9"/>
  <c r="AH297" i="9"/>
  <c r="AI298" i="9"/>
  <c r="AH298" i="9"/>
  <c r="AI299" i="9"/>
  <c r="AH299" i="9"/>
  <c r="AI300" i="9"/>
  <c r="AH300" i="9"/>
  <c r="AI301" i="9"/>
  <c r="AH301" i="9"/>
  <c r="AI302" i="9"/>
  <c r="AH302" i="9"/>
  <c r="AI303" i="9"/>
  <c r="AH303" i="9"/>
  <c r="AI304" i="9"/>
  <c r="AH304" i="9"/>
  <c r="AI305" i="9"/>
  <c r="AH305" i="9"/>
  <c r="AI306" i="9"/>
  <c r="AH306" i="9"/>
  <c r="AI307" i="9"/>
  <c r="AH307" i="9"/>
  <c r="AI308" i="9"/>
  <c r="AH308" i="9"/>
  <c r="AI309" i="9"/>
  <c r="AH309" i="9"/>
  <c r="AI310" i="9"/>
  <c r="AH310" i="9"/>
  <c r="AI311" i="9"/>
  <c r="AH311" i="9"/>
  <c r="AI312" i="9"/>
  <c r="AH312" i="9"/>
  <c r="AI313" i="9"/>
  <c r="AH313" i="9"/>
  <c r="AI314" i="9"/>
  <c r="AH314" i="9"/>
  <c r="AI315" i="9"/>
  <c r="AH315" i="9"/>
  <c r="AI316" i="9"/>
  <c r="AH316" i="9"/>
  <c r="AI317" i="9"/>
  <c r="AH317" i="9"/>
  <c r="AI318" i="9"/>
  <c r="AH318" i="9"/>
  <c r="AI319" i="9"/>
  <c r="AH319" i="9"/>
  <c r="AI320" i="9"/>
  <c r="AH320" i="9"/>
  <c r="AI321" i="9"/>
  <c r="AH321" i="9"/>
  <c r="AI322" i="9"/>
  <c r="AH322" i="9"/>
  <c r="AI323" i="9"/>
  <c r="AH323" i="9"/>
  <c r="AI324" i="9"/>
  <c r="AH324" i="9"/>
  <c r="AI325" i="9"/>
  <c r="AH325" i="9"/>
  <c r="AI326" i="9"/>
  <c r="AH326" i="9"/>
  <c r="AI327" i="9"/>
  <c r="AH327" i="9"/>
  <c r="AI328" i="9"/>
  <c r="AH328" i="9"/>
  <c r="AI329" i="9"/>
  <c r="AH329" i="9"/>
  <c r="AI330" i="9"/>
  <c r="AH330" i="9"/>
  <c r="AI331" i="9"/>
  <c r="AH331" i="9"/>
  <c r="AI332" i="9"/>
  <c r="AH332" i="9"/>
  <c r="AI333" i="9"/>
  <c r="AH333" i="9"/>
  <c r="AI334" i="9"/>
  <c r="AH334" i="9"/>
  <c r="AI335" i="9"/>
  <c r="AH335" i="9"/>
  <c r="AI336" i="9"/>
  <c r="AH336" i="9"/>
  <c r="AI337" i="9"/>
  <c r="AH337" i="9"/>
  <c r="AI338" i="9"/>
  <c r="AH338" i="9"/>
  <c r="AI339" i="9"/>
  <c r="AH339" i="9"/>
  <c r="AI340" i="9"/>
  <c r="AH340" i="9"/>
  <c r="AI341" i="9"/>
  <c r="AH341" i="9"/>
  <c r="AI342" i="9"/>
  <c r="AH342" i="9"/>
  <c r="AI343" i="9"/>
  <c r="AH343" i="9"/>
  <c r="AI344" i="9"/>
  <c r="AH344" i="9"/>
  <c r="AI345" i="9"/>
  <c r="AH345" i="9"/>
  <c r="AI346" i="9"/>
  <c r="AH346" i="9"/>
  <c r="AI347" i="9"/>
  <c r="AH347" i="9"/>
  <c r="AI348" i="9"/>
  <c r="AH348" i="9"/>
  <c r="AI349" i="9"/>
  <c r="AH349" i="9"/>
  <c r="AI350" i="9"/>
  <c r="AH350" i="9"/>
  <c r="AI351" i="9"/>
  <c r="AH351" i="9"/>
  <c r="AI352" i="9"/>
  <c r="AH352" i="9"/>
  <c r="AI353" i="9"/>
  <c r="AH353" i="9"/>
  <c r="AI354" i="9"/>
  <c r="AH354" i="9"/>
  <c r="AI355" i="9"/>
  <c r="AH355" i="9"/>
  <c r="AI356" i="9"/>
  <c r="AH356" i="9"/>
  <c r="AI357" i="9"/>
  <c r="AH357" i="9"/>
  <c r="AI358" i="9"/>
  <c r="AH358" i="9"/>
  <c r="AI359" i="9"/>
  <c r="AH359" i="9"/>
  <c r="AI360" i="9"/>
  <c r="AH360" i="9"/>
  <c r="AI361" i="9"/>
  <c r="AH361" i="9"/>
  <c r="AI362" i="9"/>
  <c r="AH362" i="9"/>
  <c r="AI363" i="9"/>
  <c r="AH363" i="9"/>
  <c r="AI364" i="9"/>
  <c r="AH364" i="9"/>
  <c r="AI365" i="9"/>
  <c r="AH365" i="9"/>
  <c r="AI366" i="9"/>
  <c r="AH366" i="9"/>
  <c r="AI367" i="9"/>
  <c r="AH367" i="9"/>
  <c r="AI368" i="9"/>
  <c r="AH368" i="9"/>
  <c r="AI369" i="9"/>
  <c r="AH369" i="9"/>
  <c r="AI370" i="9"/>
  <c r="AH370" i="9"/>
  <c r="AI371" i="9"/>
  <c r="AH371" i="9"/>
  <c r="AI372" i="9"/>
  <c r="AH372" i="9"/>
  <c r="AI373" i="9"/>
  <c r="AH373" i="9"/>
  <c r="AI374" i="9"/>
  <c r="AH374" i="9"/>
  <c r="AI375" i="9"/>
  <c r="AH375" i="9"/>
  <c r="AI376" i="9"/>
  <c r="AH376" i="9"/>
  <c r="AI377" i="9"/>
  <c r="AH377" i="9"/>
  <c r="AI378" i="9"/>
  <c r="AH378" i="9"/>
  <c r="AI379" i="9"/>
  <c r="AH379" i="9"/>
  <c r="AI380" i="9"/>
  <c r="AH380" i="9"/>
  <c r="AI381" i="9"/>
  <c r="AH381" i="9"/>
  <c r="AI382" i="9"/>
  <c r="AH382" i="9"/>
  <c r="AI383" i="9"/>
  <c r="AH383" i="9"/>
  <c r="AI384" i="9"/>
  <c r="AH384" i="9"/>
  <c r="AI385" i="9"/>
  <c r="AH385" i="9"/>
  <c r="AI386" i="9"/>
  <c r="AH386" i="9"/>
  <c r="AI387" i="9"/>
  <c r="AH387" i="9"/>
  <c r="AI388" i="9"/>
  <c r="AH388" i="9"/>
  <c r="AI389" i="9"/>
  <c r="AH389" i="9"/>
  <c r="AI390" i="9"/>
  <c r="AH390" i="9"/>
  <c r="AI391" i="9"/>
  <c r="AH391" i="9"/>
  <c r="AI392" i="9"/>
  <c r="AH392" i="9"/>
  <c r="AI393" i="9"/>
  <c r="AH393" i="9"/>
  <c r="AI394" i="9"/>
  <c r="AH394" i="9"/>
  <c r="AI395" i="9"/>
  <c r="AH395" i="9"/>
  <c r="AI396" i="9"/>
  <c r="AH396" i="9"/>
  <c r="AH396" i="1"/>
  <c r="AI396" i="1"/>
  <c r="AK396" i="1" s="1"/>
  <c r="AH395" i="1"/>
  <c r="AI395" i="1"/>
  <c r="AK395" i="1" s="1"/>
  <c r="AH394" i="1"/>
  <c r="AI394" i="1"/>
  <c r="AK394" i="1" s="1"/>
  <c r="AH393" i="1"/>
  <c r="AI393" i="1"/>
  <c r="AK393" i="1" s="1"/>
  <c r="AH392" i="1"/>
  <c r="AI392" i="1"/>
  <c r="AK392" i="1" s="1"/>
  <c r="AH391" i="1"/>
  <c r="AI391" i="1"/>
  <c r="AK391" i="1" s="1"/>
  <c r="AH390" i="1"/>
  <c r="AI390" i="1"/>
  <c r="AK390" i="1" s="1"/>
  <c r="AH389" i="1"/>
  <c r="AI389" i="1"/>
  <c r="AK389" i="1" s="1"/>
  <c r="AH388" i="1"/>
  <c r="AI388" i="1"/>
  <c r="AK388" i="1" s="1"/>
  <c r="AH387" i="1"/>
  <c r="AI387" i="1"/>
  <c r="AK387" i="1" s="1"/>
  <c r="AH386" i="1"/>
  <c r="AI386" i="1"/>
  <c r="AK386" i="1" s="1"/>
  <c r="AH385" i="1"/>
  <c r="AI385" i="1"/>
  <c r="AK385" i="1" s="1"/>
  <c r="AH384" i="1"/>
  <c r="AI384" i="1"/>
  <c r="AK384" i="1" s="1"/>
  <c r="AH383" i="1"/>
  <c r="AI383" i="1"/>
  <c r="AK383" i="1" s="1"/>
  <c r="AH382" i="1"/>
  <c r="AI382" i="1"/>
  <c r="AK382" i="1" s="1"/>
  <c r="AH381" i="1"/>
  <c r="AI381" i="1"/>
  <c r="AK381" i="1" s="1"/>
  <c r="AH380" i="1"/>
  <c r="AI380" i="1"/>
  <c r="AK380" i="1" s="1"/>
  <c r="AH379" i="1"/>
  <c r="AI379" i="1"/>
  <c r="AK379" i="1" s="1"/>
  <c r="AH378" i="1"/>
  <c r="AI378" i="1"/>
  <c r="AK378" i="1" s="1"/>
  <c r="AH377" i="1"/>
  <c r="AI377" i="1"/>
  <c r="AK377" i="1" s="1"/>
  <c r="AH376" i="1"/>
  <c r="AI376" i="1"/>
  <c r="AK376" i="1" s="1"/>
  <c r="AH375" i="1"/>
  <c r="AI375" i="1"/>
  <c r="AK375" i="1" s="1"/>
  <c r="AH374" i="1"/>
  <c r="AI374" i="1"/>
  <c r="AK374" i="1" s="1"/>
  <c r="AH373" i="1"/>
  <c r="AI373" i="1"/>
  <c r="AK373" i="1" s="1"/>
  <c r="AH372" i="1"/>
  <c r="AI372" i="1"/>
  <c r="AK372" i="1" s="1"/>
  <c r="AH371" i="1"/>
  <c r="AI371" i="1"/>
  <c r="AK371" i="1" s="1"/>
  <c r="AH370" i="1"/>
  <c r="AI370" i="1"/>
  <c r="AK370" i="1" s="1"/>
  <c r="AH369" i="1"/>
  <c r="AI369" i="1"/>
  <c r="AK369" i="1" s="1"/>
  <c r="AH368" i="1"/>
  <c r="AI368" i="1"/>
  <c r="AK368" i="1" s="1"/>
  <c r="AH367" i="1"/>
  <c r="AI367" i="1"/>
  <c r="AK367" i="1" s="1"/>
  <c r="AH366" i="1"/>
  <c r="AI366" i="1"/>
  <c r="AK366" i="1" s="1"/>
  <c r="AH365" i="1"/>
  <c r="AI365" i="1"/>
  <c r="AK365" i="1" s="1"/>
  <c r="AH364" i="1"/>
  <c r="AI364" i="1"/>
  <c r="AK364" i="1" s="1"/>
  <c r="AH363" i="1"/>
  <c r="AI363" i="1"/>
  <c r="AK363" i="1" s="1"/>
  <c r="AH362" i="1"/>
  <c r="AI362" i="1"/>
  <c r="AK362" i="1" s="1"/>
  <c r="AH361" i="1"/>
  <c r="AI361" i="1"/>
  <c r="AK361" i="1" s="1"/>
  <c r="AH360" i="1"/>
  <c r="AI360" i="1"/>
  <c r="AK360" i="1" s="1"/>
  <c r="AH359" i="1"/>
  <c r="AI359" i="1"/>
  <c r="AK359" i="1" s="1"/>
  <c r="AH358" i="1"/>
  <c r="AI358" i="1"/>
  <c r="AK358" i="1" s="1"/>
  <c r="AH357" i="1"/>
  <c r="AI357" i="1"/>
  <c r="AK357" i="1" s="1"/>
  <c r="AH356" i="1"/>
  <c r="AI356" i="1"/>
  <c r="AK356" i="1" s="1"/>
  <c r="AH355" i="1"/>
  <c r="AI355" i="1"/>
  <c r="AK355" i="1" s="1"/>
  <c r="AH354" i="1"/>
  <c r="AI354" i="1"/>
  <c r="AK354" i="1" s="1"/>
  <c r="AH353" i="1"/>
  <c r="AI353" i="1"/>
  <c r="AK353" i="1" s="1"/>
  <c r="AH352" i="1"/>
  <c r="AI352" i="1"/>
  <c r="AK352" i="1" s="1"/>
  <c r="AH351" i="1"/>
  <c r="AI351" i="1"/>
  <c r="AK351" i="1" s="1"/>
  <c r="AH350" i="1"/>
  <c r="AI350" i="1"/>
  <c r="AK350" i="1" s="1"/>
  <c r="AH349" i="1"/>
  <c r="AI349" i="1"/>
  <c r="AK349" i="1" s="1"/>
  <c r="AH348" i="1"/>
  <c r="AI348" i="1"/>
  <c r="AK348" i="1" s="1"/>
  <c r="AH347" i="1"/>
  <c r="AI347" i="1"/>
  <c r="AK347" i="1" s="1"/>
  <c r="AH346" i="1"/>
  <c r="AI346" i="1"/>
  <c r="AK346" i="1" s="1"/>
  <c r="AH345" i="1"/>
  <c r="AI345" i="1"/>
  <c r="AK345" i="1" s="1"/>
  <c r="AH344" i="1"/>
  <c r="AI344" i="1"/>
  <c r="AK344" i="1" s="1"/>
  <c r="AH343" i="1"/>
  <c r="AI343" i="1"/>
  <c r="AK343" i="1" s="1"/>
  <c r="AH342" i="1"/>
  <c r="AI342" i="1"/>
  <c r="AK342" i="1" s="1"/>
  <c r="AH341" i="1"/>
  <c r="AI341" i="1"/>
  <c r="AK341" i="1" s="1"/>
  <c r="AH340" i="1"/>
  <c r="AI340" i="1"/>
  <c r="AK340" i="1" s="1"/>
  <c r="AH339" i="1"/>
  <c r="AI339" i="1"/>
  <c r="AK339" i="1" s="1"/>
  <c r="AH338" i="1"/>
  <c r="AI338" i="1"/>
  <c r="AK338" i="1" s="1"/>
  <c r="AH337" i="1"/>
  <c r="AI337" i="1"/>
  <c r="AK337" i="1" s="1"/>
  <c r="AH336" i="1"/>
  <c r="AI336" i="1"/>
  <c r="AK336" i="1" s="1"/>
  <c r="AH335" i="1"/>
  <c r="AI335" i="1"/>
  <c r="AK335" i="1" s="1"/>
  <c r="AH334" i="1"/>
  <c r="AI334" i="1"/>
  <c r="AK334" i="1" s="1"/>
  <c r="AH333" i="1"/>
  <c r="AI333" i="1"/>
  <c r="AK333" i="1" s="1"/>
  <c r="AH332" i="1"/>
  <c r="AI332" i="1"/>
  <c r="AK332" i="1" s="1"/>
  <c r="AH331" i="1"/>
  <c r="AI331" i="1"/>
  <c r="AK331" i="1" s="1"/>
  <c r="AH330" i="1"/>
  <c r="AI330" i="1"/>
  <c r="AK330" i="1" s="1"/>
  <c r="AH329" i="1"/>
  <c r="AI329" i="1"/>
  <c r="AK329" i="1" s="1"/>
  <c r="AH328" i="1"/>
  <c r="AI328" i="1"/>
  <c r="AK328" i="1" s="1"/>
  <c r="AH327" i="1"/>
  <c r="AI327" i="1"/>
  <c r="AK327" i="1" s="1"/>
  <c r="AH326" i="1"/>
  <c r="AI326" i="1"/>
  <c r="AK326" i="1" s="1"/>
  <c r="AH325" i="1"/>
  <c r="AI325" i="1"/>
  <c r="AK325" i="1" s="1"/>
  <c r="AH324" i="1"/>
  <c r="AI324" i="1"/>
  <c r="AK324" i="1" s="1"/>
  <c r="AH323" i="1"/>
  <c r="AI323" i="1"/>
  <c r="AK323" i="1" s="1"/>
  <c r="AH322" i="1"/>
  <c r="AI322" i="1"/>
  <c r="AK322" i="1" s="1"/>
  <c r="AH321" i="1"/>
  <c r="AI321" i="1"/>
  <c r="AK321" i="1" s="1"/>
  <c r="AH320" i="1"/>
  <c r="AI320" i="1"/>
  <c r="AK320" i="1" s="1"/>
  <c r="AH319" i="1"/>
  <c r="AI319" i="1"/>
  <c r="AK319" i="1" s="1"/>
  <c r="AH318" i="1"/>
  <c r="AI318" i="1"/>
  <c r="AK318" i="1" s="1"/>
  <c r="AH317" i="1"/>
  <c r="AI317" i="1"/>
  <c r="AK317" i="1" s="1"/>
  <c r="AH316" i="1"/>
  <c r="AI316" i="1"/>
  <c r="AK316" i="1" s="1"/>
  <c r="AH315" i="1"/>
  <c r="AI315" i="1"/>
  <c r="AK315" i="1" s="1"/>
  <c r="AH314" i="1"/>
  <c r="AI314" i="1"/>
  <c r="AK314" i="1" s="1"/>
  <c r="AH313" i="1"/>
  <c r="AI313" i="1"/>
  <c r="AK313" i="1" s="1"/>
  <c r="AH312" i="1"/>
  <c r="AI312" i="1"/>
  <c r="AK312" i="1" s="1"/>
  <c r="AH311" i="1"/>
  <c r="AI311" i="1"/>
  <c r="AK311" i="1" s="1"/>
  <c r="AH310" i="1"/>
  <c r="AI310" i="1"/>
  <c r="AK310" i="1" s="1"/>
  <c r="AH309" i="1"/>
  <c r="AI309" i="1"/>
  <c r="AK309" i="1" s="1"/>
  <c r="AH308" i="1"/>
  <c r="AI308" i="1"/>
  <c r="AK308" i="1" s="1"/>
  <c r="AH307" i="1"/>
  <c r="AI307" i="1"/>
  <c r="AK307" i="1" s="1"/>
  <c r="AH306" i="1"/>
  <c r="AI306" i="1"/>
  <c r="AK306" i="1" s="1"/>
  <c r="AH305" i="1"/>
  <c r="AI305" i="1"/>
  <c r="AK305" i="1" s="1"/>
  <c r="AH304" i="1"/>
  <c r="AI304" i="1"/>
  <c r="AK304" i="1" s="1"/>
  <c r="AH303" i="1"/>
  <c r="AI303" i="1"/>
  <c r="AK303" i="1" s="1"/>
  <c r="AH302" i="1"/>
  <c r="AI302" i="1"/>
  <c r="AK302" i="1" s="1"/>
  <c r="AH301" i="1"/>
  <c r="AI301" i="1"/>
  <c r="AK301" i="1" s="1"/>
  <c r="AH300" i="1"/>
  <c r="AI300" i="1"/>
  <c r="AK300" i="1" s="1"/>
  <c r="AH299" i="1"/>
  <c r="AI299" i="1"/>
  <c r="AK299" i="1" s="1"/>
  <c r="AH298" i="1"/>
  <c r="AI298" i="1"/>
  <c r="AK298" i="1" s="1"/>
  <c r="AH297" i="1"/>
  <c r="AI297" i="1"/>
  <c r="AK297" i="1" s="1"/>
  <c r="AH296" i="1"/>
  <c r="AI296" i="1"/>
  <c r="AK296" i="1" s="1"/>
  <c r="AH295" i="1"/>
  <c r="AI295" i="1"/>
  <c r="AK295" i="1" s="1"/>
  <c r="AH294" i="1"/>
  <c r="AI294" i="1"/>
  <c r="AK294" i="1" s="1"/>
  <c r="AH293" i="1"/>
  <c r="AI293" i="1"/>
  <c r="AK293" i="1" s="1"/>
  <c r="AH292" i="1"/>
  <c r="AI292" i="1"/>
  <c r="AK292" i="1" s="1"/>
  <c r="AH291" i="1"/>
  <c r="AI291" i="1"/>
  <c r="AK291" i="1" s="1"/>
  <c r="AH290" i="1"/>
  <c r="AI290" i="1"/>
  <c r="AK290" i="1" s="1"/>
  <c r="AH289" i="1"/>
  <c r="AI289" i="1"/>
  <c r="AK289" i="1" s="1"/>
  <c r="AH288" i="1"/>
  <c r="AI288" i="1"/>
  <c r="AK288" i="1" s="1"/>
  <c r="AH287" i="1"/>
  <c r="AI287" i="1"/>
  <c r="AK287" i="1" s="1"/>
  <c r="AH286" i="1"/>
  <c r="AI286" i="1"/>
  <c r="AK286" i="1" s="1"/>
  <c r="AH285" i="1"/>
  <c r="AI285" i="1"/>
  <c r="AK285" i="1" s="1"/>
  <c r="AH284" i="1"/>
  <c r="AI284" i="1"/>
  <c r="AK284" i="1" s="1"/>
  <c r="AH283" i="1"/>
  <c r="AI283" i="1"/>
  <c r="AK283" i="1" s="1"/>
  <c r="AH282" i="1"/>
  <c r="AI282" i="1"/>
  <c r="AK282" i="1" s="1"/>
  <c r="AH281" i="1"/>
  <c r="AI281" i="1"/>
  <c r="AK281" i="1" s="1"/>
  <c r="AH280" i="1"/>
  <c r="AI280" i="1"/>
  <c r="AK280" i="1" s="1"/>
  <c r="AH279" i="1"/>
  <c r="AI279" i="1"/>
  <c r="AK279" i="1" s="1"/>
  <c r="AH278" i="1"/>
  <c r="AI278" i="1"/>
  <c r="AK278" i="1" s="1"/>
  <c r="AH277" i="1"/>
  <c r="AI277" i="1"/>
  <c r="AK277" i="1" s="1"/>
  <c r="AH276" i="1"/>
  <c r="AI276" i="1"/>
  <c r="AK276" i="1" s="1"/>
  <c r="AH275" i="1"/>
  <c r="AI275" i="1"/>
  <c r="AK275" i="1" s="1"/>
  <c r="AH274" i="1"/>
  <c r="AI274" i="1"/>
  <c r="AK274" i="1" s="1"/>
  <c r="AH273" i="1"/>
  <c r="AI273" i="1"/>
  <c r="AK273" i="1" s="1"/>
  <c r="AH272" i="1"/>
  <c r="AI272" i="1"/>
  <c r="AK272" i="1" s="1"/>
  <c r="AH271" i="1"/>
  <c r="AI271" i="1"/>
  <c r="AK271" i="1" s="1"/>
  <c r="AH270" i="1"/>
  <c r="AI270" i="1"/>
  <c r="AK270" i="1" s="1"/>
  <c r="AH269" i="1"/>
  <c r="AI269" i="1"/>
  <c r="AK269" i="1" s="1"/>
  <c r="AH268" i="1"/>
  <c r="AI268" i="1"/>
  <c r="AK268" i="1" s="1"/>
  <c r="AH267" i="1"/>
  <c r="AI267" i="1"/>
  <c r="AK267" i="1" s="1"/>
  <c r="AH266" i="1"/>
  <c r="AI266" i="1"/>
  <c r="AK266" i="1" s="1"/>
  <c r="AH265" i="1"/>
  <c r="AI265" i="1"/>
  <c r="AK265" i="1" s="1"/>
  <c r="AH264" i="1"/>
  <c r="AI264" i="1"/>
  <c r="AK264" i="1" s="1"/>
  <c r="AH263" i="1"/>
  <c r="AI263" i="1"/>
  <c r="AK263" i="1" s="1"/>
  <c r="AH262" i="1"/>
  <c r="AI262" i="1"/>
  <c r="AK262" i="1" s="1"/>
  <c r="AH261" i="1"/>
  <c r="AI261" i="1"/>
  <c r="AK261" i="1" s="1"/>
  <c r="AH260" i="1"/>
  <c r="AI260" i="1"/>
  <c r="AK260" i="1" s="1"/>
  <c r="AH259" i="1"/>
  <c r="AI259" i="1"/>
  <c r="AK259" i="1" s="1"/>
  <c r="AH258" i="1"/>
  <c r="AI258" i="1"/>
  <c r="AK258" i="1" s="1"/>
  <c r="AH257" i="1"/>
  <c r="AI257" i="1"/>
  <c r="AK257" i="1" s="1"/>
  <c r="AH256" i="1"/>
  <c r="AI256" i="1"/>
  <c r="AK256" i="1" s="1"/>
  <c r="AH255" i="1"/>
  <c r="AI255" i="1"/>
  <c r="AK255" i="1" s="1"/>
  <c r="AH254" i="1"/>
  <c r="AI254" i="1"/>
  <c r="AK254" i="1" s="1"/>
  <c r="AH253" i="1"/>
  <c r="AI253" i="1"/>
  <c r="AK253" i="1" s="1"/>
  <c r="AH252" i="1"/>
  <c r="AI252" i="1"/>
  <c r="AK252" i="1" s="1"/>
  <c r="AH251" i="1"/>
  <c r="AI251" i="1"/>
  <c r="AK251" i="1" s="1"/>
  <c r="AH250" i="1"/>
  <c r="AI250" i="1"/>
  <c r="AK250" i="1" s="1"/>
  <c r="AH249" i="1"/>
  <c r="AI249" i="1"/>
  <c r="AK249" i="1" s="1"/>
  <c r="AH248" i="1"/>
  <c r="AI248" i="1"/>
  <c r="AK248" i="1" s="1"/>
  <c r="AH247" i="1"/>
  <c r="AI247" i="1"/>
  <c r="AK247" i="1" s="1"/>
  <c r="AH246" i="1"/>
  <c r="AI246" i="1"/>
  <c r="AK246" i="1" s="1"/>
  <c r="AH245" i="1"/>
  <c r="AI245" i="1"/>
  <c r="AK245" i="1" s="1"/>
  <c r="AH244" i="1"/>
  <c r="AI244" i="1"/>
  <c r="AK244" i="1" s="1"/>
  <c r="AH243" i="1"/>
  <c r="AI243" i="1"/>
  <c r="AK243" i="1" s="1"/>
  <c r="AH242" i="1"/>
  <c r="AI242" i="1"/>
  <c r="AK242" i="1" s="1"/>
  <c r="AH241" i="1"/>
  <c r="AI241" i="1"/>
  <c r="AK241" i="1" s="1"/>
  <c r="AH240" i="1"/>
  <c r="AI240" i="1"/>
  <c r="AK240" i="1" s="1"/>
  <c r="AH239" i="1"/>
  <c r="AI239" i="1"/>
  <c r="AK239" i="1" s="1"/>
  <c r="AH238" i="1"/>
  <c r="AI238" i="1"/>
  <c r="AK238" i="1" s="1"/>
  <c r="AH237" i="1"/>
  <c r="AI237" i="1"/>
  <c r="AK237" i="1" s="1"/>
  <c r="AH236" i="1"/>
  <c r="AI236" i="1"/>
  <c r="AK236" i="1" s="1"/>
  <c r="AH235" i="1"/>
  <c r="AI235" i="1"/>
  <c r="AK235" i="1" s="1"/>
  <c r="AH234" i="1"/>
  <c r="AI234" i="1"/>
  <c r="AK234" i="1" s="1"/>
  <c r="AH233" i="1"/>
  <c r="AI233" i="1"/>
  <c r="AK233" i="1" s="1"/>
  <c r="AH232" i="1"/>
  <c r="AI232" i="1"/>
  <c r="AK232" i="1" s="1"/>
  <c r="AH231" i="1"/>
  <c r="AI231" i="1"/>
  <c r="AK231" i="1" s="1"/>
  <c r="AH230" i="1"/>
  <c r="AI230" i="1"/>
  <c r="AK230" i="1" s="1"/>
  <c r="AH229" i="1"/>
  <c r="AI229" i="1"/>
  <c r="AK229" i="1" s="1"/>
  <c r="AH228" i="1"/>
  <c r="AI228" i="1"/>
  <c r="AK228" i="1" s="1"/>
  <c r="AH227" i="1"/>
  <c r="AI227" i="1"/>
  <c r="AK227" i="1" s="1"/>
  <c r="AH226" i="1"/>
  <c r="AI226" i="1"/>
  <c r="AK226" i="1" s="1"/>
  <c r="AH225" i="1"/>
  <c r="AI225" i="1"/>
  <c r="AK225" i="1" s="1"/>
  <c r="AH224" i="1"/>
  <c r="AI224" i="1"/>
  <c r="AK224" i="1" s="1"/>
  <c r="AH223" i="1"/>
  <c r="AI223" i="1"/>
  <c r="AK223" i="1" s="1"/>
  <c r="AH222" i="1"/>
  <c r="AI222" i="1"/>
  <c r="AK222" i="1" s="1"/>
  <c r="AH221" i="1"/>
  <c r="AI221" i="1"/>
  <c r="AK221" i="1" s="1"/>
  <c r="AH220" i="1"/>
  <c r="AI220" i="1"/>
  <c r="AK220" i="1" s="1"/>
  <c r="AH219" i="1"/>
  <c r="AI219" i="1"/>
  <c r="AK219" i="1" s="1"/>
  <c r="AH218" i="1"/>
  <c r="AI218" i="1"/>
  <c r="AK218" i="1" s="1"/>
  <c r="AH217" i="1"/>
  <c r="AI217" i="1"/>
  <c r="AK217" i="1" s="1"/>
  <c r="AH216" i="1"/>
  <c r="AI216" i="1"/>
  <c r="AK216" i="1" s="1"/>
  <c r="AH215" i="1"/>
  <c r="AI215" i="1"/>
  <c r="AK215" i="1" s="1"/>
  <c r="AH214" i="1"/>
  <c r="AI214" i="1"/>
  <c r="AK214" i="1" s="1"/>
  <c r="AH213" i="1"/>
  <c r="AI213" i="1"/>
  <c r="AK213" i="1" s="1"/>
  <c r="AH212" i="1"/>
  <c r="AI212" i="1"/>
  <c r="AK212" i="1" s="1"/>
  <c r="AH211" i="1"/>
  <c r="AI211" i="1"/>
  <c r="AK211" i="1" s="1"/>
  <c r="AH210" i="1"/>
  <c r="AI210" i="1"/>
  <c r="AK210" i="1" s="1"/>
  <c r="AH209" i="1"/>
  <c r="AI209" i="1"/>
  <c r="AK209" i="1" s="1"/>
  <c r="AH208" i="1"/>
  <c r="AI208" i="1"/>
  <c r="AK208" i="1" s="1"/>
  <c r="AH207" i="1"/>
  <c r="AI207" i="1"/>
  <c r="AK207" i="1" s="1"/>
  <c r="AH206" i="1"/>
  <c r="AI206" i="1"/>
  <c r="AK206" i="1" s="1"/>
  <c r="AH205" i="1"/>
  <c r="AI205" i="1"/>
  <c r="AK205" i="1" s="1"/>
  <c r="AH204" i="1"/>
  <c r="AI204" i="1"/>
  <c r="AK204" i="1" s="1"/>
  <c r="AH203" i="1"/>
  <c r="AI203" i="1"/>
  <c r="AK203" i="1" s="1"/>
  <c r="AH202" i="1"/>
  <c r="AI202" i="1"/>
  <c r="AK202" i="1" s="1"/>
  <c r="AH201" i="1"/>
  <c r="AI201" i="1"/>
  <c r="AK201" i="1" s="1"/>
  <c r="AH200" i="1"/>
  <c r="AI200" i="1"/>
  <c r="AK200" i="1" s="1"/>
  <c r="AH199" i="1"/>
  <c r="AI199" i="1"/>
  <c r="AK199" i="1" s="1"/>
  <c r="AH198" i="1"/>
  <c r="AI198" i="1"/>
  <c r="AK198" i="1" s="1"/>
  <c r="AH197" i="1"/>
  <c r="AI197" i="1"/>
  <c r="AK197" i="1" s="1"/>
  <c r="AH196" i="1"/>
  <c r="AI196" i="1"/>
  <c r="AK196" i="1" s="1"/>
  <c r="AH195" i="1"/>
  <c r="AI195" i="1"/>
  <c r="AK195" i="1" s="1"/>
  <c r="AH194" i="1"/>
  <c r="AI194" i="1"/>
  <c r="AK194" i="1" s="1"/>
  <c r="AH193" i="1"/>
  <c r="AI193" i="1"/>
  <c r="AK193" i="1" s="1"/>
  <c r="AH192" i="1"/>
  <c r="AI192" i="1"/>
  <c r="AK192" i="1" s="1"/>
  <c r="AH191" i="1"/>
  <c r="AI191" i="1"/>
  <c r="AK191" i="1" s="1"/>
  <c r="AH190" i="1"/>
  <c r="AI190" i="1"/>
  <c r="AK190" i="1" s="1"/>
  <c r="AH189" i="1"/>
  <c r="AI189" i="1"/>
  <c r="AK189" i="1" s="1"/>
  <c r="AH188" i="1"/>
  <c r="AI188" i="1"/>
  <c r="AK188" i="1" s="1"/>
  <c r="AH187" i="1"/>
  <c r="AI187" i="1"/>
  <c r="AK187" i="1" s="1"/>
  <c r="AH186" i="1"/>
  <c r="AI186" i="1"/>
  <c r="AK186" i="1" s="1"/>
  <c r="AH185" i="1"/>
  <c r="AI185" i="1"/>
  <c r="AK185" i="1" s="1"/>
  <c r="AH184" i="1"/>
  <c r="AI184" i="1"/>
  <c r="AK184" i="1" s="1"/>
  <c r="AH183" i="1"/>
  <c r="AI183" i="1"/>
  <c r="AK183" i="1" s="1"/>
  <c r="AH182" i="1"/>
  <c r="AI182" i="1"/>
  <c r="AK182" i="1" s="1"/>
  <c r="AH181" i="1"/>
  <c r="AI181" i="1"/>
  <c r="AK181" i="1" s="1"/>
  <c r="AH180" i="1"/>
  <c r="AI180" i="1"/>
  <c r="AK180" i="1" s="1"/>
  <c r="AH179" i="1"/>
  <c r="AI179" i="1"/>
  <c r="AK179" i="1" s="1"/>
  <c r="AH178" i="1"/>
  <c r="AI178" i="1"/>
  <c r="AK178" i="1" s="1"/>
  <c r="AH177" i="1"/>
  <c r="AI177" i="1"/>
  <c r="AK177" i="1" s="1"/>
  <c r="AH176" i="1"/>
  <c r="AI176" i="1"/>
  <c r="AK176" i="1" s="1"/>
  <c r="AH175" i="1"/>
  <c r="AI175" i="1"/>
  <c r="AK175" i="1" s="1"/>
  <c r="AH174" i="1"/>
  <c r="AI174" i="1"/>
  <c r="AK174" i="1" s="1"/>
  <c r="AH173" i="1"/>
  <c r="AI173" i="1"/>
  <c r="AK173" i="1" s="1"/>
  <c r="AH172" i="1"/>
  <c r="AI172" i="1"/>
  <c r="AK172" i="1" s="1"/>
  <c r="AH171" i="1"/>
  <c r="AI171" i="1"/>
  <c r="AK171" i="1" s="1"/>
  <c r="AH170" i="1"/>
  <c r="AI170" i="1"/>
  <c r="AK170" i="1" s="1"/>
  <c r="AH169" i="1"/>
  <c r="AI169" i="1"/>
  <c r="AK169" i="1" s="1"/>
  <c r="AH168" i="1"/>
  <c r="AI168" i="1"/>
  <c r="AK168" i="1" s="1"/>
  <c r="AH167" i="1"/>
  <c r="AI167" i="1"/>
  <c r="AK167" i="1" s="1"/>
  <c r="AH166" i="1"/>
  <c r="AI166" i="1"/>
  <c r="AK166" i="1" s="1"/>
  <c r="AH165" i="1"/>
  <c r="AI165" i="1"/>
  <c r="AK165" i="1" s="1"/>
  <c r="AH164" i="1"/>
  <c r="AI164" i="1"/>
  <c r="AK164" i="1" s="1"/>
  <c r="AH163" i="1"/>
  <c r="AI163" i="1"/>
  <c r="AK163" i="1" s="1"/>
  <c r="AH162" i="1"/>
  <c r="AI162" i="1"/>
  <c r="AK162" i="1" s="1"/>
  <c r="AH161" i="1"/>
  <c r="AI161" i="1"/>
  <c r="AK161" i="1" s="1"/>
  <c r="AH160" i="1"/>
  <c r="AI160" i="1"/>
  <c r="AK160" i="1" s="1"/>
  <c r="AH159" i="1"/>
  <c r="AI159" i="1"/>
  <c r="AK159" i="1" s="1"/>
  <c r="AH158" i="1"/>
  <c r="AI158" i="1"/>
  <c r="AK158" i="1" s="1"/>
  <c r="AH157" i="1"/>
  <c r="AI157" i="1"/>
  <c r="AK157" i="1" s="1"/>
  <c r="AH156" i="1"/>
  <c r="AI156" i="1"/>
  <c r="AK156" i="1" s="1"/>
  <c r="AH155" i="1"/>
  <c r="AI155" i="1"/>
  <c r="AK155" i="1" s="1"/>
  <c r="AH154" i="1"/>
  <c r="AI154" i="1"/>
  <c r="AK154" i="1" s="1"/>
  <c r="AH153" i="1"/>
  <c r="AI153" i="1"/>
  <c r="AK153" i="1" s="1"/>
  <c r="AH152" i="1"/>
  <c r="AI152" i="1"/>
  <c r="AK152" i="1" s="1"/>
  <c r="AH151" i="1"/>
  <c r="AI151" i="1"/>
  <c r="AK151" i="1" s="1"/>
  <c r="AH150" i="1"/>
  <c r="AI150" i="1"/>
  <c r="AK150" i="1" s="1"/>
  <c r="AH149" i="1"/>
  <c r="AI149" i="1"/>
  <c r="AK149" i="1" s="1"/>
  <c r="AH148" i="1"/>
  <c r="AI148" i="1"/>
  <c r="AK148" i="1" s="1"/>
  <c r="AH147" i="1"/>
  <c r="AI147" i="1"/>
  <c r="AK147" i="1" s="1"/>
  <c r="AH146" i="1"/>
  <c r="AI146" i="1"/>
  <c r="AK146" i="1" s="1"/>
  <c r="AH145" i="1"/>
  <c r="AI145" i="1"/>
  <c r="AK145" i="1" s="1"/>
  <c r="AH144" i="1"/>
  <c r="AI144" i="1"/>
  <c r="AK144" i="1" s="1"/>
  <c r="AH143" i="1"/>
  <c r="AI143" i="1"/>
  <c r="AK143" i="1" s="1"/>
  <c r="AH142" i="1"/>
  <c r="AI142" i="1"/>
  <c r="AK142" i="1" s="1"/>
  <c r="AH141" i="1"/>
  <c r="AI141" i="1"/>
  <c r="AK141" i="1" s="1"/>
  <c r="AH140" i="1"/>
  <c r="AI140" i="1"/>
  <c r="AK140" i="1" s="1"/>
  <c r="AH139" i="1"/>
  <c r="AI139" i="1"/>
  <c r="AK139" i="1" s="1"/>
  <c r="AH138" i="1"/>
  <c r="AI138" i="1"/>
  <c r="AK138" i="1" s="1"/>
  <c r="AH137" i="1"/>
  <c r="AI137" i="1"/>
  <c r="AK137" i="1" s="1"/>
  <c r="AH136" i="1"/>
  <c r="AI136" i="1"/>
  <c r="AK136" i="1" s="1"/>
  <c r="AH135" i="1"/>
  <c r="AI135" i="1"/>
  <c r="AK135" i="1" s="1"/>
  <c r="AH134" i="1"/>
  <c r="AI134" i="1"/>
  <c r="AK134" i="1" s="1"/>
  <c r="AH133" i="1"/>
  <c r="AI133" i="1"/>
  <c r="AK133" i="1" s="1"/>
  <c r="AH132" i="1"/>
  <c r="AI132" i="1"/>
  <c r="AK132" i="1" s="1"/>
  <c r="AH131" i="1"/>
  <c r="AI131" i="1"/>
  <c r="AK131" i="1" s="1"/>
  <c r="AH130" i="1"/>
  <c r="AI130" i="1"/>
  <c r="AK130" i="1" s="1"/>
  <c r="AH129" i="1"/>
  <c r="AI129" i="1"/>
  <c r="AK129" i="1" s="1"/>
  <c r="AH128" i="1"/>
  <c r="AI128" i="1"/>
  <c r="AK128" i="1" s="1"/>
  <c r="AH127" i="1"/>
  <c r="AI127" i="1"/>
  <c r="AK127" i="1" s="1"/>
  <c r="AH126" i="1"/>
  <c r="AI126" i="1"/>
  <c r="AK126" i="1" s="1"/>
  <c r="AH125" i="1"/>
  <c r="AI125" i="1"/>
  <c r="AK125" i="1" s="1"/>
  <c r="AH124" i="1"/>
  <c r="AI124" i="1"/>
  <c r="AK124" i="1" s="1"/>
  <c r="AH123" i="1"/>
  <c r="AI123" i="1"/>
  <c r="AK123" i="1" s="1"/>
  <c r="AH122" i="1"/>
  <c r="AI122" i="1"/>
  <c r="AK122" i="1" s="1"/>
  <c r="AH121" i="1"/>
  <c r="AI121" i="1"/>
  <c r="AK121" i="1" s="1"/>
  <c r="AH120" i="1"/>
  <c r="AI120" i="1"/>
  <c r="AK120" i="1" s="1"/>
  <c r="AH119" i="1"/>
  <c r="AI119" i="1"/>
  <c r="AK119" i="1" s="1"/>
  <c r="AH118" i="1"/>
  <c r="AI118" i="1"/>
  <c r="AK118" i="1" s="1"/>
  <c r="AH117" i="1"/>
  <c r="AI117" i="1"/>
  <c r="AK117" i="1" s="1"/>
  <c r="AH116" i="1"/>
  <c r="AI116" i="1"/>
  <c r="AK116" i="1" s="1"/>
  <c r="AH115" i="1"/>
  <c r="AI115" i="1"/>
  <c r="AK115" i="1" s="1"/>
  <c r="AH114" i="1"/>
  <c r="AI114" i="1"/>
  <c r="AK114" i="1" s="1"/>
  <c r="AH113" i="1"/>
  <c r="AI113" i="1"/>
  <c r="AK113" i="1" s="1"/>
  <c r="AH112" i="1"/>
  <c r="AI112" i="1"/>
  <c r="AK112" i="1" s="1"/>
  <c r="AH111" i="1"/>
  <c r="AI111" i="1"/>
  <c r="AK111" i="1" s="1"/>
  <c r="AH110" i="1"/>
  <c r="AI110" i="1"/>
  <c r="AK110" i="1" s="1"/>
  <c r="AH109" i="1"/>
  <c r="AI109" i="1"/>
  <c r="AK109" i="1" s="1"/>
  <c r="AH108" i="1"/>
  <c r="AI108" i="1"/>
  <c r="AK108" i="1" s="1"/>
  <c r="AH107" i="1"/>
  <c r="AI107" i="1"/>
  <c r="AK107" i="1" s="1"/>
  <c r="AH106" i="1"/>
  <c r="AI106" i="1"/>
  <c r="AK106" i="1" s="1"/>
  <c r="AH105" i="1"/>
  <c r="AI105" i="1"/>
  <c r="AK105" i="1" s="1"/>
  <c r="AH104" i="1"/>
  <c r="AI104" i="1"/>
  <c r="AK104" i="1" s="1"/>
  <c r="AH103" i="1"/>
  <c r="AI103" i="1"/>
  <c r="AK103" i="1" s="1"/>
  <c r="AH102" i="1"/>
  <c r="AI102" i="1"/>
  <c r="AK102" i="1" s="1"/>
  <c r="AH101" i="1"/>
  <c r="AI101" i="1"/>
  <c r="AK101" i="1" s="1"/>
  <c r="AH100" i="1"/>
  <c r="AI100" i="1"/>
  <c r="AK100" i="1" s="1"/>
  <c r="AH99" i="1"/>
  <c r="AI99" i="1"/>
  <c r="AK99" i="1" s="1"/>
  <c r="AH98" i="1"/>
  <c r="AI98" i="1"/>
  <c r="AK98" i="1" s="1"/>
  <c r="AH97" i="1"/>
  <c r="AI97" i="1"/>
  <c r="AK97" i="1" s="1"/>
  <c r="AH96" i="1"/>
  <c r="AI96" i="1"/>
  <c r="AK96" i="1" s="1"/>
  <c r="AH95" i="1"/>
  <c r="AI95" i="1"/>
  <c r="AK95" i="1" s="1"/>
  <c r="AH94" i="1"/>
  <c r="AI94" i="1"/>
  <c r="AK94" i="1" s="1"/>
  <c r="AH93" i="1"/>
  <c r="AI93" i="1"/>
  <c r="AK93" i="1" s="1"/>
  <c r="AH92" i="1"/>
  <c r="AI92" i="1"/>
  <c r="AK92" i="1" s="1"/>
  <c r="AH91" i="1"/>
  <c r="AI91" i="1"/>
  <c r="AK91" i="1" s="1"/>
  <c r="AH90" i="1"/>
  <c r="AI90" i="1"/>
  <c r="AK90" i="1" s="1"/>
  <c r="AH89" i="1"/>
  <c r="AI89" i="1"/>
  <c r="AK89" i="1" s="1"/>
  <c r="AH88" i="1"/>
  <c r="AI88" i="1"/>
  <c r="AK88" i="1" s="1"/>
  <c r="AH87" i="1"/>
  <c r="AI87" i="1"/>
  <c r="AK87" i="1" s="1"/>
  <c r="AH86" i="1"/>
  <c r="AI86" i="1"/>
  <c r="AK86" i="1" s="1"/>
  <c r="AH85" i="1"/>
  <c r="AI85" i="1"/>
  <c r="AK85" i="1" s="1"/>
  <c r="AH84" i="1"/>
  <c r="AI84" i="1"/>
  <c r="AK84" i="1" s="1"/>
  <c r="AH83" i="1"/>
  <c r="AI83" i="1"/>
  <c r="AK83" i="1" s="1"/>
  <c r="AH82" i="1"/>
  <c r="AI82" i="1"/>
  <c r="AK82" i="1" s="1"/>
  <c r="AH81" i="1"/>
  <c r="AI81" i="1"/>
  <c r="AK81" i="1" s="1"/>
  <c r="AH80" i="1"/>
  <c r="AI80" i="1"/>
  <c r="AK80" i="1" s="1"/>
  <c r="AH79" i="1"/>
  <c r="AI79" i="1"/>
  <c r="AK79" i="1" s="1"/>
  <c r="AH78" i="1"/>
  <c r="AI78" i="1"/>
  <c r="AK78" i="1" s="1"/>
  <c r="AH77" i="1"/>
  <c r="AI77" i="1"/>
  <c r="AK77" i="1" s="1"/>
  <c r="AH76" i="1"/>
  <c r="AI76" i="1"/>
  <c r="AK76" i="1" s="1"/>
  <c r="AH75" i="1"/>
  <c r="AI75" i="1"/>
  <c r="AK75" i="1" s="1"/>
  <c r="AH74" i="1"/>
  <c r="AI74" i="1"/>
  <c r="AK74" i="1" s="1"/>
  <c r="AH73" i="1"/>
  <c r="AI73" i="1"/>
  <c r="AK73" i="1" s="1"/>
  <c r="AH72" i="1"/>
  <c r="AI72" i="1"/>
  <c r="AK72" i="1" s="1"/>
  <c r="AH71" i="1"/>
  <c r="AI71" i="1"/>
  <c r="AK71" i="1" s="1"/>
  <c r="AH70" i="1"/>
  <c r="AI70" i="1"/>
  <c r="AK70" i="1" s="1"/>
  <c r="AH69" i="1"/>
  <c r="AI69" i="1"/>
  <c r="AK69" i="1" s="1"/>
  <c r="AH68" i="1"/>
  <c r="AI68" i="1"/>
  <c r="AK68" i="1" s="1"/>
  <c r="AH67" i="1"/>
  <c r="AI67" i="1"/>
  <c r="AK67" i="1" s="1"/>
  <c r="AH66" i="1"/>
  <c r="AI66" i="1"/>
  <c r="AK66" i="1" s="1"/>
  <c r="AH65" i="1"/>
  <c r="AI65" i="1"/>
  <c r="AK65" i="1" s="1"/>
  <c r="AH64" i="1"/>
  <c r="AI64" i="1"/>
  <c r="AK64" i="1" s="1"/>
  <c r="AH63" i="1"/>
  <c r="AI63" i="1"/>
  <c r="AK63" i="1" s="1"/>
  <c r="AH62" i="1"/>
  <c r="AI62" i="1"/>
  <c r="AK62" i="1" s="1"/>
  <c r="AH61" i="1"/>
  <c r="AI61" i="1"/>
  <c r="AK61" i="1" s="1"/>
  <c r="AH60" i="1"/>
  <c r="AI60" i="1"/>
  <c r="AK60" i="1" s="1"/>
  <c r="AH59" i="1"/>
  <c r="AI59" i="1"/>
  <c r="AK59" i="1" s="1"/>
  <c r="AH58" i="1"/>
  <c r="AI58" i="1"/>
  <c r="AK58" i="1" s="1"/>
  <c r="AH57" i="1"/>
  <c r="AI57" i="1"/>
  <c r="AK57" i="1" s="1"/>
  <c r="AH56" i="1"/>
  <c r="AI56" i="1"/>
  <c r="AK56" i="1" s="1"/>
  <c r="AH55" i="1"/>
  <c r="AI55" i="1"/>
  <c r="AK55" i="1" s="1"/>
  <c r="AH54" i="1"/>
  <c r="AI54" i="1"/>
  <c r="AK54" i="1" s="1"/>
  <c r="AH53" i="1"/>
  <c r="AI53" i="1"/>
  <c r="AK53" i="1" s="1"/>
  <c r="AH52" i="1"/>
  <c r="AI52" i="1"/>
  <c r="AK52" i="1" s="1"/>
  <c r="AH51" i="1"/>
  <c r="AI51" i="1"/>
  <c r="AK51" i="1" s="1"/>
  <c r="AH50" i="1"/>
  <c r="AI50" i="1"/>
  <c r="AK50" i="1" s="1"/>
  <c r="AH49" i="1"/>
  <c r="AI49" i="1"/>
  <c r="AK49" i="1" s="1"/>
  <c r="AH48" i="1"/>
  <c r="AI48" i="1"/>
  <c r="AK48" i="1" s="1"/>
  <c r="AH47" i="1"/>
  <c r="AI47" i="1"/>
  <c r="AK47" i="1" s="1"/>
  <c r="AH46" i="1"/>
  <c r="AI46" i="1"/>
  <c r="AK46" i="1" s="1"/>
  <c r="AH45" i="1"/>
  <c r="AI45" i="1"/>
  <c r="AK45" i="1" s="1"/>
  <c r="AH44" i="1"/>
  <c r="AI44" i="1"/>
  <c r="AK44" i="1" s="1"/>
  <c r="AH43" i="1"/>
  <c r="AI43" i="1"/>
  <c r="AK43" i="1" s="1"/>
  <c r="AH42" i="1"/>
  <c r="AI42" i="1"/>
  <c r="AK42" i="1" s="1"/>
  <c r="AH41" i="1"/>
  <c r="AI41" i="1"/>
  <c r="AK41" i="1" s="1"/>
  <c r="AH40" i="1"/>
  <c r="AI40" i="1"/>
  <c r="AK40" i="1" s="1"/>
  <c r="AH39" i="1"/>
  <c r="AI39" i="1"/>
  <c r="AK39" i="1" s="1"/>
  <c r="AH38" i="1"/>
  <c r="AI38" i="1"/>
  <c r="AK38" i="1" s="1"/>
  <c r="AH37" i="1"/>
  <c r="AI37" i="1"/>
  <c r="AK37" i="1" s="1"/>
  <c r="AH36" i="1"/>
  <c r="AI36" i="1"/>
  <c r="AK36" i="1" s="1"/>
  <c r="AH35" i="1"/>
  <c r="AI35" i="1"/>
  <c r="AK35" i="1" s="1"/>
  <c r="AH34" i="1"/>
  <c r="AI34" i="1"/>
  <c r="AK34" i="1" s="1"/>
  <c r="AH33" i="1"/>
  <c r="AI33" i="1"/>
  <c r="AK33" i="1" s="1"/>
  <c r="AH32" i="1"/>
  <c r="AI32" i="1"/>
  <c r="AK32" i="1" s="1"/>
  <c r="AH31" i="1"/>
  <c r="AI31" i="1"/>
  <c r="AK31" i="1" s="1"/>
  <c r="AH30" i="1"/>
  <c r="AI30" i="1"/>
  <c r="AK30" i="1" s="1"/>
  <c r="AH29" i="1"/>
  <c r="AI29" i="1"/>
  <c r="AK29" i="1" s="1"/>
  <c r="AH28" i="1"/>
  <c r="AI28" i="1"/>
  <c r="AK28" i="1" s="1"/>
  <c r="AH27" i="1"/>
  <c r="AI27" i="1"/>
  <c r="AK27" i="1" s="1"/>
  <c r="AH26" i="1"/>
  <c r="AI26" i="1"/>
  <c r="AK26" i="1" s="1"/>
  <c r="AH25" i="1"/>
  <c r="AI25" i="1"/>
  <c r="AK25" i="1" s="1"/>
  <c r="AH24" i="1"/>
  <c r="AI24" i="1"/>
  <c r="AK24" i="1" s="1"/>
  <c r="AH23" i="1"/>
  <c r="AI23" i="1"/>
  <c r="AK23" i="1" s="1"/>
  <c r="AH22" i="1"/>
  <c r="AI22" i="1"/>
  <c r="AK22" i="1" s="1"/>
  <c r="AH21" i="1"/>
  <c r="AI21" i="1"/>
  <c r="AK21" i="1" s="1"/>
  <c r="AH20" i="1"/>
  <c r="AI20" i="1"/>
  <c r="AK20" i="1" s="1"/>
  <c r="AH19" i="1"/>
  <c r="AI19" i="1"/>
  <c r="AK19" i="1" s="1"/>
  <c r="AH18" i="1"/>
  <c r="AI18" i="1"/>
  <c r="AK18" i="1" s="1"/>
  <c r="AH17" i="1"/>
  <c r="AI17" i="1"/>
  <c r="AK17" i="1" s="1"/>
  <c r="AH16" i="1"/>
  <c r="AI16" i="1"/>
  <c r="AK16" i="1" s="1"/>
  <c r="AH15" i="1"/>
  <c r="AI15" i="1"/>
  <c r="AK15" i="1" s="1"/>
  <c r="AH14" i="1"/>
  <c r="AI14" i="1"/>
  <c r="AK14" i="1" s="1"/>
  <c r="AH13" i="1"/>
  <c r="AI13" i="1"/>
  <c r="AK13" i="1" s="1"/>
  <c r="AH12" i="1"/>
  <c r="AI12" i="1"/>
  <c r="AK12" i="1" s="1"/>
  <c r="AH11" i="1"/>
  <c r="AI11" i="1"/>
  <c r="AK11" i="1" s="1"/>
  <c r="AH10" i="1"/>
  <c r="AI10" i="1"/>
  <c r="AK10" i="1" s="1"/>
  <c r="AH9" i="1"/>
  <c r="AI9" i="1"/>
  <c r="AK9" i="1" s="1"/>
  <c r="AH8" i="1"/>
  <c r="AI8" i="1"/>
  <c r="AK8" i="1" s="1"/>
  <c r="AH7" i="1"/>
  <c r="AI7" i="1"/>
  <c r="AK7" i="1" s="1"/>
  <c r="AH6" i="1"/>
  <c r="AI6" i="1"/>
  <c r="AK6" i="1" s="1"/>
  <c r="AH5" i="1"/>
  <c r="AI5" i="1"/>
  <c r="AK5" i="1" s="1"/>
  <c r="AH4" i="1"/>
  <c r="AI4" i="1"/>
  <c r="AK4" i="1" s="1"/>
  <c r="AH3" i="1"/>
  <c r="AI3" i="1"/>
  <c r="AK3" i="1" s="1"/>
  <c r="AH2" i="1"/>
  <c r="AI2" i="1"/>
  <c r="AJ2" i="1" s="1"/>
  <c r="AD2" i="1"/>
  <c r="AF2" i="1"/>
  <c r="AK2" i="1" s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J396" i="9" l="1"/>
  <c r="AK396" i="9"/>
  <c r="AJ395" i="9"/>
  <c r="AK395" i="9"/>
  <c r="AJ394" i="9"/>
  <c r="AK394" i="9"/>
  <c r="AJ393" i="9"/>
  <c r="AK393" i="9"/>
  <c r="AJ392" i="9"/>
  <c r="AK392" i="9"/>
  <c r="AJ391" i="9"/>
  <c r="AK391" i="9"/>
  <c r="AJ390" i="9"/>
  <c r="AK390" i="9"/>
  <c r="AJ389" i="9"/>
  <c r="AK389" i="9"/>
  <c r="AJ388" i="9"/>
  <c r="AK388" i="9"/>
  <c r="AJ387" i="9"/>
  <c r="AK387" i="9"/>
  <c r="AJ386" i="9"/>
  <c r="AK386" i="9"/>
  <c r="AJ385" i="9"/>
  <c r="AK385" i="9"/>
  <c r="AJ384" i="9"/>
  <c r="AK384" i="9"/>
  <c r="AJ383" i="9"/>
  <c r="AK383" i="9"/>
  <c r="AJ382" i="9"/>
  <c r="AK382" i="9"/>
  <c r="AJ381" i="9"/>
  <c r="AK381" i="9"/>
  <c r="AJ380" i="9"/>
  <c r="AK380" i="9"/>
  <c r="AJ379" i="9"/>
  <c r="AK379" i="9"/>
  <c r="AJ378" i="9"/>
  <c r="AK378" i="9"/>
  <c r="AJ377" i="9"/>
  <c r="AK377" i="9"/>
  <c r="AJ376" i="9"/>
  <c r="AK376" i="9"/>
  <c r="AJ375" i="9"/>
  <c r="AK375" i="9"/>
  <c r="AJ374" i="9"/>
  <c r="AK374" i="9"/>
  <c r="AJ373" i="9"/>
  <c r="AK373" i="9"/>
  <c r="AJ372" i="9"/>
  <c r="AK372" i="9"/>
  <c r="AJ371" i="9"/>
  <c r="AK371" i="9"/>
  <c r="AJ370" i="9"/>
  <c r="AK370" i="9"/>
  <c r="AJ369" i="9"/>
  <c r="AK369" i="9"/>
  <c r="AJ368" i="9"/>
  <c r="AK368" i="9"/>
  <c r="AJ367" i="9"/>
  <c r="AK367" i="9"/>
  <c r="AJ366" i="9"/>
  <c r="AK366" i="9"/>
  <c r="AJ365" i="9"/>
  <c r="AK365" i="9"/>
  <c r="AJ364" i="9"/>
  <c r="AK364" i="9"/>
  <c r="AJ363" i="9"/>
  <c r="AK363" i="9"/>
  <c r="AJ362" i="9"/>
  <c r="AK362" i="9"/>
  <c r="AJ361" i="9"/>
  <c r="AK361" i="9"/>
  <c r="AJ360" i="9"/>
  <c r="AK360" i="9"/>
  <c r="AJ359" i="9"/>
  <c r="AK359" i="9"/>
  <c r="AJ358" i="9"/>
  <c r="AK358" i="9"/>
  <c r="AJ357" i="9"/>
  <c r="AK357" i="9"/>
  <c r="AJ356" i="9"/>
  <c r="AK356" i="9"/>
  <c r="AJ355" i="9"/>
  <c r="AK355" i="9"/>
  <c r="AJ354" i="9"/>
  <c r="AK354" i="9"/>
  <c r="AJ353" i="9"/>
  <c r="AK353" i="9"/>
  <c r="AJ352" i="9"/>
  <c r="AK352" i="9"/>
  <c r="AJ351" i="9"/>
  <c r="AK351" i="9"/>
  <c r="AJ350" i="9"/>
  <c r="AK350" i="9"/>
  <c r="AJ349" i="9"/>
  <c r="AK349" i="9"/>
  <c r="AJ348" i="9"/>
  <c r="AK348" i="9"/>
  <c r="AJ347" i="9"/>
  <c r="AK347" i="9"/>
  <c r="AJ346" i="9"/>
  <c r="AK346" i="9"/>
  <c r="AJ345" i="9"/>
  <c r="AK345" i="9"/>
  <c r="AJ344" i="9"/>
  <c r="AK344" i="9"/>
  <c r="AJ343" i="9"/>
  <c r="AK343" i="9"/>
  <c r="AJ342" i="9"/>
  <c r="AK342" i="9"/>
  <c r="AJ341" i="9"/>
  <c r="AK341" i="9"/>
  <c r="AJ340" i="9"/>
  <c r="AK340" i="9"/>
  <c r="AJ339" i="9"/>
  <c r="AK339" i="9"/>
  <c r="AJ338" i="9"/>
  <c r="AK338" i="9"/>
  <c r="AJ337" i="9"/>
  <c r="AK337" i="9"/>
  <c r="AJ336" i="9"/>
  <c r="AK336" i="9"/>
  <c r="AJ335" i="9"/>
  <c r="AK335" i="9"/>
  <c r="AJ334" i="9"/>
  <c r="AK334" i="9"/>
  <c r="AJ333" i="9"/>
  <c r="AK333" i="9"/>
  <c r="AJ332" i="9"/>
  <c r="AK332" i="9"/>
  <c r="AJ331" i="9"/>
  <c r="AK331" i="9"/>
  <c r="AJ330" i="9"/>
  <c r="AK330" i="9"/>
  <c r="AJ329" i="9"/>
  <c r="AK329" i="9"/>
  <c r="AJ328" i="9"/>
  <c r="AK328" i="9"/>
  <c r="AJ327" i="9"/>
  <c r="AK327" i="9"/>
  <c r="AJ326" i="9"/>
  <c r="AK326" i="9"/>
  <c r="AJ325" i="9"/>
  <c r="AK325" i="9"/>
  <c r="AJ324" i="9"/>
  <c r="AK324" i="9"/>
  <c r="AJ323" i="9"/>
  <c r="AK323" i="9"/>
  <c r="AJ322" i="9"/>
  <c r="AK322" i="9"/>
  <c r="AJ321" i="9"/>
  <c r="AK321" i="9"/>
  <c r="AJ320" i="9"/>
  <c r="AK320" i="9"/>
  <c r="AJ319" i="9"/>
  <c r="AK319" i="9"/>
  <c r="AJ318" i="9"/>
  <c r="AK318" i="9"/>
  <c r="AJ317" i="9"/>
  <c r="AK317" i="9"/>
  <c r="AJ316" i="9"/>
  <c r="AK316" i="9"/>
  <c r="AJ315" i="9"/>
  <c r="AK315" i="9"/>
  <c r="AJ314" i="9"/>
  <c r="AK314" i="9"/>
  <c r="AJ313" i="9"/>
  <c r="AK313" i="9"/>
  <c r="AJ312" i="9"/>
  <c r="AK312" i="9"/>
  <c r="AJ311" i="9"/>
  <c r="AK311" i="9"/>
  <c r="AJ310" i="9"/>
  <c r="AK310" i="9"/>
  <c r="AJ309" i="9"/>
  <c r="AK309" i="9"/>
  <c r="AJ308" i="9"/>
  <c r="AK308" i="9"/>
  <c r="AJ307" i="9"/>
  <c r="AK307" i="9"/>
  <c r="AJ306" i="9"/>
  <c r="AK306" i="9"/>
  <c r="AJ305" i="9"/>
  <c r="AK305" i="9"/>
  <c r="AJ304" i="9"/>
  <c r="AK304" i="9"/>
  <c r="AJ303" i="9"/>
  <c r="AK303" i="9"/>
  <c r="AJ302" i="9"/>
  <c r="AK302" i="9"/>
  <c r="AJ301" i="9"/>
  <c r="AK301" i="9"/>
  <c r="AJ300" i="9"/>
  <c r="AK300" i="9"/>
  <c r="AJ299" i="9"/>
  <c r="AK299" i="9"/>
  <c r="AJ298" i="9"/>
  <c r="AK298" i="9"/>
  <c r="AJ297" i="9"/>
  <c r="AK297" i="9"/>
  <c r="AJ296" i="9"/>
  <c r="AK296" i="9"/>
  <c r="AJ295" i="9"/>
  <c r="AK295" i="9"/>
  <c r="AJ294" i="9"/>
  <c r="AK294" i="9"/>
  <c r="AJ293" i="9"/>
  <c r="AK293" i="9"/>
  <c r="AJ292" i="9"/>
  <c r="AK292" i="9"/>
  <c r="AJ291" i="9"/>
  <c r="AK291" i="9"/>
  <c r="AJ290" i="9"/>
  <c r="AK290" i="9"/>
  <c r="AJ289" i="9"/>
  <c r="AK289" i="9"/>
  <c r="AJ288" i="9"/>
  <c r="AK288" i="9"/>
  <c r="AJ287" i="9"/>
  <c r="AK287" i="9"/>
  <c r="AJ286" i="9"/>
  <c r="AK286" i="9"/>
  <c r="AJ285" i="9"/>
  <c r="AK285" i="9"/>
  <c r="AJ284" i="9"/>
  <c r="AK284" i="9"/>
  <c r="AJ283" i="9"/>
  <c r="AK283" i="9"/>
  <c r="AJ282" i="9"/>
  <c r="AK282" i="9"/>
  <c r="AJ281" i="9"/>
  <c r="AK281" i="9"/>
  <c r="AJ280" i="9"/>
  <c r="AK280" i="9"/>
  <c r="AJ279" i="9"/>
  <c r="AK279" i="9"/>
  <c r="AJ278" i="9"/>
  <c r="AK278" i="9"/>
  <c r="AJ277" i="9"/>
  <c r="AK277" i="9"/>
  <c r="AJ276" i="9"/>
  <c r="AK276" i="9"/>
  <c r="AJ275" i="9"/>
  <c r="AK275" i="9"/>
  <c r="AJ274" i="9"/>
  <c r="AK274" i="9"/>
  <c r="AJ273" i="9"/>
  <c r="AK273" i="9"/>
  <c r="AJ272" i="9"/>
  <c r="AK272" i="9"/>
  <c r="AJ271" i="9"/>
  <c r="AK271" i="9"/>
  <c r="AJ270" i="9"/>
  <c r="AK270" i="9"/>
  <c r="AJ269" i="9"/>
  <c r="AK269" i="9"/>
  <c r="AJ268" i="9"/>
  <c r="AK268" i="9"/>
  <c r="AJ267" i="9"/>
  <c r="AK267" i="9"/>
  <c r="AJ266" i="9"/>
  <c r="AK266" i="9"/>
  <c r="AJ265" i="9"/>
  <c r="AK265" i="9"/>
  <c r="AJ264" i="9"/>
  <c r="AK264" i="9"/>
  <c r="AJ263" i="9"/>
  <c r="AK263" i="9"/>
  <c r="AJ262" i="9"/>
  <c r="AK262" i="9"/>
  <c r="AJ261" i="9"/>
  <c r="AK261" i="9"/>
  <c r="AJ260" i="9"/>
  <c r="AK260" i="9"/>
  <c r="AJ259" i="9"/>
  <c r="AK259" i="9"/>
  <c r="AJ258" i="9"/>
  <c r="AK258" i="9"/>
  <c r="AJ257" i="9"/>
  <c r="AK257" i="9"/>
  <c r="AJ256" i="9"/>
  <c r="AK256" i="9"/>
  <c r="AJ255" i="9"/>
  <c r="AK255" i="9"/>
  <c r="AJ254" i="9"/>
  <c r="AK254" i="9"/>
  <c r="AJ253" i="9"/>
  <c r="AK253" i="9"/>
  <c r="AJ252" i="9"/>
  <c r="AK252" i="9"/>
  <c r="AJ251" i="9"/>
  <c r="AK251" i="9"/>
  <c r="AJ250" i="9"/>
  <c r="AK250" i="9"/>
  <c r="AJ249" i="9"/>
  <c r="AK249" i="9"/>
  <c r="AJ248" i="9"/>
  <c r="AK248" i="9"/>
  <c r="AJ247" i="9"/>
  <c r="AK247" i="9"/>
  <c r="AJ246" i="9"/>
  <c r="AK246" i="9"/>
  <c r="AJ245" i="9"/>
  <c r="AK245" i="9"/>
  <c r="AJ244" i="9"/>
  <c r="AK244" i="9"/>
  <c r="AJ243" i="9"/>
  <c r="AK243" i="9"/>
  <c r="AJ242" i="9"/>
  <c r="AK242" i="9"/>
  <c r="AJ241" i="9"/>
  <c r="AK241" i="9"/>
  <c r="AJ240" i="9"/>
  <c r="AK240" i="9"/>
  <c r="AJ239" i="9"/>
  <c r="AK239" i="9"/>
  <c r="AJ238" i="9"/>
  <c r="AK238" i="9"/>
  <c r="AJ237" i="9"/>
  <c r="AK237" i="9"/>
  <c r="AJ236" i="9"/>
  <c r="AK236" i="9"/>
  <c r="AJ235" i="9"/>
  <c r="AK235" i="9"/>
  <c r="AJ234" i="9"/>
  <c r="AK234" i="9"/>
  <c r="AJ233" i="9"/>
  <c r="AK233" i="9"/>
  <c r="AJ232" i="9"/>
  <c r="AK232" i="9"/>
  <c r="AJ231" i="9"/>
  <c r="AK231" i="9"/>
  <c r="AJ230" i="9"/>
  <c r="AK230" i="9"/>
  <c r="AJ229" i="9"/>
  <c r="AK229" i="9"/>
  <c r="AJ228" i="9"/>
  <c r="AK228" i="9"/>
  <c r="AJ227" i="9"/>
  <c r="AK227" i="9"/>
  <c r="AJ226" i="9"/>
  <c r="AK226" i="9"/>
  <c r="AJ225" i="9"/>
  <c r="AK225" i="9"/>
  <c r="AJ224" i="9"/>
  <c r="AK224" i="9"/>
  <c r="AJ223" i="9"/>
  <c r="AK223" i="9"/>
  <c r="AJ222" i="9"/>
  <c r="AK222" i="9"/>
  <c r="AJ221" i="9"/>
  <c r="AK221" i="9"/>
  <c r="AJ220" i="9"/>
  <c r="AK220" i="9"/>
  <c r="AJ219" i="9"/>
  <c r="AK219" i="9"/>
  <c r="AJ218" i="9"/>
  <c r="AK218" i="9"/>
  <c r="AJ217" i="9"/>
  <c r="AK217" i="9"/>
  <c r="AJ216" i="9"/>
  <c r="AK216" i="9"/>
  <c r="AJ215" i="9"/>
  <c r="AK215" i="9"/>
  <c r="AJ214" i="9"/>
  <c r="AK214" i="9"/>
  <c r="AJ213" i="9"/>
  <c r="AK213" i="9"/>
  <c r="AJ212" i="9"/>
  <c r="AK212" i="9"/>
  <c r="AJ211" i="9"/>
  <c r="AK211" i="9"/>
  <c r="AJ210" i="9"/>
  <c r="AK210" i="9"/>
  <c r="AJ209" i="9"/>
  <c r="AK209" i="9"/>
  <c r="AJ208" i="9"/>
  <c r="AK208" i="9"/>
  <c r="AJ207" i="9"/>
  <c r="AK207" i="9"/>
  <c r="AJ206" i="9"/>
  <c r="AK206" i="9"/>
  <c r="AJ205" i="9"/>
  <c r="AK205" i="9"/>
  <c r="AJ204" i="9"/>
  <c r="AK204" i="9"/>
  <c r="AJ203" i="9"/>
  <c r="AK203" i="9"/>
  <c r="AJ202" i="9"/>
  <c r="AK202" i="9"/>
  <c r="AJ201" i="9"/>
  <c r="AK201" i="9"/>
  <c r="AJ200" i="9"/>
  <c r="AK200" i="9"/>
  <c r="AJ199" i="9"/>
  <c r="AK199" i="9"/>
  <c r="AJ198" i="9"/>
  <c r="AK198" i="9"/>
  <c r="AJ197" i="9"/>
  <c r="AK197" i="9"/>
  <c r="AJ196" i="9"/>
  <c r="AK196" i="9"/>
  <c r="AJ195" i="9"/>
  <c r="AK195" i="9"/>
  <c r="AJ194" i="9"/>
  <c r="AK194" i="9"/>
  <c r="AJ193" i="9"/>
  <c r="AK193" i="9"/>
  <c r="AJ192" i="9"/>
  <c r="AK192" i="9"/>
  <c r="AJ191" i="9"/>
  <c r="AK191" i="9"/>
  <c r="AJ190" i="9"/>
  <c r="AK190" i="9"/>
  <c r="AJ189" i="9"/>
  <c r="AK189" i="9"/>
  <c r="AJ188" i="9"/>
  <c r="AK188" i="9"/>
  <c r="AJ187" i="9"/>
  <c r="AK187" i="9"/>
  <c r="AJ186" i="9"/>
  <c r="AK186" i="9"/>
  <c r="AJ185" i="9"/>
  <c r="AK185" i="9"/>
  <c r="AJ184" i="9"/>
  <c r="AK184" i="9"/>
  <c r="AJ183" i="9"/>
  <c r="AK183" i="9"/>
  <c r="AJ182" i="9"/>
  <c r="AK182" i="9"/>
  <c r="AJ181" i="9"/>
  <c r="AK181" i="9"/>
  <c r="AJ180" i="9"/>
  <c r="AK180" i="9"/>
  <c r="AJ179" i="9"/>
  <c r="AK179" i="9"/>
  <c r="AJ178" i="9"/>
  <c r="AK178" i="9"/>
  <c r="AJ177" i="9"/>
  <c r="AK177" i="9"/>
  <c r="AJ176" i="9"/>
  <c r="AK176" i="9"/>
  <c r="AJ175" i="9"/>
  <c r="AK175" i="9"/>
  <c r="AJ174" i="9"/>
  <c r="AK174" i="9"/>
  <c r="AJ173" i="9"/>
  <c r="AK173" i="9"/>
  <c r="AJ172" i="9"/>
  <c r="AK172" i="9"/>
  <c r="AJ171" i="9"/>
  <c r="AK171" i="9"/>
  <c r="AJ170" i="9"/>
  <c r="AK170" i="9"/>
  <c r="AJ169" i="9"/>
  <c r="AK169" i="9"/>
  <c r="AJ168" i="9"/>
  <c r="AK168" i="9"/>
  <c r="AJ167" i="9"/>
  <c r="AK167" i="9"/>
  <c r="AJ166" i="9"/>
  <c r="AK166" i="9"/>
  <c r="AJ165" i="9"/>
  <c r="AK165" i="9"/>
  <c r="AJ164" i="9"/>
  <c r="AK164" i="9"/>
  <c r="AJ163" i="9"/>
  <c r="AK163" i="9"/>
  <c r="AJ162" i="9"/>
  <c r="AK162" i="9"/>
  <c r="AJ161" i="9"/>
  <c r="AK161" i="9"/>
  <c r="AJ160" i="9"/>
  <c r="AK160" i="9"/>
  <c r="AJ159" i="9"/>
  <c r="AK159" i="9"/>
  <c r="AJ158" i="9"/>
  <c r="AK158" i="9"/>
  <c r="AJ157" i="9"/>
  <c r="AK157" i="9"/>
  <c r="AJ156" i="9"/>
  <c r="AK156" i="9"/>
  <c r="AJ155" i="9"/>
  <c r="AK155" i="9"/>
  <c r="AJ154" i="9"/>
  <c r="AK154" i="9"/>
  <c r="AJ153" i="9"/>
  <c r="AK153" i="9"/>
  <c r="AJ152" i="9"/>
  <c r="AK152" i="9"/>
  <c r="AJ151" i="9"/>
  <c r="AK151" i="9"/>
  <c r="AJ150" i="9"/>
  <c r="AK150" i="9"/>
  <c r="AJ149" i="9"/>
  <c r="AK149" i="9"/>
  <c r="AJ148" i="9"/>
  <c r="AK148" i="9"/>
  <c r="AJ147" i="9"/>
  <c r="AK147" i="9"/>
  <c r="AJ146" i="9"/>
  <c r="AK146" i="9"/>
  <c r="AJ145" i="9"/>
  <c r="AK145" i="9"/>
  <c r="AJ144" i="9"/>
  <c r="AK144" i="9"/>
  <c r="AJ143" i="9"/>
  <c r="AK143" i="9"/>
  <c r="AJ142" i="9"/>
  <c r="AK142" i="9"/>
  <c r="AJ141" i="9"/>
  <c r="AK141" i="9"/>
  <c r="AJ140" i="9"/>
  <c r="AK140" i="9"/>
  <c r="AJ139" i="9"/>
  <c r="AK139" i="9"/>
  <c r="AJ138" i="9"/>
  <c r="AK138" i="9"/>
  <c r="AJ137" i="9"/>
  <c r="AK137" i="9"/>
  <c r="AJ136" i="9"/>
  <c r="AK136" i="9"/>
  <c r="AJ135" i="9"/>
  <c r="AK135" i="9"/>
  <c r="AJ134" i="9"/>
  <c r="AK134" i="9"/>
  <c r="AJ133" i="9"/>
  <c r="AK133" i="9"/>
  <c r="AJ132" i="9"/>
  <c r="AK132" i="9"/>
  <c r="AJ131" i="9"/>
  <c r="AK131" i="9"/>
  <c r="AJ130" i="9"/>
  <c r="AK130" i="9"/>
  <c r="AJ129" i="9"/>
  <c r="AK129" i="9"/>
  <c r="AJ128" i="9"/>
  <c r="AK128" i="9"/>
  <c r="AJ127" i="9"/>
  <c r="AK127" i="9"/>
  <c r="AJ126" i="9"/>
  <c r="AK126" i="9"/>
  <c r="AJ125" i="9"/>
  <c r="AK125" i="9"/>
  <c r="AJ124" i="9"/>
  <c r="AK124" i="9"/>
  <c r="AJ123" i="9"/>
  <c r="AK123" i="9"/>
  <c r="AJ122" i="9"/>
  <c r="AK122" i="9"/>
  <c r="AJ121" i="9"/>
  <c r="AK121" i="9"/>
  <c r="AJ120" i="9"/>
  <c r="AK120" i="9"/>
  <c r="AJ119" i="9"/>
  <c r="AK119" i="9"/>
  <c r="AJ118" i="9"/>
  <c r="AK118" i="9"/>
  <c r="AJ117" i="9"/>
  <c r="AK117" i="9"/>
  <c r="AJ116" i="9"/>
  <c r="AK116" i="9"/>
  <c r="AJ115" i="9"/>
  <c r="AK115" i="9"/>
  <c r="AJ114" i="9"/>
  <c r="AK114" i="9"/>
  <c r="AJ113" i="9"/>
  <c r="AK113" i="9"/>
  <c r="AJ112" i="9"/>
  <c r="AK112" i="9"/>
  <c r="AJ111" i="9"/>
  <c r="AK111" i="9"/>
  <c r="AJ110" i="9"/>
  <c r="AK110" i="9"/>
  <c r="AJ109" i="9"/>
  <c r="AK109" i="9"/>
  <c r="AJ108" i="9"/>
  <c r="AK108" i="9"/>
  <c r="AJ107" i="9"/>
  <c r="AK107" i="9"/>
  <c r="AJ106" i="9"/>
  <c r="AK106" i="9"/>
  <c r="AJ105" i="9"/>
  <c r="AK105" i="9"/>
  <c r="AJ104" i="9"/>
  <c r="AK104" i="9"/>
  <c r="AJ103" i="9"/>
  <c r="AK103" i="9"/>
  <c r="AJ102" i="9"/>
  <c r="AK102" i="9"/>
  <c r="AJ101" i="9"/>
  <c r="AK101" i="9"/>
  <c r="AJ100" i="9"/>
  <c r="AK100" i="9"/>
  <c r="AJ99" i="9"/>
  <c r="AK99" i="9"/>
  <c r="AJ98" i="9"/>
  <c r="AK98" i="9"/>
  <c r="AJ97" i="9"/>
  <c r="AK97" i="9"/>
  <c r="AJ96" i="9"/>
  <c r="AK96" i="9"/>
  <c r="AJ95" i="9"/>
  <c r="AK95" i="9"/>
  <c r="AJ94" i="9"/>
  <c r="AK94" i="9"/>
  <c r="AJ93" i="9"/>
  <c r="AK93" i="9"/>
  <c r="AJ92" i="9"/>
  <c r="AK92" i="9"/>
  <c r="AJ91" i="9"/>
  <c r="AK91" i="9"/>
  <c r="AJ90" i="9"/>
  <c r="AK90" i="9"/>
  <c r="AJ89" i="9"/>
  <c r="AK89" i="9"/>
  <c r="AJ88" i="9"/>
  <c r="AK88" i="9"/>
  <c r="AJ87" i="9"/>
  <c r="AK87" i="9"/>
  <c r="AJ86" i="9"/>
  <c r="AK86" i="9"/>
  <c r="AJ85" i="9"/>
  <c r="AK85" i="9"/>
  <c r="AJ84" i="9"/>
  <c r="AK84" i="9"/>
  <c r="AJ83" i="9"/>
  <c r="AK83" i="9"/>
  <c r="AJ82" i="9"/>
  <c r="AK82" i="9"/>
  <c r="AJ81" i="9"/>
  <c r="AK81" i="9"/>
  <c r="AJ80" i="9"/>
  <c r="AK80" i="9"/>
  <c r="AJ79" i="9"/>
  <c r="AK79" i="9"/>
  <c r="AJ78" i="9"/>
  <c r="AK78" i="9"/>
  <c r="AJ77" i="9"/>
  <c r="AK77" i="9"/>
  <c r="AJ76" i="9"/>
  <c r="AK76" i="9"/>
  <c r="AJ75" i="9"/>
  <c r="AK75" i="9"/>
  <c r="AJ74" i="9"/>
  <c r="AK74" i="9"/>
  <c r="AJ73" i="9"/>
  <c r="AK73" i="9"/>
  <c r="AJ72" i="9"/>
  <c r="AK72" i="9"/>
  <c r="AJ71" i="9"/>
  <c r="AK71" i="9"/>
  <c r="AJ70" i="9"/>
  <c r="AK70" i="9"/>
  <c r="AJ69" i="9"/>
  <c r="AK69" i="9"/>
  <c r="AJ68" i="9"/>
  <c r="AK68" i="9"/>
  <c r="AJ67" i="9"/>
  <c r="AK67" i="9"/>
  <c r="AJ66" i="9"/>
  <c r="AK66" i="9"/>
  <c r="AJ65" i="9"/>
  <c r="AK65" i="9"/>
  <c r="AJ64" i="9"/>
  <c r="AK64" i="9"/>
  <c r="AJ63" i="9"/>
  <c r="AK63" i="9"/>
  <c r="AJ62" i="9"/>
  <c r="AK62" i="9"/>
  <c r="AJ61" i="9"/>
  <c r="AK61" i="9"/>
  <c r="AJ60" i="9"/>
  <c r="AK60" i="9"/>
  <c r="AJ59" i="9"/>
  <c r="AK59" i="9"/>
  <c r="AJ58" i="9"/>
  <c r="AK58" i="9"/>
  <c r="AJ57" i="9"/>
  <c r="AK57" i="9"/>
  <c r="AJ56" i="9"/>
  <c r="AK56" i="9"/>
  <c r="AJ55" i="9"/>
  <c r="AK55" i="9"/>
  <c r="AJ54" i="9"/>
  <c r="AK54" i="9"/>
  <c r="AJ53" i="9"/>
  <c r="AK53" i="9"/>
  <c r="AJ52" i="9"/>
  <c r="AK52" i="9"/>
  <c r="AJ51" i="9"/>
  <c r="AK51" i="9"/>
  <c r="AJ50" i="9"/>
  <c r="AK50" i="9"/>
  <c r="AJ49" i="9"/>
  <c r="AK49" i="9"/>
  <c r="AJ48" i="9"/>
  <c r="AK48" i="9"/>
  <c r="AJ47" i="9"/>
  <c r="AK47" i="9"/>
  <c r="AJ46" i="9"/>
  <c r="AK46" i="9"/>
  <c r="AJ45" i="9"/>
  <c r="AK45" i="9"/>
  <c r="AJ44" i="9"/>
  <c r="AK44" i="9"/>
  <c r="AJ43" i="9"/>
  <c r="AK43" i="9"/>
  <c r="AJ42" i="9"/>
  <c r="AK42" i="9"/>
  <c r="AJ41" i="9"/>
  <c r="AK41" i="9"/>
  <c r="AJ40" i="9"/>
  <c r="AK40" i="9"/>
  <c r="AJ39" i="9"/>
  <c r="AK39" i="9"/>
  <c r="AJ38" i="9"/>
  <c r="AK38" i="9"/>
  <c r="AJ37" i="9"/>
  <c r="AK37" i="9"/>
  <c r="AJ36" i="9"/>
  <c r="AK36" i="9"/>
  <c r="AJ35" i="9"/>
  <c r="AK35" i="9"/>
  <c r="AJ34" i="9"/>
  <c r="AK34" i="9"/>
  <c r="AJ33" i="9"/>
  <c r="AK33" i="9"/>
  <c r="AJ32" i="9"/>
  <c r="AK32" i="9"/>
  <c r="AJ31" i="9"/>
  <c r="AK31" i="9"/>
  <c r="AJ30" i="9"/>
  <c r="AK30" i="9"/>
  <c r="AJ29" i="9"/>
  <c r="AK29" i="9"/>
  <c r="AJ28" i="9"/>
  <c r="AK28" i="9"/>
  <c r="AJ27" i="9"/>
  <c r="AK27" i="9"/>
  <c r="AJ26" i="9"/>
  <c r="AK26" i="9"/>
  <c r="AJ25" i="9"/>
  <c r="AK25" i="9"/>
  <c r="AJ24" i="9"/>
  <c r="AK24" i="9"/>
  <c r="AJ23" i="9"/>
  <c r="AK23" i="9"/>
  <c r="AJ22" i="9"/>
  <c r="AK22" i="9"/>
  <c r="AJ21" i="9"/>
  <c r="AK21" i="9"/>
  <c r="AJ20" i="9"/>
  <c r="AK20" i="9"/>
  <c r="AJ19" i="9"/>
  <c r="AK19" i="9"/>
  <c r="AJ18" i="9"/>
  <c r="AK18" i="9"/>
  <c r="AJ17" i="9"/>
  <c r="AK17" i="9"/>
  <c r="AJ16" i="9"/>
  <c r="AK16" i="9"/>
  <c r="AJ15" i="9"/>
  <c r="AK15" i="9"/>
  <c r="AJ14" i="9"/>
  <c r="AK14" i="9"/>
  <c r="AJ13" i="9"/>
  <c r="AK13" i="9"/>
  <c r="AJ12" i="9"/>
  <c r="AK12" i="9"/>
  <c r="AJ11" i="9"/>
  <c r="AK11" i="9"/>
  <c r="AJ10" i="9"/>
  <c r="AK10" i="9"/>
  <c r="AJ9" i="9"/>
  <c r="AK9" i="9"/>
  <c r="AJ8" i="9"/>
  <c r="AK8" i="9"/>
  <c r="AJ7" i="9"/>
  <c r="AK7" i="9"/>
  <c r="AJ6" i="9"/>
  <c r="AK6" i="9"/>
  <c r="AJ5" i="9"/>
  <c r="AK5" i="9"/>
  <c r="AJ4" i="9"/>
  <c r="AK4" i="9"/>
  <c r="AJ3" i="9"/>
  <c r="AK3" i="9"/>
  <c r="AJ2" i="9"/>
  <c r="AK2" i="9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</calcChain>
</file>

<file path=xl/sharedStrings.xml><?xml version="1.0" encoding="utf-8"?>
<sst xmlns="http://schemas.openxmlformats.org/spreadsheetml/2006/main" count="36719" uniqueCount="110">
  <si>
    <t>internet</t>
  </si>
  <si>
    <t>Average of Average_Grade</t>
  </si>
  <si>
    <t>no</t>
  </si>
  <si>
    <t>yes</t>
  </si>
  <si>
    <t>Grand Total</t>
  </si>
  <si>
    <t>romantic</t>
  </si>
  <si>
    <t>Walc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</si>
  <si>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</si>
  <si>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</si>
  <si>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</si>
  <si>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</si>
  <si>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</si>
  <si>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</si>
  <si>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</si>
  <si>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</si>
  <si>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</si>
  <si>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</si>
  <si>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</si>
  <si>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</si>
  <si>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</si>
  <si>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</si>
  <si>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</si>
  <si>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</si>
  <si>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</si>
  <si>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</si>
  <si>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</si>
  <si>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</si>
  <si>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</si>
  <si>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famrel</t>
  </si>
  <si>
    <t>freetime</t>
  </si>
  <si>
    <t>goout</t>
  </si>
  <si>
    <t>Dalc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</si>
  <si>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</si>
  <si>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</si>
  <si>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</si>
  <si>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</si>
  <si>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</si>
  <si>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</si>
  <si>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</si>
  <si>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</si>
  <si>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</si>
  <si>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</si>
  <si>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</si>
  <si>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</si>
  <si>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</si>
  <si>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</si>
  <si>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</si>
  <si>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</si>
  <si>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</si>
  <si>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</si>
  <si>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</si>
  <si>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</si>
  <si>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</si>
  <si>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</si>
  <si>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</si>
  <si>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</si>
  <si>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Address_Type</t>
  </si>
  <si>
    <t>Delta12</t>
  </si>
  <si>
    <t>Delta23</t>
  </si>
  <si>
    <t>Performance_Trend</t>
  </si>
  <si>
    <t>Average_Grade</t>
  </si>
  <si>
    <t>Performance_Label</t>
  </si>
  <si>
    <t>Parental_Edu</t>
  </si>
  <si>
    <t>Parent_Edu_Level</t>
  </si>
  <si>
    <t>Risk Score</t>
  </si>
  <si>
    <t>Risk_Level</t>
  </si>
  <si>
    <t>Needs_Support</t>
  </si>
  <si>
    <t>EngagementScore</t>
  </si>
  <si>
    <t>SocialScore</t>
  </si>
  <si>
    <t>Engagment_Level</t>
  </si>
  <si>
    <t>Social_Level</t>
  </si>
  <si>
    <t>Small</t>
  </si>
  <si>
    <t>Large</t>
  </si>
  <si>
    <t>Mixed</t>
  </si>
  <si>
    <t>Fail</t>
  </si>
  <si>
    <t>Medium</t>
  </si>
  <si>
    <t>Low</t>
  </si>
  <si>
    <t>No</t>
  </si>
  <si>
    <t>Declining</t>
  </si>
  <si>
    <t>High</t>
  </si>
  <si>
    <t>Improving</t>
  </si>
  <si>
    <t>Total Students</t>
  </si>
  <si>
    <t>🎓Avg. Grade</t>
  </si>
  <si>
    <t>Performance</t>
  </si>
  <si>
    <t>Distribution</t>
  </si>
  <si>
    <t>Average</t>
  </si>
  <si>
    <t>Excellent</t>
  </si>
  <si>
    <t>Yes</t>
  </si>
  <si>
    <t>Values</t>
  </si>
  <si>
    <t>Good</t>
  </si>
  <si>
    <t>Avg. EngagementScore</t>
  </si>
  <si>
    <t>Avg. SocialScore</t>
  </si>
  <si>
    <t>Count of Average_Grade</t>
  </si>
  <si>
    <t>Count of Performance_Trend</t>
  </si>
  <si>
    <t>Details for Count of Average_Grade - Social_Level: High, Engagment_Level: High, Risk_Level: Low, Performance_Label: Excellent</t>
  </si>
  <si>
    <t>Details for Count of Average_Grade - Risk_Level: Low, Performance_Label: Excellent</t>
  </si>
  <si>
    <t>Details for Count of Average_Grade</t>
  </si>
  <si>
    <t>Details for Average Grade</t>
  </si>
  <si>
    <t>Details for Average of SocialScore</t>
  </si>
  <si>
    <t>Details for Average of EngagementScore</t>
  </si>
  <si>
    <t>Details for Distribution - Needs_Support: No</t>
  </si>
  <si>
    <t>Grade_Level</t>
  </si>
  <si>
    <t>Count of Grade_Level</t>
  </si>
  <si>
    <t>Average of Delta12</t>
  </si>
  <si>
    <t>Average of Delta23</t>
  </si>
  <si>
    <t>Details for Average of G1</t>
  </si>
  <si>
    <t>Term G1</t>
  </si>
  <si>
    <t>Term G2</t>
  </si>
  <si>
    <t>Term G3</t>
  </si>
  <si>
    <t>Count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</si>
</sst>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20" xfId="0" applyFont="1" applyBorder="1"/>
    <xf numFmtId="0" fontId="16" fillId="34" borderId="20" xfId="0" applyFont="1" applyFill="1" applyBorder="1"/>
    <xf numFmtId="0" fontId="16" fillId="0" borderId="21" xfId="0" applyFont="1" applyBorder="1"/>
    <xf numFmtId="0" fontId="0" fillId="35" borderId="22" xfId="0" applyFill="1" applyBorder="1"/>
    <xf numFmtId="0" fontId="0" fillId="33" borderId="22" xfId="0" applyFill="1" applyBorder="1"/>
    <xf numFmtId="0" fontId="0" fillId="35" borderId="23" xfId="0" applyFill="1" applyBorder="1"/>
    <xf numFmtId="0" fontId="0" fillId="0" borderId="20" xfId="0" applyBorder="1"/>
    <xf numFmtId="0" fontId="0" fillId="33" borderId="20" xfId="0" applyFill="1" applyBorder="1"/>
    <xf numFmtId="0" fontId="0" fillId="0" borderId="21" xfId="0" applyBorder="1"/>
    <xf numFmtId="0" fontId="0" fillId="35" borderId="20" xfId="0" applyFill="1" applyBorder="1"/>
    <xf numFmtId="0" fontId="0" fillId="35" borderId="21" xfId="0" applyFill="1" applyBorder="1"/>
    <xf numFmtId="0" fontId="0" fillId="35" borderId="24" xfId="0" applyFill="1" applyBorder="1"/>
    <xf numFmtId="0" fontId="0" fillId="35" borderId="25" xfId="0" applyFill="1" applyBorder="1"/>
    <xf numFmtId="0" fontId="0" fillId="35" borderId="19" xfId="0" applyFill="1" applyBorder="1"/>
    <xf numFmtId="0" fontId="0" fillId="0" borderId="26" xfId="0" applyBorder="1"/>
    <xf numFmtId="0" fontId="0" fillId="35" borderId="26" xfId="0" applyFill="1" applyBorder="1"/>
    <xf numFmtId="0" fontId="16" fillId="0" borderId="27" xfId="0" applyFont="1" applyBorder="1"/>
    <xf numFmtId="0" fontId="16" fillId="34" borderId="27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6" fillId="0" borderId="26" xfId="0" applyFont="1" applyBorder="1"/>
    <xf numFmtId="0" fontId="0" fillId="35" borderId="36" xfId="0" applyFill="1" applyBorder="1"/>
    <xf numFmtId="2" fontId="0" fillId="0" borderId="0" xfId="0" applyNumberFormat="1"/>
    <xf numFmtId="0" fontId="0" fillId="0" borderId="37" xfId="0" applyBorder="1"/>
    <xf numFmtId="0" fontId="0" fillId="0" borderId="38" xfId="0" applyBorder="1"/>
    <xf numFmtId="0" fontId="16" fillId="0" borderId="39" xfId="0" pivotButton="1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40" xfId="0" applyBorder="1"/>
    <xf numFmtId="0" fontId="16" fillId="37" borderId="39" xfId="0" applyFont="1" applyFill="1" applyBorder="1" applyAlignment="1">
      <alignment horizontal="center" vertical="center"/>
    </xf>
    <xf numFmtId="2" fontId="0" fillId="0" borderId="39" xfId="0" applyNumberForma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9" xfId="0" pivotButton="1" applyBorder="1"/>
    <xf numFmtId="0" fontId="0" fillId="0" borderId="39" xfId="0" applyBorder="1"/>
    <xf numFmtId="0" fontId="16" fillId="0" borderId="39" xfId="0" applyFont="1" applyBorder="1"/>
    <xf numFmtId="10" fontId="0" fillId="0" borderId="39" xfId="0" applyNumberFormat="1" applyBorder="1"/>
    <xf numFmtId="0" fontId="20" fillId="0" borderId="39" xfId="0" applyFont="1" applyBorder="1" applyAlignment="1">
      <alignment horizontal="center"/>
    </xf>
    <xf numFmtId="10" fontId="0" fillId="0" borderId="39" xfId="0" applyNumberForma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19" fillId="36" borderId="39" xfId="0" applyFont="1" applyFill="1" applyBorder="1" applyAlignment="1">
      <alignment horizontal="right"/>
    </xf>
    <xf numFmtId="2" fontId="19" fillId="36" borderId="39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color theme="0"/>
      </font>
      <fill>
        <patternFill patternType="solid">
          <bgColor theme="2" tint="-0.749992370372631"/>
        </patternFill>
      </fill>
    </dxf>
    <dxf>
      <font>
        <color theme="0"/>
      </font>
      <fill>
        <patternFill patternType="solid">
          <bgColor theme="2" tint="-0.249977111117893"/>
        </patternFill>
      </fill>
    </dxf>
    <dxf>
      <font>
        <color theme="0"/>
      </font>
      <fill>
        <patternFill patternType="solid"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2"/>
        </patternFill>
      </fill>
    </dxf>
    <dxf>
      <font>
        <color theme="0"/>
      </font>
      <fill>
        <patternFill patternType="solid">
          <bgColor theme="2" tint="-0.249977111117893"/>
        </patternFill>
      </fill>
    </dxf>
    <dxf>
      <font>
        <color theme="0"/>
      </font>
      <fill>
        <patternFill patternType="solid">
          <bgColor theme="2" tint="-0.749992370372631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92D050"/>
        </patternFill>
      </fill>
    </dxf>
    <dxf>
      <numFmt numFmtId="0" formatCode="General"/>
    </dxf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color theme="0"/>
      </font>
      <fill>
        <patternFill patternType="solid">
          <bgColor theme="2" tint="-0.749992370372631"/>
        </patternFill>
      </fill>
    </dxf>
    <dxf>
      <font>
        <color theme="0"/>
      </font>
      <fill>
        <patternFill patternType="solid">
          <bgColor theme="2" tint="-0.249977111117893"/>
        </patternFill>
      </fill>
    </dxf>
    <dxf>
      <font>
        <color theme="0"/>
      </font>
      <fill>
        <patternFill patternType="solid"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C00000"/>
      </font>
      <fill>
        <patternFill patternType="solid">
          <bgColor rgb="FFFFC7CE"/>
        </patternFill>
      </fill>
    </dxf>
    <dxf>
      <font>
        <color theme="0"/>
      </font>
      <fill>
        <patternFill patternType="solid">
          <bgColor theme="2"/>
        </patternFill>
      </fill>
    </dxf>
    <dxf>
      <font>
        <color theme="0"/>
      </font>
      <fill>
        <patternFill patternType="solid">
          <bgColor theme="2" tint="-0.249977111117893"/>
        </patternFill>
      </fill>
    </dxf>
    <dxf>
      <font>
        <color theme="0"/>
      </font>
      <fill>
        <patternFill patternType="solid">
          <bgColor theme="2" tint="-0.7499923703726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FF0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92D050"/>
        </patternFill>
      </fill>
    </dxf>
    <dxf>
      <numFmt numFmtId="2" formatCode="0.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ED7D31"/>
        </patternFill>
      </fill>
    </dxf>
    <dxf>
      <fill>
        <patternFill patternType="solid">
          <fgColor indexed="64"/>
          <bgColor rgb="FF4472C4"/>
        </patternFill>
      </fill>
    </dxf>
    <dxf>
      <alignment horizontal="center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/>
      </fill>
    </dxf>
    <dxf>
      <font>
        <b/>
      </font>
    </dxf>
    <dxf>
      <alignment horizontal="center"/>
    </dxf>
    <dxf>
      <font>
        <color rgb="FF4472C4"/>
      </font>
    </dxf>
    <dxf>
      <font>
        <color rgb="FFED7D31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font>
        <b val="0"/>
      </font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D966"/>
        </patternFill>
      </fill>
    </dxf>
    <dxf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theme="8" tint="0.39997558519241921"/>
        </patternFill>
      </fill>
    </dxf>
    <dxf>
      <font>
        <b/>
      </font>
    </dxf>
    <dxf>
      <font>
        <color theme="1" tint="4.9989318521683403E-2"/>
      </font>
    </dxf>
    <dxf>
      <fill>
        <patternFill patternType="solid">
          <fgColor indexed="64"/>
          <bgColor theme="5" tint="0.79998168889431442"/>
        </patternFill>
      </fill>
    </dxf>
    <dxf>
      <font>
        <color theme="1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font>
        <b/>
      </font>
    </dxf>
    <dxf>
      <font>
        <b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theme="1" tint="0.249977111117893"/>
      </font>
    </dxf>
    <dxf>
      <font>
        <color theme="1" tint="0.249977111117893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alignment horizontal="right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/>
      </font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4472C4"/>
      <color rgb="FFF2F2F2"/>
      <color rgb="FFED7D31"/>
      <color rgb="FFC00000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microsoft.com/office/2007/relationships/slicerCache" Target="slicerCaches/slicerCache5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[student-mat2.xlsx]Dashboard!PivotTable9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Level vs Performance</a:t>
            </a:r>
          </a:p>
        </c:rich>
      </c:tx>
      <c:overlay val="0"/>
      <c:spPr>
        <a:noFill/>
        <a:ln>
          <a:solidFill>
            <a:srgbClr val="F2F2F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EA9D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Dashboard!$AT$16:$AT$17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Dashboard!$AS$18:$AS$20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Dashboard!$AT$18:$AT$20</c:f>
              <c:numCache>
                <c:formatCode>General</c:formatCode>
                <c:ptCount val="3"/>
                <c:pt idx="1">
                  <c:v>115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F-49FD-9C4A-A738DC4E4005}"/>
            </c:ext>
          </c:extLst>
        </c:ser>
        <c:ser>
          <c:idx val="1"/>
          <c:order val="1"/>
          <c:tx>
            <c:strRef>
              <c:f>Dashboard!$AU$16:$AU$17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Dashboard!$AS$18:$AS$20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Dashboard!$AU$18:$AU$20</c:f>
              <c:numCache>
                <c:formatCode>General</c:formatCode>
                <c:ptCount val="3"/>
                <c:pt idx="1">
                  <c:v>26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F-49FD-9C4A-A738DC4E4005}"/>
            </c:ext>
          </c:extLst>
        </c:ser>
        <c:ser>
          <c:idx val="2"/>
          <c:order val="2"/>
          <c:tx>
            <c:strRef>
              <c:f>Dashboard!$AV$16:$AV$17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Dashboard!$AS$18:$AS$20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Dashboard!$AV$18:$AV$20</c:f>
              <c:numCache>
                <c:formatCode>General</c:formatCode>
                <c:ptCount val="3"/>
                <c:pt idx="0">
                  <c:v>6</c:v>
                </c:pt>
                <c:pt idx="1">
                  <c:v>103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CF-49FD-9C4A-A738DC4E4005}"/>
            </c:ext>
          </c:extLst>
        </c:ser>
        <c:ser>
          <c:idx val="3"/>
          <c:order val="3"/>
          <c:tx>
            <c:strRef>
              <c:f>Dashboard!$AW$16:$AW$17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8EA9D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Dashboard!$AS$18:$AS$20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Dashboard!$AW$18:$AW$20</c:f>
              <c:numCache>
                <c:formatCode>General</c:formatCode>
                <c:ptCount val="3"/>
                <c:pt idx="0">
                  <c:v>1</c:v>
                </c:pt>
                <c:pt idx="1">
                  <c:v>46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CF-49FD-9C4A-A738DC4E4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9"/>
        <c:overlap val="100"/>
        <c:axId val="913761800"/>
        <c:axId val="914395144"/>
      </c:barChart>
      <c:catAx>
        <c:axId val="913761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Level</a:t>
                </a:r>
              </a:p>
            </c:rich>
          </c:tx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95144"/>
        <c:crosses val="autoZero"/>
        <c:auto val="1"/>
        <c:lblAlgn val="ctr"/>
        <c:lblOffset val="100"/>
        <c:noMultiLvlLbl val="0"/>
      </c:catAx>
      <c:valAx>
        <c:axId val="914395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D0D0D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Students</a:t>
                </a:r>
              </a:p>
            </c:rich>
          </c:tx>
          <c:layout>
            <c:manualLayout>
              <c:xMode val="edge"/>
              <c:yMode val="edge"/>
              <c:x val="2.8177464894539445E-2"/>
              <c:y val="0.31579965367399615"/>
            </c:manualLayout>
          </c:layout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D0D0D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91376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669190930165351"/>
          <c:y val="0.93423998079763038"/>
          <c:w val="0.46988403906159126"/>
          <c:h val="5.4672451657828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[student-mat2.xlsx]Study Time vs Final Grade!PivotTable1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Study Hours vs Scores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7E6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EAAA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626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7E6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AEAAA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626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7E6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AEAAA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2626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7E6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EAAA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26262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rgbClr val="ED7D3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solidFill>
              <a:srgbClr val="E7E6E6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'Study Time vs Final Grade'!$B$3</c:f>
              <c:strCache>
                <c:ptCount val="1"/>
                <c:pt idx="0">
                  <c:v>Term G1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F73-4286-911A-989406644190}"/>
              </c:ext>
            </c:extLst>
          </c:dPt>
          <c:dLbls>
            <c:spPr>
              <a:solidFill>
                <a:srgbClr val="ED7D3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'Study Time vs Final Grade'!$A$4:$A$8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'Study Time vs Final Grade'!$B$4:$B$8</c:f>
              <c:numCache>
                <c:formatCode>0.00</c:formatCode>
                <c:ptCount val="4"/>
                <c:pt idx="0">
                  <c:v>10.438095238095238</c:v>
                </c:pt>
                <c:pt idx="1">
                  <c:v>10.651515151515152</c:v>
                </c:pt>
                <c:pt idx="2">
                  <c:v>12.046153846153846</c:v>
                </c:pt>
                <c:pt idx="3">
                  <c:v>11.888888888888889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6-44D0-8F48-DE06612813C8}"/>
            </c:ext>
          </c:extLst>
        </c:ser>
        <c:ser>
          <c:idx val="1"/>
          <c:order val="1"/>
          <c:tx>
            <c:strRef>
              <c:f>'Study Time vs Final Grade'!$C$3</c:f>
              <c:strCache>
                <c:ptCount val="1"/>
                <c:pt idx="0">
                  <c:v>Term G2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rgbClr val="E7E6E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'Study Time vs Final Grade'!$A$4:$A$8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'Study Time vs Final Grade'!$C$4:$C$8</c:f>
              <c:numCache>
                <c:formatCode>0.00</c:formatCode>
                <c:ptCount val="4"/>
                <c:pt idx="0">
                  <c:v>10.276190476190477</c:v>
                </c:pt>
                <c:pt idx="1">
                  <c:v>10.505050505050505</c:v>
                </c:pt>
                <c:pt idx="2">
                  <c:v>11.507692307692308</c:v>
                </c:pt>
                <c:pt idx="3">
                  <c:v>12.037037037037036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73-4286-911A-989406644190}"/>
            </c:ext>
          </c:extLst>
        </c:ser>
        <c:ser>
          <c:idx val="2"/>
          <c:order val="2"/>
          <c:tx>
            <c:strRef>
              <c:f>'Study Time vs Final Grade'!$D$3</c:f>
              <c:strCache>
                <c:ptCount val="1"/>
                <c:pt idx="0">
                  <c:v>Term G3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'Study Time vs Final Grade'!$A$4:$A$8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'Study Time vs Final Grade'!$D$4:$D$8</c:f>
              <c:numCache>
                <c:formatCode>0.00</c:formatCode>
                <c:ptCount val="4"/>
                <c:pt idx="0">
                  <c:v>10.047619047619047</c:v>
                </c:pt>
                <c:pt idx="1">
                  <c:v>10.171717171717171</c:v>
                </c:pt>
                <c:pt idx="2">
                  <c:v>11.4</c:v>
                </c:pt>
                <c:pt idx="3">
                  <c:v>11.25925925925926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73-4286-911A-989406644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940040"/>
        <c:axId val="1504942088"/>
      </c:lineChart>
      <c:catAx>
        <c:axId val="150494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 Terms</a:t>
                </a:r>
              </a:p>
            </c:rich>
          </c:tx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942088"/>
        <c:crosses val="autoZero"/>
        <c:auto val="1"/>
        <c:lblAlgn val="ctr"/>
        <c:lblOffset val="100"/>
        <c:noMultiLvlLbl val="0"/>
      </c:catAx>
      <c:valAx>
        <c:axId val="150494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Scores</a:t>
                </a:r>
              </a:p>
            </c:rich>
          </c:tx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94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[student-mat2.xlsx]Grade Distribution!PivotTable6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Trend</a:t>
            </a:r>
          </a:p>
        </c:rich>
      </c:tx>
      <c:layout>
        <c:manualLayout>
          <c:xMode val="edge"/>
          <c:yMode val="edge"/>
          <c:x val="0.23899004821350542"/>
          <c:y val="7.0945438665445171E-2"/>
        </c:manualLayout>
      </c:layout>
      <c:overlay val="0"/>
      <c:spPr>
        <a:noFill/>
        <a:ln>
          <a:solidFill>
            <a:srgbClr val="F2F2F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'Grade Distribution'!$E$15</c:f>
              <c:strCache>
                <c:ptCount val="1"/>
                <c:pt idx="0">
                  <c:v>Average of Delta12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DF-4C77-B309-F4FD56AC61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F-4C77-B309-F4FD56AC61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DF-4C77-B309-F4FD56AC61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'Grade Distribution'!$D$16:$D$18</c:f>
              <c:strCache>
                <c:ptCount val="3"/>
                <c:pt idx="0">
                  <c:v>Declining</c:v>
                </c:pt>
                <c:pt idx="1">
                  <c:v>Improving</c:v>
                </c:pt>
                <c:pt idx="2">
                  <c:v>Mixed</c:v>
                </c:pt>
              </c:strCache>
            </c:strRef>
          </c:cat>
          <c:val>
            <c:numRef>
              <c:f>'Grade Distribution'!$E$16:$E$18</c:f>
              <c:numCache>
                <c:formatCode>General</c:formatCode>
                <c:ptCount val="3"/>
                <c:pt idx="0">
                  <c:v>-1.3461538461538463</c:v>
                </c:pt>
                <c:pt idx="1">
                  <c:v>1.4545454545454546</c:v>
                </c:pt>
                <c:pt idx="2">
                  <c:v>-0.26785714285714285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DF-4C77-B309-F4FD56AC6186}"/>
            </c:ext>
          </c:extLst>
        </c:ser>
        <c:ser>
          <c:idx val="1"/>
          <c:order val="1"/>
          <c:tx>
            <c:strRef>
              <c:f>'Grade Distribution'!$F$15</c:f>
              <c:strCache>
                <c:ptCount val="1"/>
                <c:pt idx="0">
                  <c:v>Average of Delta23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61-4CC8-A20B-A12C17E559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61-4CC8-A20B-A12C17E559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61-4CC8-A20B-A12C17E559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'Grade Distribution'!$D$16:$D$18</c:f>
              <c:strCache>
                <c:ptCount val="3"/>
                <c:pt idx="0">
                  <c:v>Declining</c:v>
                </c:pt>
                <c:pt idx="1">
                  <c:v>Improving</c:v>
                </c:pt>
                <c:pt idx="2">
                  <c:v>Mixed</c:v>
                </c:pt>
              </c:strCache>
            </c:strRef>
          </c:cat>
          <c:val>
            <c:numRef>
              <c:f>'Grade Distribution'!$F$16:$F$18</c:f>
              <c:numCache>
                <c:formatCode>General</c:formatCode>
                <c:ptCount val="3"/>
                <c:pt idx="0">
                  <c:v>-4.0384615384615383</c:v>
                </c:pt>
                <c:pt idx="1">
                  <c:v>1.0909090909090908</c:v>
                </c:pt>
                <c:pt idx="2">
                  <c:v>-0.14583333333333334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DB-4C79-812A-EB16A90A9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2029894568277"/>
          <c:y val="0.35003043421060465"/>
          <c:w val="0.33333333333333331"/>
          <c:h val="0.39132061195053314"/>
        </c:manualLayout>
      </c:layout>
      <c:overlay val="0"/>
      <c:spPr>
        <a:solidFill>
          <a:srgbClr val="F2F2F2"/>
        </a:solidFill>
        <a:ln>
          <a:solidFill>
            <a:srgbClr val="F2F2F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[student-mat2.xlsx]Dashboard!PivotTable1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🆘 Students Needing Support</a:t>
            </a:r>
          </a:p>
        </c:rich>
      </c:tx>
      <c:layout>
        <c:manualLayout>
          <c:xMode val="edge"/>
          <c:yMode val="edge"/>
          <c:x val="0.17014513629880101"/>
          <c:y val="4.129499437570304E-2"/>
        </c:manualLayout>
      </c:layout>
      <c:overlay val="0"/>
      <c:spPr>
        <a:noFill/>
        <a:ln>
          <a:solidFill>
            <a:srgbClr val="F2F2F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Dashboard!$AT$11:$AT$12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Dashboard!$AS$13:$AS$15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Dashboard!$AT$13:$AT$15</c:f>
              <c:numCache>
                <c:formatCode>General</c:formatCode>
                <c:ptCount val="3"/>
                <c:pt idx="0">
                  <c:v>1</c:v>
                </c:pt>
                <c:pt idx="1">
                  <c:v>290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B-4BFB-A669-2B3630906002}"/>
            </c:ext>
          </c:extLst>
        </c:ser>
        <c:ser>
          <c:idx val="1"/>
          <c:order val="1"/>
          <c:tx>
            <c:strRef>
              <c:f>Dashboard!$AU$11:$AU$12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Dashboard!$AS$13:$AS$15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Dashboard!$AU$13:$AU$15</c:f>
              <c:numCache>
                <c:formatCode>General</c:formatCode>
                <c:ptCount val="3"/>
                <c:pt idx="0">
                  <c:v>6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B-4BFB-A669-2B3630906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100"/>
        <c:axId val="1195417096"/>
        <c:axId val="1195418120"/>
      </c:barChart>
      <c:catAx>
        <c:axId val="119541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Level</a:t>
                </a:r>
              </a:p>
            </c:rich>
          </c:tx>
          <c:layout>
            <c:manualLayout>
              <c:xMode val="edge"/>
              <c:yMode val="edge"/>
              <c:x val="0.37607438162882334"/>
              <c:y val="0.84401762279715031"/>
            </c:manualLayout>
          </c:layout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2F2F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418120"/>
        <c:crosses val="autoZero"/>
        <c:auto val="1"/>
        <c:lblAlgn val="ctr"/>
        <c:lblOffset val="100"/>
        <c:noMultiLvlLbl val="0"/>
      </c:catAx>
      <c:valAx>
        <c:axId val="11954181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Distribution</a:t>
                </a:r>
              </a:p>
            </c:rich>
          </c:tx>
          <c:layout>
            <c:manualLayout>
              <c:xMode val="edge"/>
              <c:yMode val="edge"/>
              <c:x val="3.5197706264977743E-2"/>
              <c:y val="0.36252680259650238"/>
            </c:manualLayout>
          </c:layout>
          <c:overlay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119541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rgbClr val="F2F2F2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[student-mat2.xlsx]Pivot_Tables(extra)!PivotTable2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'Pivot_Tables(extra)'!$B$1:$B$2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'Pivot_Tables(extra)'!$A$3:$A$6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'Pivot_Tables(extra)'!$B$3:$B$6</c:f>
              <c:numCache>
                <c:formatCode>General</c:formatCode>
                <c:ptCount val="3"/>
                <c:pt idx="1">
                  <c:v>115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D-4ECB-92FD-59C1220A7C2C}"/>
            </c:ext>
          </c:extLst>
        </c:ser>
        <c:ser>
          <c:idx val="1"/>
          <c:order val="1"/>
          <c:tx>
            <c:strRef>
              <c:f>'Pivot_Tables(extra)'!$C$1:$C$2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'Pivot_Tables(extra)'!$A$3:$A$6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'Pivot_Tables(extra)'!$C$3:$C$6</c:f>
              <c:numCache>
                <c:formatCode>General</c:formatCode>
                <c:ptCount val="3"/>
                <c:pt idx="1">
                  <c:v>26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8D-4ECB-92FD-59C1220A7C2C}"/>
            </c:ext>
          </c:extLst>
        </c:ser>
        <c:ser>
          <c:idx val="2"/>
          <c:order val="2"/>
          <c:tx>
            <c:strRef>
              <c:f>'Pivot_Tables(extra)'!$D$1:$D$2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'Pivot_Tables(extra)'!$A$3:$A$6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'Pivot_Tables(extra)'!$D$3:$D$6</c:f>
              <c:numCache>
                <c:formatCode>General</c:formatCode>
                <c:ptCount val="3"/>
                <c:pt idx="0">
                  <c:v>6</c:v>
                </c:pt>
                <c:pt idx="1">
                  <c:v>103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8D-4ECB-92FD-59C1220A7C2C}"/>
            </c:ext>
          </c:extLst>
        </c:ser>
        <c:ser>
          <c:idx val="3"/>
          <c:order val="3"/>
          <c:tx>
            <c:strRef>
              <c:f>'Pivot_Tables(extra)'!$E$1:$E$2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'Pivot_Tables(extra)'!$A$3:$A$6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'Pivot_Tables(extra)'!$E$3:$E$6</c:f>
              <c:numCache>
                <c:formatCode>General</c:formatCode>
                <c:ptCount val="3"/>
                <c:pt idx="0">
                  <c:v>1</c:v>
                </c:pt>
                <c:pt idx="1">
                  <c:v>46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8D-4ECB-92FD-59C1220A7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3545735"/>
        <c:axId val="843040776"/>
      </c:barChart>
      <c:catAx>
        <c:axId val="1673545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40776"/>
        <c:crosses val="autoZero"/>
        <c:auto val="1"/>
        <c:lblAlgn val="ctr"/>
        <c:lblOffset val="100"/>
        <c:noMultiLvlLbl val="0"/>
      </c:catAx>
      <c:valAx>
        <c:axId val="84304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45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[student-mat2.xlsx]Risk_Level vs Grade_Level!PivotTable2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'Risk_Level vs Grade_Level'!$B$1:$B$2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'Risk_Level vs Grade_Level'!$A$3:$A$6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'Risk_Level vs Grade_Level'!$B$3:$B$6</c:f>
              <c:numCache>
                <c:formatCode>General</c:formatCode>
                <c:ptCount val="3"/>
                <c:pt idx="1">
                  <c:v>111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F-4FCD-B0CA-A41FE55EADF4}"/>
            </c:ext>
          </c:extLst>
        </c:ser>
        <c:ser>
          <c:idx val="1"/>
          <c:order val="1"/>
          <c:tx>
            <c:strRef>
              <c:f>'Risk_Level vs Grade_Level'!$C$1:$C$2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'Risk_Level vs Grade_Level'!$A$3:$A$6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'Risk_Level vs Grade_Level'!$C$3:$C$6</c:f>
              <c:numCache>
                <c:formatCode>General</c:formatCode>
                <c:ptCount val="3"/>
                <c:pt idx="1">
                  <c:v>24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3-4C1B-B400-43069A1DF315}"/>
            </c:ext>
          </c:extLst>
        </c:ser>
        <c:ser>
          <c:idx val="2"/>
          <c:order val="2"/>
          <c:tx>
            <c:strRef>
              <c:f>'Risk_Level vs Grade_Level'!$D$1:$D$2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'Risk_Level vs Grade_Level'!$A$3:$A$6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'Risk_Level vs Grade_Level'!$D$3:$D$6</c:f>
              <c:numCache>
                <c:formatCode>General</c:formatCode>
                <c:ptCount val="3"/>
                <c:pt idx="0">
                  <c:v>7</c:v>
                </c:pt>
                <c:pt idx="1">
                  <c:v>98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3-4C1B-B400-43069A1DF315}"/>
            </c:ext>
          </c:extLst>
        </c:ser>
        <c:ser>
          <c:idx val="3"/>
          <c:order val="3"/>
          <c:tx>
            <c:strRef>
              <c:f>'Risk_Level vs Grade_Level'!$E$1:$E$2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'Risk_Level vs Grade_Level'!$A$3:$A$6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'Risk_Level vs Grade_Level'!$E$3:$E$6</c:f>
              <c:numCache>
                <c:formatCode>General</c:formatCode>
                <c:ptCount val="3"/>
                <c:pt idx="0">
                  <c:v>1</c:v>
                </c:pt>
                <c:pt idx="1">
                  <c:v>47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3-4C1B-B400-43069A1D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543176"/>
        <c:axId val="1422946312"/>
      </c:barChart>
      <c:catAx>
        <c:axId val="101754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46312"/>
        <c:crosses val="autoZero"/>
        <c:auto val="1"/>
        <c:lblAlgn val="ctr"/>
        <c:lblOffset val="100"/>
        <c:noMultiLvlLbl val="0"/>
      </c:catAx>
      <c:valAx>
        <c:axId val="142294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9525</xdr:rowOff>
    </xdr:from>
    <xdr:to>
      <xdr:col>4</xdr:col>
      <xdr:colOff>9525</xdr:colOff>
      <xdr:row>18</xdr:row>
      <xdr:rowOff>95250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D18740B-5FE5-D490-DA2A-E263427E9561}"/>
            </a:ext>
            <a:ext uri="{147F2762-F138-4A5C-976F-8EAC2B608ADB}">
              <a16:predDERef xmlns:a16="http://schemas.microsoft.com/office/drawing/2014/main" pred="{12E21D3F-BDC0-BBA4-CB22-E5A3DD106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9525</xdr:colOff>
      <xdr:row>18</xdr:row>
      <xdr:rowOff>85725</xdr:rowOff>
    </xdr:from>
    <xdr:to>
      <xdr:col>2</xdr:col>
      <xdr:colOff>495300</xdr:colOff>
      <xdr:row>20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Engagment_Level">
              <a:extLst>
                <a:ext uri="{FF2B5EF4-FFF2-40B4-BE49-F238E27FC236}">
                  <a16:creationId xmlns:a16="http://schemas.microsoft.com/office/drawing/2014/main" id="{12E21D3F-BDC0-BBA4-CB22-E5A3DD106F20}"/>
                </a:ext>
                <a:ext uri="{147F2762-F138-4A5C-976F-8EAC2B608ADB}">
                  <a16:predDERef xmlns:a16="http://schemas.microsoft.com/office/drawing/2014/main" pred="{6D18740B-5FE5-D490-DA2A-E263427E95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gagment_Le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7248525"/>
              <a:ext cx="2543175" cy="60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514350</xdr:colOff>
      <xdr:row>18</xdr:row>
      <xdr:rowOff>95250</xdr:rowOff>
    </xdr:from>
    <xdr:to>
      <xdr:col>4</xdr:col>
      <xdr:colOff>0</xdr:colOff>
      <xdr:row>20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Social_Level">
              <a:extLst>
                <a:ext uri="{FF2B5EF4-FFF2-40B4-BE49-F238E27FC236}">
                  <a16:creationId xmlns:a16="http://schemas.microsoft.com/office/drawing/2014/main" id="{2B3A9A28-D197-BB0E-8CD3-2878E0866998}"/>
                </a:ext>
                <a:ext uri="{147F2762-F138-4A5C-976F-8EAC2B608ADB}">
                  <a16:predDERef xmlns:a16="http://schemas.microsoft.com/office/drawing/2014/main" pred="{12E21D3F-BDC0-BBA4-CB22-E5A3DD106F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ocial_Le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700" y="7162800"/>
              <a:ext cx="2762250" cy="60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4</xdr:col>
      <xdr:colOff>0</xdr:colOff>
      <xdr:row>6</xdr:row>
      <xdr:rowOff>9525</xdr:rowOff>
    </xdr:from>
    <xdr:to>
      <xdr:col>8</xdr:col>
      <xdr:colOff>1590675</xdr:colOff>
      <xdr:row>13</xdr:row>
      <xdr:rowOff>295275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9821A30-7E84-2947-53AF-DD0D60947693}"/>
            </a:ext>
            <a:ext uri="{147F2762-F138-4A5C-976F-8EAC2B608ADB}">
              <a16:predDERef xmlns:a16="http://schemas.microsoft.com/office/drawing/2014/main" pred="{2B3A9A28-D197-BB0E-8CD3-2878E0866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13</xdr:row>
      <xdr:rowOff>285750</xdr:rowOff>
    </xdr:from>
    <xdr:to>
      <xdr:col>6</xdr:col>
      <xdr:colOff>180975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19019-B9FA-74EF-E7FC-E9484FEF946F}"/>
            </a:ext>
            <a:ext uri="{147F2762-F138-4A5C-976F-8EAC2B608ADB}">
              <a16:predDERef xmlns:a16="http://schemas.microsoft.com/office/drawing/2014/main" pred="{19821A30-7E84-2947-53AF-DD0D60947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1171575</xdr:colOff>
      <xdr:row>0</xdr:row>
      <xdr:rowOff>0</xdr:rowOff>
    </xdr:from>
    <xdr:to>
      <xdr:col>7</xdr:col>
      <xdr:colOff>66675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chool">
              <a:extLst>
                <a:ext uri="{FF2B5EF4-FFF2-40B4-BE49-F238E27FC236}">
                  <a16:creationId xmlns:a16="http://schemas.microsoft.com/office/drawing/2014/main" id="{84EBDDEE-41F3-A9DE-EF18-F395604AF18D}"/>
                </a:ext>
                <a:ext uri="{147F2762-F138-4A5C-976F-8EAC2B608ADB}">
                  <a16:predDERef xmlns:a16="http://schemas.microsoft.com/office/drawing/2014/main" pred="{A3B19019-B9FA-74EF-E7FC-E9484FEF94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choo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" y="30956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952500</xdr:colOff>
      <xdr:row>6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sex">
              <a:extLst>
                <a:ext uri="{FF2B5EF4-FFF2-40B4-BE49-F238E27FC236}">
                  <a16:creationId xmlns:a16="http://schemas.microsoft.com/office/drawing/2014/main" id="{1CD98387-FC43-93E4-60D0-02BCAD3864EC}"/>
                </a:ext>
                <a:ext uri="{147F2762-F138-4A5C-976F-8EAC2B608ADB}">
                  <a16:predDERef xmlns:a16="http://schemas.microsoft.com/office/drawing/2014/main" pred="{84EBDDEE-41F3-A9DE-EF18-F395604AF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700" y="2400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923925</xdr:colOff>
      <xdr:row>0</xdr:row>
      <xdr:rowOff>0</xdr:rowOff>
    </xdr:from>
    <xdr:to>
      <xdr:col>8</xdr:col>
      <xdr:colOff>1590675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age">
              <a:extLst>
                <a:ext uri="{FF2B5EF4-FFF2-40B4-BE49-F238E27FC236}">
                  <a16:creationId xmlns:a16="http://schemas.microsoft.com/office/drawing/2014/main" id="{53529DFC-B9B6-F338-CCB5-C8C5478F46B1}"/>
                </a:ext>
                <a:ext uri="{147F2762-F138-4A5C-976F-8EAC2B608ADB}">
                  <a16:predDERef xmlns:a16="http://schemas.microsoft.com/office/drawing/2014/main" pred="{1CD98387-FC43-93E4-60D0-02BCAD3864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2725" y="3143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190500</xdr:colOff>
      <xdr:row>13</xdr:row>
      <xdr:rowOff>266700</xdr:rowOff>
    </xdr:from>
    <xdr:to>
      <xdr:col>8</xdr:col>
      <xdr:colOff>1571625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BB7472-1A86-2FC7-2A50-6488ABEAA2C8}"/>
            </a:ext>
            <a:ext uri="{147F2762-F138-4A5C-976F-8EAC2B608ADB}">
              <a16:predDERef xmlns:a16="http://schemas.microsoft.com/office/drawing/2014/main" pred="{53529DFC-B9B6-F338-CCB5-C8C5478F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18</xdr:row>
      <xdr:rowOff>142875</xdr:rowOff>
    </xdr:from>
    <xdr:to>
      <xdr:col>6</xdr:col>
      <xdr:colOff>133350</xdr:colOff>
      <xdr:row>19</xdr:row>
      <xdr:rowOff>200025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4387CED-BD80-2C34-5BF1-45D6EFCFCD26}"/>
            </a:ext>
            <a:ext uri="{147F2762-F138-4A5C-976F-8EAC2B608ADB}">
              <a16:predDERef xmlns:a16="http://schemas.microsoft.com/office/drawing/2014/main" pred="{AABB7472-1A86-2FC7-2A50-6488ABEAA2C8}"/>
            </a:ext>
          </a:extLst>
        </xdr:cNvPr>
        <xdr:cNvSpPr txBox="1"/>
      </xdr:nvSpPr>
      <xdr:spPr>
        <a:xfrm>
          <a:off x="6772275" y="5410200"/>
          <a:ext cx="942975" cy="400050"/>
        </a:xfrm>
        <a:prstGeom prst="rect">
          <a:avLst/>
        </a:prstGeom>
        <a:solidFill>
          <a:srgbClr val="F2F2F2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9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Outside : G1-G2</a:t>
          </a:r>
        </a:p>
        <a:p>
          <a:pPr marL="0" indent="0" algn="l"/>
          <a:r>
            <a:rPr lang="en-US" sz="9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Inside : G2-G3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142875</xdr:rowOff>
    </xdr:from>
    <xdr:to>
      <xdr:col>5</xdr:col>
      <xdr:colOff>247650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0874C-C2EC-6A7A-EBD8-7C84B4AE4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66675</xdr:rowOff>
    </xdr:from>
    <xdr:to>
      <xdr:col>5</xdr:col>
      <xdr:colOff>771525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465A25-E075-20DE-4DED-76AFEA474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0.566466319447" createdVersion="8" refreshedVersion="8" minRefreshableVersion="3" recordCount="395" xr:uid="{1FDF607D-1D8D-4E8E-A401-7F6EB84AAFC8}">
  <cacheSource type="worksheet">
    <worksheetSource ref="A1:AM396" sheet="Cleaned_Data"/>
  </cacheSource>
  <cacheFields count="38">
    <cacheField name="school" numFmtId="0">
      <sharedItems count="2">
        <s v="GP"/>
        <s v="MS"/>
      </sharedItems>
    </cacheField>
    <cacheField name="sex" numFmtId="0">
      <sharedItems count="2">
        <s v="F"/>
        <s v="M"/>
      </sharedItems>
    </cacheField>
    <cacheField name="age" numFmtId="0">
      <sharedItems containsSemiMixedTypes="0" containsString="0" containsNumber="1" containsInteger="1" minValue="15" maxValue="22" count="8">
        <n v="18"/>
        <n v="17"/>
        <n v="15"/>
        <n v="16"/>
        <n v="19"/>
        <n v="22"/>
        <n v="20"/>
        <n v="21"/>
      </sharedItems>
    </cacheField>
    <cacheField name="address" numFmtId="0">
      <sharedItems/>
    </cacheField>
    <cacheField name="famsize" numFmtId="0">
      <sharedItems/>
    </cacheField>
    <cacheField name="Pstatus" numFmtId="0">
      <sharedItems/>
    </cacheField>
    <cacheField name="Medu" numFmtId="0">
      <sharedItems containsSemiMixedTypes="0" containsString="0" containsNumber="1" containsInteger="1" minValue="0" maxValue="4"/>
    </cacheField>
    <cacheField name="Fedu" numFmtId="0">
      <sharedItems containsSemiMixedTypes="0" containsString="0" containsNumber="1" containsInteger="1" minValue="0" maxValue="4"/>
    </cacheField>
    <cacheField name="Mjob" numFmtId="0">
      <sharedItems/>
    </cacheField>
    <cacheField name="Fjob" numFmtId="0">
      <sharedItems/>
    </cacheField>
    <cacheField name="reason" numFmtId="0">
      <sharedItems/>
    </cacheField>
    <cacheField name="guardian" numFmtId="0">
      <sharedItems/>
    </cacheField>
    <cacheField name="traveltime" numFmtId="0">
      <sharedItems containsSemiMixedTypes="0" containsString="0" containsNumber="1" containsInteger="1" minValue="1" maxValue="4"/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failures" numFmtId="0">
      <sharedItems containsSemiMixedTypes="0" containsString="0" containsNumber="1" containsInteger="1" minValue="0" maxValue="3"/>
    </cacheField>
    <cacheField name="schoolsup" numFmtId="0">
      <sharedItems/>
    </cacheField>
    <cacheField name="famsup" numFmtId="0">
      <sharedItems/>
    </cacheField>
    <cacheField name="paid" numFmtId="0">
      <sharedItems/>
    </cacheField>
    <cacheField name="activities" numFmtId="0">
      <sharedItems/>
    </cacheField>
    <cacheField name="nursery" numFmtId="0">
      <sharedItems/>
    </cacheField>
    <cacheField name="higher" numFmtId="0">
      <sharedItems/>
    </cacheField>
    <cacheField name="internet" numFmtId="0">
      <sharedItems count="2">
        <s v="no"/>
        <s v="yes"/>
      </sharedItems>
    </cacheField>
    <cacheField name="romantic" numFmtId="0">
      <sharedItems count="2">
        <s v="no"/>
        <s v="yes"/>
      </sharedItems>
    </cacheField>
    <cacheField name="famrel" numFmtId="0">
      <sharedItems containsSemiMixedTypes="0" containsString="0" containsNumber="1" containsInteger="1" minValue="1" maxValue="5"/>
    </cacheField>
    <cacheField name="freetime" numFmtId="0">
      <sharedItems containsSemiMixedTypes="0" containsString="0" containsNumber="1" containsInteger="1" minValue="1" maxValue="5"/>
    </cacheField>
    <cacheField name="goout" numFmtId="0">
      <sharedItems containsSemiMixedTypes="0" containsString="0" containsNumber="1" containsInteger="1" minValue="1" maxValue="5"/>
    </cacheField>
    <cacheField name="Dalc" numFmtId="0">
      <sharedItems containsSemiMixedTypes="0" containsString="0" containsNumber="1" containsInteger="1" minValue="1" maxValue="5"/>
    </cacheField>
    <cacheField name="Walc" numFmtId="0">
      <sharedItems containsSemiMixedTypes="0" containsString="0" containsNumber="1" containsInteger="1" minValue="1" maxValue="5" count="5">
        <n v="1"/>
        <n v="3"/>
        <n v="2"/>
        <n v="4"/>
        <n v="5"/>
      </sharedItems>
    </cacheField>
    <cacheField name="health" numFmtId="0">
      <sharedItems containsSemiMixedTypes="0" containsString="0" containsNumber="1" containsInteger="1" minValue="1" maxValue="5"/>
    </cacheField>
    <cacheField name="absences" numFmtId="0">
      <sharedItems containsSemiMixedTypes="0" containsString="0" containsNumber="1" containsInteger="1" minValue="0" maxValue="75"/>
    </cacheField>
    <cacheField name="G1" numFmtId="0">
      <sharedItems containsSemiMixedTypes="0" containsString="0" containsNumber="1" containsInteger="1" minValue="3" maxValue="19"/>
    </cacheField>
    <cacheField name="G2" numFmtId="0">
      <sharedItems containsSemiMixedTypes="0" containsString="0" containsNumber="1" containsInteger="1" minValue="0" maxValue="19"/>
    </cacheField>
    <cacheField name="G3" numFmtId="0">
      <sharedItems containsSemiMixedTypes="0" containsString="0" containsNumber="1" containsInteger="1" minValue="0" maxValue="20"/>
    </cacheField>
    <cacheField name="Average_Grade" numFmtId="0">
      <sharedItems containsSemiMixedTypes="0" containsString="0" containsNumber="1" minValue="1.3333333333333333" maxValue="19.333333333333332" count="54">
        <n v="5.666666666666667"/>
        <n v="5.333333333333333"/>
        <n v="8.3333333333333339"/>
        <n v="14.666666666666666"/>
        <n v="8.6666666666666661"/>
        <n v="15"/>
        <n v="11.666666666666666"/>
        <n v="17.666666666666668"/>
        <n v="9"/>
        <n v="11.333333333333334"/>
        <n v="14"/>
        <n v="10.333333333333334"/>
        <n v="15.333333333333334"/>
        <n v="13.666666666666666"/>
        <n v="9.3333333333333339"/>
        <n v="12.666666666666666"/>
        <n v="7.666666666666667"/>
        <n v="11"/>
        <n v="10.666666666666666"/>
        <n v="16.666666666666668"/>
        <n v="16.333333333333332"/>
        <n v="10"/>
        <n v="7"/>
        <n v="13.333333333333334"/>
        <n v="12"/>
        <n v="18.333333333333332"/>
        <n v="9.6666666666666661"/>
        <n v="7.333333333333333"/>
        <n v="19.333333333333332"/>
        <n v="12.333333333333334"/>
        <n v="15.666666666666666"/>
        <n v="6.666666666666667"/>
        <n v="16"/>
        <n v="14.333333333333334"/>
        <n v="6.333333333333333"/>
        <n v="5"/>
        <n v="8"/>
        <n v="17"/>
        <n v="13"/>
        <n v="17.333333333333332"/>
        <n v="18.666666666666668"/>
        <n v="3.6666666666666665"/>
        <n v="18"/>
        <n v="4"/>
        <n v="2.6666666666666665"/>
        <n v="3"/>
        <n v="3.3333333333333335"/>
        <n v="1.3333333333333333"/>
        <n v="1.6666666666666667"/>
        <n v="4.333333333333333"/>
        <n v="2.3333333333333335"/>
        <n v="6"/>
        <n v="4.666666666666667"/>
        <n v="2"/>
      </sharedItems>
    </cacheField>
    <cacheField name="Grade_Level" numFmtId="0">
      <sharedItems count="4">
        <s v="Fail"/>
        <s v="Good"/>
        <s v="Average"/>
        <s v="Excellent"/>
      </sharedItems>
    </cacheField>
    <cacheField name="Risk Score" numFmtId="0">
      <sharedItems containsSemiMixedTypes="0" containsString="0" containsNumber="1" containsInteger="1" minValue="0" maxValue="5" count="6">
        <n v="0"/>
        <n v="1"/>
        <n v="2"/>
        <n v="4"/>
        <n v="3"/>
        <n v="5"/>
      </sharedItems>
    </cacheField>
    <cacheField name="Risk_Level" numFmtId="0">
      <sharedItems count="3">
        <s v="Low"/>
        <s v="Medium"/>
        <s v="High"/>
      </sharedItems>
    </cacheField>
    <cacheField name="Needs_Support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70945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1.503297916664" createdVersion="8" refreshedVersion="8" minRefreshableVersion="3" recordCount="395" xr:uid="{EE9B0944-8DC3-4D72-9959-8C1C29BAC35A}">
  <cacheSource type="worksheet">
    <worksheetSource name="Table2"/>
  </cacheSource>
  <cacheFields count="39">
    <cacheField name="school" numFmtId="0">
      <sharedItems/>
    </cacheField>
    <cacheField name="sex" numFmtId="0">
      <sharedItems/>
    </cacheField>
    <cacheField name="age" numFmtId="0">
      <sharedItems containsSemiMixedTypes="0" containsString="0" containsNumber="1" containsInteger="1" minValue="15" maxValue="22"/>
    </cacheField>
    <cacheField name="Address_Type" numFmtId="0">
      <sharedItems/>
    </cacheField>
    <cacheField name="famsize" numFmtId="0">
      <sharedItems containsMixedTypes="1" containsNumber="1" minValue="3.66" maxValue="3.66"/>
    </cacheField>
    <cacheField name="Medu" numFmtId="0">
      <sharedItems containsSemiMixedTypes="0" containsString="0" containsNumber="1" containsInteger="1" minValue="0" maxValue="4"/>
    </cacheField>
    <cacheField name="Fedu" numFmtId="0">
      <sharedItems containsSemiMixedTypes="0" containsString="0" containsNumber="1" containsInteger="1" minValue="0" maxValue="4"/>
    </cacheField>
    <cacheField name="traveltime" numFmtId="0">
      <sharedItems containsSemiMixedTypes="0" containsString="0" containsNumber="1" containsInteger="1" minValue="1" maxValue="4"/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failures" numFmtId="0">
      <sharedItems containsSemiMixedTypes="0" containsString="0" containsNumber="1" containsInteger="1" minValue="0" maxValue="3"/>
    </cacheField>
    <cacheField name="schoolsup" numFmtId="0">
      <sharedItems containsSemiMixedTypes="0" containsString="0" containsNumber="1" containsInteger="1" minValue="0" maxValue="1"/>
    </cacheField>
    <cacheField name="famsup" numFmtId="0">
      <sharedItems containsSemiMixedTypes="0" containsString="0" containsNumber="1" containsInteger="1" minValue="0" maxValue="1"/>
    </cacheField>
    <cacheField name="paid" numFmtId="0">
      <sharedItems containsSemiMixedTypes="0" containsString="0" containsNumber="1" containsInteger="1" minValue="0" maxValue="1"/>
    </cacheField>
    <cacheField name="activities" numFmtId="0">
      <sharedItems containsSemiMixedTypes="0" containsString="0" containsNumber="1" containsInteger="1" minValue="0" maxValue="1"/>
    </cacheField>
    <cacheField name="higher" numFmtId="0">
      <sharedItems containsSemiMixedTypes="0" containsString="0" containsNumber="1" containsInteger="1" minValue="0" maxValue="1"/>
    </cacheField>
    <cacheField name="internet" numFmtId="0">
      <sharedItems containsSemiMixedTypes="0" containsString="0" containsNumber="1" containsInteger="1" minValue="0" maxValue="1"/>
    </cacheField>
    <cacheField name="romantic" numFmtId="0">
      <sharedItems containsSemiMixedTypes="0" containsString="0" containsNumber="1" containsInteger="1" minValue="0" maxValue="1"/>
    </cacheField>
    <cacheField name="famrel" numFmtId="0">
      <sharedItems containsSemiMixedTypes="0" containsString="0" containsNumber="1" containsInteger="1" minValue="1" maxValue="5"/>
    </cacheField>
    <cacheField name="freetime" numFmtId="0">
      <sharedItems containsSemiMixedTypes="0" containsString="0" containsNumber="1" containsInteger="1" minValue="1" maxValue="5"/>
    </cacheField>
    <cacheField name="goout" numFmtId="0">
      <sharedItems containsSemiMixedTypes="0" containsString="0" containsNumber="1" containsInteger="1" minValue="1" maxValue="5"/>
    </cacheField>
    <cacheField name="Dalc" numFmtId="0">
      <sharedItems containsSemiMixedTypes="0" containsString="0" containsNumber="1" containsInteger="1" minValue="1" maxValue="5"/>
    </cacheField>
    <cacheField name="Walc" numFmtId="0">
      <sharedItems containsSemiMixedTypes="0" containsString="0" containsNumber="1" containsInteger="1" minValue="1" maxValue="5"/>
    </cacheField>
    <cacheField name="health" numFmtId="0">
      <sharedItems containsSemiMixedTypes="0" containsString="0" containsNumber="1" containsInteger="1" minValue="1" maxValue="5"/>
    </cacheField>
    <cacheField name="absences" numFmtId="0">
      <sharedItems containsSemiMixedTypes="0" containsString="0" containsNumber="1" containsInteger="1" minValue="0" maxValue="75"/>
    </cacheField>
    <cacheField name="G1" numFmtId="0">
      <sharedItems containsSemiMixedTypes="0" containsString="0" containsNumber="1" containsInteger="1" minValue="3" maxValue="19"/>
    </cacheField>
    <cacheField name="G2" numFmtId="0">
      <sharedItems containsSemiMixedTypes="0" containsString="0" containsNumber="1" containsInteger="1" minValue="0" maxValue="19"/>
    </cacheField>
    <cacheField name="G3" numFmtId="0">
      <sharedItems containsSemiMixedTypes="0" containsString="0" containsNumber="1" containsInteger="1" minValue="0" maxValue="20"/>
    </cacheField>
    <cacheField name="Delta12" numFmtId="0">
      <sharedItems containsSemiMixedTypes="0" containsString="0" containsNumber="1" containsInteger="1" minValue="-12" maxValue="4"/>
    </cacheField>
    <cacheField name="Delta23" numFmtId="0">
      <sharedItems containsSemiMixedTypes="0" containsString="0" containsNumber="1" containsInteger="1" minValue="-10" maxValue="3"/>
    </cacheField>
    <cacheField name="Performance_Trend" numFmtId="0">
      <sharedItems/>
    </cacheField>
    <cacheField name="Average_Grade" numFmtId="0">
      <sharedItems containsSemiMixedTypes="0" containsString="0" containsNumber="1" minValue="1.33" maxValue="19.329999999999998"/>
    </cacheField>
    <cacheField name="Performance_Label" numFmtId="0">
      <sharedItems count="4">
        <s v="Fail"/>
        <s v="Average"/>
        <s v="Excellent"/>
        <s v="Good"/>
      </sharedItems>
    </cacheField>
    <cacheField name="Parental_Edu" numFmtId="0">
      <sharedItems containsSemiMixedTypes="0" containsString="0" containsNumber="1" minValue="0.5" maxValue="4"/>
    </cacheField>
    <cacheField name="Parent_Edu_Level" numFmtId="0">
      <sharedItems/>
    </cacheField>
    <cacheField name="Risk Score" numFmtId="0">
      <sharedItems containsSemiMixedTypes="0" containsString="0" containsNumber="1" containsInteger="1" minValue="0" maxValue="5"/>
    </cacheField>
    <cacheField name="Risk_Level" numFmtId="0">
      <sharedItems count="3">
        <s v="Low"/>
        <s v="Medium"/>
        <s v="High"/>
      </sharedItems>
    </cacheField>
    <cacheField name="Needs_Support" numFmtId="0">
      <sharedItems/>
    </cacheField>
    <cacheField name="EngagementScore" numFmtId="0">
      <sharedItems containsSemiMixedTypes="0" containsString="0" containsNumber="1" containsInteger="1" minValue="0" maxValue="5" count="6">
        <n v="0"/>
        <n v="3"/>
        <n v="5"/>
        <n v="1"/>
        <n v="4"/>
        <n v="2"/>
      </sharedItems>
    </cacheField>
    <cacheField name="SocialScore" numFmtId="0">
      <sharedItems containsSemiMixedTypes="0" containsString="0" containsNumber="1" containsInteger="1" minValue="2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2.515106481478" createdVersion="8" refreshedVersion="8" minRefreshableVersion="3" recordCount="395" xr:uid="{8910374D-2526-4AA5-BAAD-08B2DAD8E995}">
  <cacheSource type="worksheet">
    <worksheetSource name="Table3"/>
  </cacheSource>
  <cacheFields count="41">
    <cacheField name="school" numFmtId="0">
      <sharedItems count="2">
        <s v="GP"/>
        <s v="MS"/>
      </sharedItems>
    </cacheField>
    <cacheField name="sex" numFmtId="0">
      <sharedItems count="2">
        <s v="F"/>
        <s v="M"/>
      </sharedItems>
    </cacheField>
    <cacheField name="age" numFmtId="0">
      <sharedItems containsSemiMixedTypes="0" containsString="0" containsNumber="1" containsInteger="1" minValue="15" maxValue="22" count="8">
        <n v="18"/>
        <n v="17"/>
        <n v="16"/>
        <n v="19"/>
        <n v="15"/>
        <n v="22"/>
        <n v="20"/>
        <n v="21"/>
      </sharedItems>
    </cacheField>
    <cacheField name="Address_Type" numFmtId="0">
      <sharedItems/>
    </cacheField>
    <cacheField name="famsize" numFmtId="0">
      <sharedItems containsMixedTypes="1" containsNumber="1" minValue="3.66" maxValue="3.66"/>
    </cacheField>
    <cacheField name="Medu" numFmtId="0">
      <sharedItems containsSemiMixedTypes="0" containsString="0" containsNumber="1" containsInteger="1" minValue="0" maxValue="4"/>
    </cacheField>
    <cacheField name="Fedu" numFmtId="0">
      <sharedItems containsSemiMixedTypes="0" containsString="0" containsNumber="1" containsInteger="1" minValue="0" maxValue="4"/>
    </cacheField>
    <cacheField name="traveltime" numFmtId="0">
      <sharedItems containsSemiMixedTypes="0" containsString="0" containsNumber="1" containsInteger="1" minValue="1" maxValue="4"/>
    </cacheField>
    <cacheField name="studytime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failures" numFmtId="0">
      <sharedItems containsSemiMixedTypes="0" containsString="0" containsNumber="1" containsInteger="1" minValue="0" maxValue="3"/>
    </cacheField>
    <cacheField name="schoolsup" numFmtId="0">
      <sharedItems containsSemiMixedTypes="0" containsString="0" containsNumber="1" containsInteger="1" minValue="0" maxValue="1"/>
    </cacheField>
    <cacheField name="famsup" numFmtId="0">
      <sharedItems containsSemiMixedTypes="0" containsString="0" containsNumber="1" containsInteger="1" minValue="0" maxValue="1"/>
    </cacheField>
    <cacheField name="paid" numFmtId="0">
      <sharedItems containsSemiMixedTypes="0" containsString="0" containsNumber="1" containsInteger="1" minValue="0" maxValue="1"/>
    </cacheField>
    <cacheField name="activities" numFmtId="0">
      <sharedItems containsSemiMixedTypes="0" containsString="0" containsNumber="1" containsInteger="1" minValue="0" maxValue="1"/>
    </cacheField>
    <cacheField name="higher" numFmtId="0">
      <sharedItems containsSemiMixedTypes="0" containsString="0" containsNumber="1" containsInteger="1" minValue="0" maxValue="1"/>
    </cacheField>
    <cacheField name="internet" numFmtId="0">
      <sharedItems containsSemiMixedTypes="0" containsString="0" containsNumber="1" containsInteger="1" minValue="0" maxValue="1"/>
    </cacheField>
    <cacheField name="romantic" numFmtId="0">
      <sharedItems containsSemiMixedTypes="0" containsString="0" containsNumber="1" containsInteger="1" minValue="0" maxValue="1"/>
    </cacheField>
    <cacheField name="famrel" numFmtId="0">
      <sharedItems containsSemiMixedTypes="0" containsString="0" containsNumber="1" containsInteger="1" minValue="1" maxValue="5"/>
    </cacheField>
    <cacheField name="freetime" numFmtId="0">
      <sharedItems containsSemiMixedTypes="0" containsString="0" containsNumber="1" containsInteger="1" minValue="1" maxValue="5"/>
    </cacheField>
    <cacheField name="goout" numFmtId="0">
      <sharedItems containsSemiMixedTypes="0" containsString="0" containsNumber="1" containsInteger="1" minValue="1" maxValue="5"/>
    </cacheField>
    <cacheField name="Dalc" numFmtId="0">
      <sharedItems containsSemiMixedTypes="0" containsString="0" containsNumber="1" containsInteger="1" minValue="1" maxValue="5"/>
    </cacheField>
    <cacheField name="Walc" numFmtId="0">
      <sharedItems containsSemiMixedTypes="0" containsString="0" containsNumber="1" containsInteger="1" minValue="1" maxValue="5"/>
    </cacheField>
    <cacheField name="health" numFmtId="0">
      <sharedItems containsSemiMixedTypes="0" containsString="0" containsNumber="1" containsInteger="1" minValue="1" maxValue="5"/>
    </cacheField>
    <cacheField name="absences" numFmtId="0">
      <sharedItems containsSemiMixedTypes="0" containsString="0" containsNumber="1" containsInteger="1" minValue="0" maxValue="75"/>
    </cacheField>
    <cacheField name="G1" numFmtId="0">
      <sharedItems containsSemiMixedTypes="0" containsString="0" containsNumber="1" containsInteger="1" minValue="3" maxValue="19"/>
    </cacheField>
    <cacheField name="G2" numFmtId="0">
      <sharedItems containsSemiMixedTypes="0" containsString="0" containsNumber="1" containsInteger="1" minValue="0" maxValue="19"/>
    </cacheField>
    <cacheField name="G3" numFmtId="0">
      <sharedItems containsSemiMixedTypes="0" containsString="0" containsNumber="1" containsInteger="1" minValue="0" maxValue="20"/>
    </cacheField>
    <cacheField name="Delta12" numFmtId="0">
      <sharedItems containsSemiMixedTypes="0" containsString="0" containsNumber="1" containsInteger="1" minValue="-12" maxValue="4"/>
    </cacheField>
    <cacheField name="Delta23" numFmtId="0">
      <sharedItems containsSemiMixedTypes="0" containsString="0" containsNumber="1" containsInteger="1" minValue="-10" maxValue="3"/>
    </cacheField>
    <cacheField name="Performance_Trend" numFmtId="0">
      <sharedItems count="3">
        <s v="Mixed"/>
        <s v="Improving"/>
        <s v="Declining"/>
      </sharedItems>
    </cacheField>
    <cacheField name="Average_Grade" numFmtId="0">
      <sharedItems containsSemiMixedTypes="0" containsString="0" containsNumber="1" minValue="1.33" maxValue="19.329999999999998"/>
    </cacheField>
    <cacheField name="Performance_Label" numFmtId="0">
      <sharedItems count="4">
        <s v="Fail"/>
        <s v="Average"/>
        <s v="Excellent"/>
        <s v="Good"/>
      </sharedItems>
    </cacheField>
    <cacheField name="Parental_Edu" numFmtId="0">
      <sharedItems containsSemiMixedTypes="0" containsString="0" containsNumber="1" minValue="0.5" maxValue="4"/>
    </cacheField>
    <cacheField name="Parent_Edu_Level" numFmtId="0">
      <sharedItems/>
    </cacheField>
    <cacheField name="Risk Score" numFmtId="0">
      <sharedItems containsSemiMixedTypes="0" containsString="0" containsNumber="1" containsInteger="1" minValue="0" maxValue="5"/>
    </cacheField>
    <cacheField name="Risk_Level" numFmtId="0">
      <sharedItems count="3">
        <s v="Low"/>
        <s v="Medium"/>
        <s v="High"/>
      </sharedItems>
    </cacheField>
    <cacheField name="Needs_Support" numFmtId="0">
      <sharedItems count="2">
        <s v="No"/>
        <s v="Yes"/>
      </sharedItems>
    </cacheField>
    <cacheField name="EngagementScore" numFmtId="0">
      <sharedItems containsSemiMixedTypes="0" containsString="0" containsNumber="1" containsInteger="1" minValue="0" maxValue="5"/>
    </cacheField>
    <cacheField name="SocialScore" numFmtId="0">
      <sharedItems containsSemiMixedTypes="0" containsString="0" containsNumber="1" containsInteger="1" minValue="2" maxValue="11"/>
    </cacheField>
    <cacheField name="Engagment_Level" numFmtId="0">
      <sharedItems count="3">
        <s v="Low"/>
        <s v="Medium"/>
        <s v="High"/>
      </sharedItems>
    </cacheField>
    <cacheField name="Social_Level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 pivotCacheId="12766436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x v="0"/>
    <x v="0"/>
    <x v="0"/>
    <s v="U"/>
    <s v="GT3"/>
    <s v="A"/>
    <n v="4"/>
    <n v="4"/>
    <s v="at_home"/>
    <s v="teacher"/>
    <s v="course"/>
    <s v="mother"/>
    <n v="2"/>
    <x v="0"/>
    <n v="0"/>
    <s v="yes"/>
    <s v="no"/>
    <s v="no"/>
    <s v="no"/>
    <s v="yes"/>
    <s v="yes"/>
    <x v="0"/>
    <x v="0"/>
    <n v="4"/>
    <n v="3"/>
    <n v="4"/>
    <n v="1"/>
    <x v="0"/>
    <n v="3"/>
    <n v="6"/>
    <n v="5"/>
    <n v="6"/>
    <n v="6"/>
    <x v="0"/>
    <x v="0"/>
    <x v="0"/>
    <x v="0"/>
    <x v="0"/>
  </r>
  <r>
    <x v="0"/>
    <x v="0"/>
    <x v="1"/>
    <s v="U"/>
    <s v="GT3"/>
    <s v="T"/>
    <n v="1"/>
    <n v="1"/>
    <s v="at_home"/>
    <s v="other"/>
    <s v="course"/>
    <s v="father"/>
    <n v="1"/>
    <x v="0"/>
    <n v="0"/>
    <s v="no"/>
    <s v="yes"/>
    <s v="no"/>
    <s v="no"/>
    <s v="no"/>
    <s v="yes"/>
    <x v="1"/>
    <x v="0"/>
    <n v="5"/>
    <n v="3"/>
    <n v="3"/>
    <n v="1"/>
    <x v="0"/>
    <n v="3"/>
    <n v="4"/>
    <n v="5"/>
    <n v="5"/>
    <n v="6"/>
    <x v="1"/>
    <x v="0"/>
    <x v="1"/>
    <x v="0"/>
    <x v="0"/>
  </r>
  <r>
    <x v="0"/>
    <x v="0"/>
    <x v="2"/>
    <s v="U"/>
    <s v="LE3"/>
    <s v="T"/>
    <n v="1"/>
    <n v="1"/>
    <s v="at_home"/>
    <s v="other"/>
    <s v="other"/>
    <s v="mother"/>
    <n v="1"/>
    <x v="0"/>
    <n v="3"/>
    <s v="yes"/>
    <s v="no"/>
    <s v="yes"/>
    <s v="no"/>
    <s v="yes"/>
    <s v="yes"/>
    <x v="1"/>
    <x v="0"/>
    <n v="4"/>
    <n v="3"/>
    <n v="2"/>
    <n v="2"/>
    <x v="1"/>
    <n v="3"/>
    <n v="10"/>
    <n v="7"/>
    <n v="8"/>
    <n v="10"/>
    <x v="2"/>
    <x v="0"/>
    <x v="2"/>
    <x v="1"/>
    <x v="0"/>
  </r>
  <r>
    <x v="0"/>
    <x v="0"/>
    <x v="2"/>
    <s v="U"/>
    <s v="GT3"/>
    <s v="T"/>
    <n v="4"/>
    <n v="2"/>
    <s v="health"/>
    <s v="services"/>
    <s v="home"/>
    <s v="mother"/>
    <n v="1"/>
    <x v="1"/>
    <n v="0"/>
    <s v="no"/>
    <s v="yes"/>
    <s v="yes"/>
    <s v="yes"/>
    <s v="yes"/>
    <s v="yes"/>
    <x v="1"/>
    <x v="1"/>
    <n v="3"/>
    <n v="2"/>
    <n v="2"/>
    <n v="1"/>
    <x v="0"/>
    <n v="5"/>
    <n v="2"/>
    <n v="15"/>
    <n v="14"/>
    <n v="15"/>
    <x v="3"/>
    <x v="1"/>
    <x v="0"/>
    <x v="0"/>
    <x v="0"/>
  </r>
  <r>
    <x v="0"/>
    <x v="0"/>
    <x v="3"/>
    <s v="U"/>
    <s v="GT3"/>
    <s v="T"/>
    <n v="3"/>
    <n v="3"/>
    <s v="other"/>
    <s v="other"/>
    <s v="home"/>
    <s v="father"/>
    <n v="1"/>
    <x v="0"/>
    <n v="0"/>
    <s v="no"/>
    <s v="yes"/>
    <s v="yes"/>
    <s v="no"/>
    <s v="yes"/>
    <s v="yes"/>
    <x v="0"/>
    <x v="0"/>
    <n v="4"/>
    <n v="3"/>
    <n v="2"/>
    <n v="1"/>
    <x v="2"/>
    <n v="5"/>
    <n v="4"/>
    <n v="6"/>
    <n v="10"/>
    <n v="10"/>
    <x v="4"/>
    <x v="0"/>
    <x v="0"/>
    <x v="0"/>
    <x v="0"/>
  </r>
  <r>
    <x v="0"/>
    <x v="1"/>
    <x v="3"/>
    <s v="U"/>
    <s v="LE3"/>
    <s v="T"/>
    <n v="4"/>
    <n v="3"/>
    <s v="services"/>
    <s v="other"/>
    <s v="reputation"/>
    <s v="mother"/>
    <n v="1"/>
    <x v="0"/>
    <n v="0"/>
    <s v="no"/>
    <s v="yes"/>
    <s v="yes"/>
    <s v="yes"/>
    <s v="yes"/>
    <s v="yes"/>
    <x v="1"/>
    <x v="0"/>
    <n v="5"/>
    <n v="4"/>
    <n v="2"/>
    <n v="1"/>
    <x v="2"/>
    <n v="5"/>
    <n v="10"/>
    <n v="15"/>
    <n v="15"/>
    <n v="15"/>
    <x v="5"/>
    <x v="1"/>
    <x v="0"/>
    <x v="0"/>
    <x v="0"/>
  </r>
  <r>
    <x v="0"/>
    <x v="1"/>
    <x v="3"/>
    <s v="U"/>
    <s v="LE3"/>
    <s v="T"/>
    <n v="2"/>
    <n v="2"/>
    <s v="other"/>
    <s v="other"/>
    <s v="home"/>
    <s v="mother"/>
    <n v="1"/>
    <x v="0"/>
    <n v="0"/>
    <s v="no"/>
    <s v="no"/>
    <s v="no"/>
    <s v="no"/>
    <s v="yes"/>
    <s v="yes"/>
    <x v="1"/>
    <x v="0"/>
    <n v="4"/>
    <n v="4"/>
    <n v="4"/>
    <n v="1"/>
    <x v="0"/>
    <n v="3"/>
    <n v="0"/>
    <n v="12"/>
    <n v="12"/>
    <n v="11"/>
    <x v="6"/>
    <x v="2"/>
    <x v="0"/>
    <x v="0"/>
    <x v="0"/>
  </r>
  <r>
    <x v="0"/>
    <x v="0"/>
    <x v="1"/>
    <s v="U"/>
    <s v="GT3"/>
    <s v="A"/>
    <n v="4"/>
    <n v="4"/>
    <s v="other"/>
    <s v="teacher"/>
    <s v="home"/>
    <s v="mother"/>
    <n v="2"/>
    <x v="0"/>
    <n v="0"/>
    <s v="yes"/>
    <s v="yes"/>
    <s v="no"/>
    <s v="no"/>
    <s v="yes"/>
    <s v="yes"/>
    <x v="0"/>
    <x v="0"/>
    <n v="4"/>
    <n v="1"/>
    <n v="4"/>
    <n v="1"/>
    <x v="0"/>
    <n v="1"/>
    <n v="6"/>
    <n v="6"/>
    <n v="5"/>
    <n v="6"/>
    <x v="0"/>
    <x v="0"/>
    <x v="0"/>
    <x v="0"/>
    <x v="0"/>
  </r>
  <r>
    <x v="0"/>
    <x v="1"/>
    <x v="2"/>
    <s v="U"/>
    <s v="LE3"/>
    <s v="A"/>
    <n v="3"/>
    <n v="2"/>
    <s v="services"/>
    <s v="other"/>
    <s v="home"/>
    <s v="mother"/>
    <n v="1"/>
    <x v="0"/>
    <n v="0"/>
    <s v="no"/>
    <s v="yes"/>
    <s v="yes"/>
    <s v="no"/>
    <s v="yes"/>
    <s v="yes"/>
    <x v="1"/>
    <x v="0"/>
    <n v="4"/>
    <n v="2"/>
    <n v="2"/>
    <n v="1"/>
    <x v="0"/>
    <n v="1"/>
    <n v="0"/>
    <n v="16"/>
    <n v="18"/>
    <n v="19"/>
    <x v="7"/>
    <x v="3"/>
    <x v="0"/>
    <x v="0"/>
    <x v="0"/>
  </r>
  <r>
    <x v="0"/>
    <x v="1"/>
    <x v="2"/>
    <s v="U"/>
    <s v="GT3"/>
    <s v="T"/>
    <n v="3"/>
    <n v="4"/>
    <s v="other"/>
    <s v="other"/>
    <s v="home"/>
    <s v="mother"/>
    <n v="1"/>
    <x v="0"/>
    <n v="0"/>
    <s v="no"/>
    <s v="yes"/>
    <s v="yes"/>
    <s v="yes"/>
    <s v="yes"/>
    <s v="yes"/>
    <x v="1"/>
    <x v="0"/>
    <n v="5"/>
    <n v="5"/>
    <n v="1"/>
    <n v="1"/>
    <x v="0"/>
    <n v="5"/>
    <n v="0"/>
    <n v="14"/>
    <n v="15"/>
    <n v="15"/>
    <x v="3"/>
    <x v="1"/>
    <x v="0"/>
    <x v="0"/>
    <x v="0"/>
  </r>
  <r>
    <x v="0"/>
    <x v="0"/>
    <x v="2"/>
    <s v="U"/>
    <s v="GT3"/>
    <s v="T"/>
    <n v="4"/>
    <n v="4"/>
    <s v="teacher"/>
    <s v="health"/>
    <s v="reputation"/>
    <s v="mother"/>
    <n v="1"/>
    <x v="0"/>
    <n v="0"/>
    <s v="no"/>
    <s v="yes"/>
    <s v="yes"/>
    <s v="no"/>
    <s v="yes"/>
    <s v="yes"/>
    <x v="1"/>
    <x v="0"/>
    <n v="3"/>
    <n v="3"/>
    <n v="3"/>
    <n v="1"/>
    <x v="2"/>
    <n v="2"/>
    <n v="0"/>
    <n v="10"/>
    <n v="8"/>
    <n v="9"/>
    <x v="8"/>
    <x v="0"/>
    <x v="0"/>
    <x v="0"/>
    <x v="0"/>
  </r>
  <r>
    <x v="0"/>
    <x v="0"/>
    <x v="2"/>
    <s v="U"/>
    <s v="GT3"/>
    <s v="T"/>
    <n v="2"/>
    <n v="1"/>
    <s v="services"/>
    <s v="other"/>
    <s v="reputation"/>
    <s v="father"/>
    <n v="3"/>
    <x v="1"/>
    <n v="0"/>
    <s v="no"/>
    <s v="yes"/>
    <s v="no"/>
    <s v="yes"/>
    <s v="yes"/>
    <s v="yes"/>
    <x v="1"/>
    <x v="0"/>
    <n v="5"/>
    <n v="2"/>
    <n v="2"/>
    <n v="1"/>
    <x v="0"/>
    <n v="4"/>
    <n v="4"/>
    <n v="10"/>
    <n v="12"/>
    <n v="12"/>
    <x v="9"/>
    <x v="2"/>
    <x v="1"/>
    <x v="0"/>
    <x v="0"/>
  </r>
  <r>
    <x v="0"/>
    <x v="1"/>
    <x v="2"/>
    <s v="U"/>
    <s v="LE3"/>
    <s v="T"/>
    <n v="4"/>
    <n v="4"/>
    <s v="health"/>
    <s v="services"/>
    <s v="course"/>
    <s v="father"/>
    <n v="1"/>
    <x v="2"/>
    <n v="0"/>
    <s v="no"/>
    <s v="yes"/>
    <s v="yes"/>
    <s v="yes"/>
    <s v="yes"/>
    <s v="yes"/>
    <x v="1"/>
    <x v="0"/>
    <n v="4"/>
    <n v="3"/>
    <n v="3"/>
    <n v="1"/>
    <x v="1"/>
    <n v="5"/>
    <n v="2"/>
    <n v="14"/>
    <n v="14"/>
    <n v="14"/>
    <x v="10"/>
    <x v="1"/>
    <x v="1"/>
    <x v="0"/>
    <x v="0"/>
  </r>
  <r>
    <x v="0"/>
    <x v="1"/>
    <x v="2"/>
    <s v="U"/>
    <s v="GT3"/>
    <s v="T"/>
    <n v="4"/>
    <n v="3"/>
    <s v="teacher"/>
    <s v="other"/>
    <s v="course"/>
    <s v="mother"/>
    <n v="2"/>
    <x v="0"/>
    <n v="0"/>
    <s v="no"/>
    <s v="yes"/>
    <s v="yes"/>
    <s v="no"/>
    <s v="yes"/>
    <s v="yes"/>
    <x v="1"/>
    <x v="0"/>
    <n v="5"/>
    <n v="4"/>
    <n v="3"/>
    <n v="1"/>
    <x v="2"/>
    <n v="3"/>
    <n v="2"/>
    <n v="10"/>
    <n v="10"/>
    <n v="11"/>
    <x v="11"/>
    <x v="2"/>
    <x v="0"/>
    <x v="0"/>
    <x v="0"/>
  </r>
  <r>
    <x v="0"/>
    <x v="1"/>
    <x v="2"/>
    <s v="U"/>
    <s v="GT3"/>
    <s v="A"/>
    <n v="2"/>
    <n v="2"/>
    <s v="other"/>
    <s v="other"/>
    <s v="home"/>
    <s v="other"/>
    <n v="1"/>
    <x v="1"/>
    <n v="0"/>
    <s v="no"/>
    <s v="yes"/>
    <s v="no"/>
    <s v="no"/>
    <s v="yes"/>
    <s v="yes"/>
    <x v="1"/>
    <x v="1"/>
    <n v="4"/>
    <n v="5"/>
    <n v="2"/>
    <n v="1"/>
    <x v="0"/>
    <n v="3"/>
    <n v="0"/>
    <n v="14"/>
    <n v="16"/>
    <n v="16"/>
    <x v="12"/>
    <x v="1"/>
    <x v="0"/>
    <x v="0"/>
    <x v="0"/>
  </r>
  <r>
    <x v="0"/>
    <x v="0"/>
    <x v="3"/>
    <s v="U"/>
    <s v="GT3"/>
    <s v="T"/>
    <n v="4"/>
    <n v="4"/>
    <s v="health"/>
    <s v="other"/>
    <s v="home"/>
    <s v="mother"/>
    <n v="1"/>
    <x v="2"/>
    <n v="0"/>
    <s v="no"/>
    <s v="yes"/>
    <s v="no"/>
    <s v="no"/>
    <s v="yes"/>
    <s v="yes"/>
    <x v="1"/>
    <x v="0"/>
    <n v="4"/>
    <n v="4"/>
    <n v="4"/>
    <n v="1"/>
    <x v="2"/>
    <n v="2"/>
    <n v="4"/>
    <n v="14"/>
    <n v="14"/>
    <n v="14"/>
    <x v="10"/>
    <x v="1"/>
    <x v="1"/>
    <x v="0"/>
    <x v="0"/>
  </r>
  <r>
    <x v="0"/>
    <x v="0"/>
    <x v="3"/>
    <s v="U"/>
    <s v="GT3"/>
    <s v="T"/>
    <n v="4"/>
    <n v="4"/>
    <s v="services"/>
    <s v="services"/>
    <s v="reputation"/>
    <s v="mother"/>
    <n v="1"/>
    <x v="1"/>
    <n v="0"/>
    <s v="no"/>
    <s v="yes"/>
    <s v="yes"/>
    <s v="yes"/>
    <s v="yes"/>
    <s v="yes"/>
    <x v="1"/>
    <x v="0"/>
    <n v="3"/>
    <n v="2"/>
    <n v="3"/>
    <n v="1"/>
    <x v="2"/>
    <n v="2"/>
    <n v="6"/>
    <n v="13"/>
    <n v="14"/>
    <n v="14"/>
    <x v="13"/>
    <x v="2"/>
    <x v="0"/>
    <x v="0"/>
    <x v="0"/>
  </r>
  <r>
    <x v="0"/>
    <x v="0"/>
    <x v="3"/>
    <s v="U"/>
    <s v="GT3"/>
    <s v="T"/>
    <n v="3"/>
    <n v="3"/>
    <s v="other"/>
    <s v="other"/>
    <s v="reputation"/>
    <s v="mother"/>
    <n v="3"/>
    <x v="0"/>
    <n v="0"/>
    <s v="yes"/>
    <s v="yes"/>
    <s v="no"/>
    <s v="yes"/>
    <s v="yes"/>
    <s v="yes"/>
    <x v="0"/>
    <x v="0"/>
    <n v="5"/>
    <n v="3"/>
    <n v="2"/>
    <n v="1"/>
    <x v="0"/>
    <n v="4"/>
    <n v="4"/>
    <n v="8"/>
    <n v="10"/>
    <n v="10"/>
    <x v="14"/>
    <x v="0"/>
    <x v="0"/>
    <x v="0"/>
    <x v="0"/>
  </r>
  <r>
    <x v="0"/>
    <x v="1"/>
    <x v="1"/>
    <s v="U"/>
    <s v="GT3"/>
    <s v="T"/>
    <n v="3"/>
    <n v="2"/>
    <s v="services"/>
    <s v="services"/>
    <s v="course"/>
    <s v="mother"/>
    <n v="1"/>
    <x v="2"/>
    <n v="3"/>
    <s v="no"/>
    <s v="yes"/>
    <s v="no"/>
    <s v="yes"/>
    <s v="yes"/>
    <s v="yes"/>
    <x v="1"/>
    <x v="0"/>
    <n v="5"/>
    <n v="5"/>
    <n v="5"/>
    <n v="2"/>
    <x v="3"/>
    <n v="5"/>
    <n v="16"/>
    <n v="6"/>
    <n v="5"/>
    <n v="5"/>
    <x v="1"/>
    <x v="0"/>
    <x v="3"/>
    <x v="2"/>
    <x v="1"/>
  </r>
  <r>
    <x v="0"/>
    <x v="1"/>
    <x v="3"/>
    <s v="U"/>
    <s v="LE3"/>
    <s v="T"/>
    <n v="4"/>
    <n v="3"/>
    <s v="health"/>
    <s v="other"/>
    <s v="home"/>
    <s v="father"/>
    <n v="1"/>
    <x v="2"/>
    <n v="0"/>
    <s v="no"/>
    <s v="no"/>
    <s v="yes"/>
    <s v="yes"/>
    <s v="yes"/>
    <s v="yes"/>
    <x v="1"/>
    <x v="0"/>
    <n v="3"/>
    <n v="1"/>
    <n v="3"/>
    <n v="1"/>
    <x v="1"/>
    <n v="5"/>
    <n v="4"/>
    <n v="8"/>
    <n v="10"/>
    <n v="10"/>
    <x v="14"/>
    <x v="0"/>
    <x v="1"/>
    <x v="0"/>
    <x v="0"/>
  </r>
  <r>
    <x v="0"/>
    <x v="1"/>
    <x v="2"/>
    <s v="U"/>
    <s v="GT3"/>
    <s v="T"/>
    <n v="4"/>
    <n v="3"/>
    <s v="teacher"/>
    <s v="other"/>
    <s v="reputation"/>
    <s v="mother"/>
    <n v="1"/>
    <x v="0"/>
    <n v="0"/>
    <s v="no"/>
    <s v="no"/>
    <s v="no"/>
    <s v="no"/>
    <s v="yes"/>
    <s v="yes"/>
    <x v="1"/>
    <x v="0"/>
    <n v="4"/>
    <n v="4"/>
    <n v="1"/>
    <n v="1"/>
    <x v="0"/>
    <n v="1"/>
    <n v="0"/>
    <n v="13"/>
    <n v="14"/>
    <n v="15"/>
    <x v="10"/>
    <x v="1"/>
    <x v="0"/>
    <x v="0"/>
    <x v="0"/>
  </r>
  <r>
    <x v="0"/>
    <x v="1"/>
    <x v="2"/>
    <s v="U"/>
    <s v="GT3"/>
    <s v="T"/>
    <n v="4"/>
    <n v="4"/>
    <s v="health"/>
    <s v="health"/>
    <s v="other"/>
    <s v="father"/>
    <n v="1"/>
    <x v="2"/>
    <n v="0"/>
    <s v="no"/>
    <s v="yes"/>
    <s v="yes"/>
    <s v="no"/>
    <s v="yes"/>
    <s v="yes"/>
    <x v="1"/>
    <x v="0"/>
    <n v="5"/>
    <n v="4"/>
    <n v="2"/>
    <n v="1"/>
    <x v="0"/>
    <n v="5"/>
    <n v="0"/>
    <n v="12"/>
    <n v="15"/>
    <n v="15"/>
    <x v="10"/>
    <x v="1"/>
    <x v="1"/>
    <x v="0"/>
    <x v="0"/>
  </r>
  <r>
    <x v="0"/>
    <x v="1"/>
    <x v="3"/>
    <s v="U"/>
    <s v="LE3"/>
    <s v="T"/>
    <n v="4"/>
    <n v="2"/>
    <s v="teacher"/>
    <s v="other"/>
    <s v="course"/>
    <s v="mother"/>
    <n v="1"/>
    <x v="0"/>
    <n v="0"/>
    <s v="no"/>
    <s v="no"/>
    <s v="no"/>
    <s v="yes"/>
    <s v="yes"/>
    <s v="yes"/>
    <x v="1"/>
    <x v="0"/>
    <n v="4"/>
    <n v="5"/>
    <n v="1"/>
    <n v="1"/>
    <x v="1"/>
    <n v="5"/>
    <n v="2"/>
    <n v="15"/>
    <n v="15"/>
    <n v="16"/>
    <x v="12"/>
    <x v="1"/>
    <x v="0"/>
    <x v="0"/>
    <x v="0"/>
  </r>
  <r>
    <x v="0"/>
    <x v="1"/>
    <x v="3"/>
    <s v="U"/>
    <s v="LE3"/>
    <s v="T"/>
    <n v="2"/>
    <n v="2"/>
    <s v="other"/>
    <s v="other"/>
    <s v="reputation"/>
    <s v="mother"/>
    <n v="2"/>
    <x v="0"/>
    <n v="0"/>
    <s v="no"/>
    <s v="yes"/>
    <s v="no"/>
    <s v="yes"/>
    <s v="yes"/>
    <s v="yes"/>
    <x v="1"/>
    <x v="0"/>
    <n v="5"/>
    <n v="4"/>
    <n v="4"/>
    <n v="2"/>
    <x v="3"/>
    <n v="5"/>
    <n v="0"/>
    <n v="13"/>
    <n v="13"/>
    <n v="12"/>
    <x v="15"/>
    <x v="2"/>
    <x v="1"/>
    <x v="0"/>
    <x v="0"/>
  </r>
  <r>
    <x v="0"/>
    <x v="0"/>
    <x v="2"/>
    <s v="R"/>
    <s v="GT3"/>
    <s v="T"/>
    <n v="2"/>
    <n v="4"/>
    <s v="services"/>
    <s v="health"/>
    <s v="course"/>
    <s v="mother"/>
    <n v="1"/>
    <x v="1"/>
    <n v="0"/>
    <s v="yes"/>
    <s v="yes"/>
    <s v="yes"/>
    <s v="yes"/>
    <s v="yes"/>
    <s v="yes"/>
    <x v="1"/>
    <x v="0"/>
    <n v="4"/>
    <n v="3"/>
    <n v="2"/>
    <n v="1"/>
    <x v="0"/>
    <n v="5"/>
    <n v="2"/>
    <n v="10"/>
    <n v="9"/>
    <n v="8"/>
    <x v="8"/>
    <x v="0"/>
    <x v="0"/>
    <x v="0"/>
    <x v="0"/>
  </r>
  <r>
    <x v="0"/>
    <x v="0"/>
    <x v="3"/>
    <s v="U"/>
    <s v="GT3"/>
    <s v="T"/>
    <n v="2"/>
    <n v="2"/>
    <s v="services"/>
    <s v="services"/>
    <s v="home"/>
    <s v="mother"/>
    <n v="1"/>
    <x v="2"/>
    <n v="2"/>
    <s v="no"/>
    <s v="yes"/>
    <s v="yes"/>
    <s v="no"/>
    <s v="no"/>
    <s v="yes"/>
    <x v="1"/>
    <x v="0"/>
    <n v="1"/>
    <n v="2"/>
    <n v="2"/>
    <n v="1"/>
    <x v="1"/>
    <n v="5"/>
    <n v="14"/>
    <n v="6"/>
    <n v="9"/>
    <n v="8"/>
    <x v="16"/>
    <x v="0"/>
    <x v="3"/>
    <x v="2"/>
    <x v="1"/>
  </r>
  <r>
    <x v="0"/>
    <x v="1"/>
    <x v="2"/>
    <s v="U"/>
    <s v="GT3"/>
    <s v="T"/>
    <n v="2"/>
    <n v="2"/>
    <s v="other"/>
    <s v="other"/>
    <s v="home"/>
    <s v="mother"/>
    <n v="1"/>
    <x v="2"/>
    <n v="0"/>
    <s v="no"/>
    <s v="yes"/>
    <s v="yes"/>
    <s v="no"/>
    <s v="yes"/>
    <s v="yes"/>
    <x v="1"/>
    <x v="0"/>
    <n v="4"/>
    <n v="2"/>
    <n v="2"/>
    <n v="1"/>
    <x v="2"/>
    <n v="5"/>
    <n v="2"/>
    <n v="12"/>
    <n v="12"/>
    <n v="11"/>
    <x v="6"/>
    <x v="2"/>
    <x v="1"/>
    <x v="0"/>
    <x v="0"/>
  </r>
  <r>
    <x v="0"/>
    <x v="1"/>
    <x v="2"/>
    <s v="U"/>
    <s v="GT3"/>
    <s v="T"/>
    <n v="4"/>
    <n v="2"/>
    <s v="health"/>
    <s v="services"/>
    <s v="other"/>
    <s v="mother"/>
    <n v="1"/>
    <x v="2"/>
    <n v="0"/>
    <s v="no"/>
    <s v="no"/>
    <s v="yes"/>
    <s v="no"/>
    <s v="yes"/>
    <s v="yes"/>
    <x v="1"/>
    <x v="0"/>
    <n v="2"/>
    <n v="2"/>
    <n v="4"/>
    <n v="2"/>
    <x v="3"/>
    <n v="1"/>
    <n v="4"/>
    <n v="15"/>
    <n v="16"/>
    <n v="15"/>
    <x v="12"/>
    <x v="1"/>
    <x v="4"/>
    <x v="1"/>
    <x v="0"/>
  </r>
  <r>
    <x v="0"/>
    <x v="1"/>
    <x v="3"/>
    <s v="U"/>
    <s v="LE3"/>
    <s v="A"/>
    <n v="3"/>
    <n v="4"/>
    <s v="services"/>
    <s v="other"/>
    <s v="home"/>
    <s v="mother"/>
    <n v="1"/>
    <x v="0"/>
    <n v="0"/>
    <s v="yes"/>
    <s v="yes"/>
    <s v="no"/>
    <s v="yes"/>
    <s v="yes"/>
    <s v="yes"/>
    <x v="1"/>
    <x v="0"/>
    <n v="5"/>
    <n v="3"/>
    <n v="3"/>
    <n v="1"/>
    <x v="0"/>
    <n v="5"/>
    <n v="4"/>
    <n v="11"/>
    <n v="11"/>
    <n v="11"/>
    <x v="17"/>
    <x v="2"/>
    <x v="0"/>
    <x v="0"/>
    <x v="0"/>
  </r>
  <r>
    <x v="0"/>
    <x v="1"/>
    <x v="3"/>
    <s v="U"/>
    <s v="GT3"/>
    <s v="T"/>
    <n v="4"/>
    <n v="4"/>
    <s v="teacher"/>
    <s v="teacher"/>
    <s v="home"/>
    <s v="mother"/>
    <n v="1"/>
    <x v="0"/>
    <n v="0"/>
    <s v="no"/>
    <s v="yes"/>
    <s v="yes"/>
    <s v="yes"/>
    <s v="yes"/>
    <s v="yes"/>
    <x v="1"/>
    <x v="1"/>
    <n v="4"/>
    <n v="4"/>
    <n v="5"/>
    <n v="5"/>
    <x v="4"/>
    <n v="5"/>
    <n v="16"/>
    <n v="10"/>
    <n v="12"/>
    <n v="11"/>
    <x v="17"/>
    <x v="2"/>
    <x v="2"/>
    <x v="1"/>
    <x v="0"/>
  </r>
  <r>
    <x v="0"/>
    <x v="1"/>
    <x v="2"/>
    <s v="U"/>
    <s v="GT3"/>
    <s v="T"/>
    <n v="4"/>
    <n v="4"/>
    <s v="health"/>
    <s v="services"/>
    <s v="home"/>
    <s v="mother"/>
    <n v="1"/>
    <x v="0"/>
    <n v="0"/>
    <s v="no"/>
    <s v="yes"/>
    <s v="yes"/>
    <s v="no"/>
    <s v="no"/>
    <s v="yes"/>
    <x v="1"/>
    <x v="0"/>
    <n v="5"/>
    <n v="4"/>
    <n v="2"/>
    <n v="3"/>
    <x v="3"/>
    <n v="5"/>
    <n v="0"/>
    <n v="9"/>
    <n v="11"/>
    <n v="12"/>
    <x v="18"/>
    <x v="2"/>
    <x v="1"/>
    <x v="0"/>
    <x v="0"/>
  </r>
  <r>
    <x v="0"/>
    <x v="1"/>
    <x v="2"/>
    <s v="U"/>
    <s v="GT3"/>
    <s v="T"/>
    <n v="4"/>
    <n v="4"/>
    <s v="services"/>
    <s v="services"/>
    <s v="reputation"/>
    <s v="mother"/>
    <n v="2"/>
    <x v="0"/>
    <n v="0"/>
    <s v="no"/>
    <s v="yes"/>
    <s v="no"/>
    <s v="yes"/>
    <s v="yes"/>
    <s v="yes"/>
    <x v="1"/>
    <x v="0"/>
    <n v="4"/>
    <n v="3"/>
    <n v="1"/>
    <n v="1"/>
    <x v="0"/>
    <n v="5"/>
    <n v="0"/>
    <n v="17"/>
    <n v="16"/>
    <n v="17"/>
    <x v="19"/>
    <x v="3"/>
    <x v="0"/>
    <x v="0"/>
    <x v="0"/>
  </r>
  <r>
    <x v="0"/>
    <x v="1"/>
    <x v="2"/>
    <s v="R"/>
    <s v="GT3"/>
    <s v="T"/>
    <n v="4"/>
    <n v="3"/>
    <s v="teacher"/>
    <s v="at_home"/>
    <s v="course"/>
    <s v="mother"/>
    <n v="1"/>
    <x v="0"/>
    <n v="0"/>
    <s v="no"/>
    <s v="yes"/>
    <s v="no"/>
    <s v="yes"/>
    <s v="yes"/>
    <s v="yes"/>
    <x v="1"/>
    <x v="1"/>
    <n v="4"/>
    <n v="5"/>
    <n v="2"/>
    <n v="1"/>
    <x v="0"/>
    <n v="5"/>
    <n v="0"/>
    <n v="17"/>
    <n v="16"/>
    <n v="16"/>
    <x v="20"/>
    <x v="3"/>
    <x v="0"/>
    <x v="0"/>
    <x v="0"/>
  </r>
  <r>
    <x v="0"/>
    <x v="1"/>
    <x v="2"/>
    <s v="U"/>
    <s v="LE3"/>
    <s v="T"/>
    <n v="3"/>
    <n v="3"/>
    <s v="other"/>
    <s v="other"/>
    <s v="course"/>
    <s v="mother"/>
    <n v="1"/>
    <x v="0"/>
    <n v="0"/>
    <s v="no"/>
    <s v="no"/>
    <s v="no"/>
    <s v="yes"/>
    <s v="no"/>
    <s v="yes"/>
    <x v="1"/>
    <x v="0"/>
    <n v="5"/>
    <n v="3"/>
    <n v="2"/>
    <n v="1"/>
    <x v="0"/>
    <n v="2"/>
    <n v="0"/>
    <n v="8"/>
    <n v="10"/>
    <n v="12"/>
    <x v="21"/>
    <x v="2"/>
    <x v="0"/>
    <x v="0"/>
    <x v="0"/>
  </r>
  <r>
    <x v="0"/>
    <x v="1"/>
    <x v="3"/>
    <s v="U"/>
    <s v="GT3"/>
    <s v="T"/>
    <n v="3"/>
    <n v="2"/>
    <s v="other"/>
    <s v="other"/>
    <s v="home"/>
    <s v="mother"/>
    <n v="1"/>
    <x v="2"/>
    <n v="0"/>
    <s v="no"/>
    <s v="yes"/>
    <s v="yes"/>
    <s v="no"/>
    <s v="no"/>
    <s v="yes"/>
    <x v="1"/>
    <x v="0"/>
    <n v="5"/>
    <n v="4"/>
    <n v="3"/>
    <n v="1"/>
    <x v="0"/>
    <n v="5"/>
    <n v="0"/>
    <n v="12"/>
    <n v="14"/>
    <n v="15"/>
    <x v="13"/>
    <x v="2"/>
    <x v="1"/>
    <x v="0"/>
    <x v="0"/>
  </r>
  <r>
    <x v="0"/>
    <x v="0"/>
    <x v="2"/>
    <s v="U"/>
    <s v="GT3"/>
    <s v="T"/>
    <n v="2"/>
    <n v="3"/>
    <s v="other"/>
    <s v="other"/>
    <s v="other"/>
    <s v="father"/>
    <n v="2"/>
    <x v="2"/>
    <n v="0"/>
    <s v="no"/>
    <s v="yes"/>
    <s v="no"/>
    <s v="yes"/>
    <s v="yes"/>
    <s v="yes"/>
    <x v="0"/>
    <x v="0"/>
    <n v="3"/>
    <n v="5"/>
    <n v="1"/>
    <n v="1"/>
    <x v="0"/>
    <n v="5"/>
    <n v="0"/>
    <n v="8"/>
    <n v="7"/>
    <n v="6"/>
    <x v="22"/>
    <x v="0"/>
    <x v="1"/>
    <x v="0"/>
    <x v="0"/>
  </r>
  <r>
    <x v="0"/>
    <x v="1"/>
    <x v="2"/>
    <s v="U"/>
    <s v="LE3"/>
    <s v="T"/>
    <n v="4"/>
    <n v="3"/>
    <s v="teacher"/>
    <s v="services"/>
    <s v="home"/>
    <s v="mother"/>
    <n v="1"/>
    <x v="1"/>
    <n v="0"/>
    <s v="no"/>
    <s v="yes"/>
    <s v="no"/>
    <s v="yes"/>
    <s v="yes"/>
    <s v="yes"/>
    <x v="1"/>
    <x v="0"/>
    <n v="5"/>
    <n v="4"/>
    <n v="3"/>
    <n v="1"/>
    <x v="0"/>
    <n v="4"/>
    <n v="2"/>
    <n v="15"/>
    <n v="16"/>
    <n v="18"/>
    <x v="20"/>
    <x v="3"/>
    <x v="0"/>
    <x v="0"/>
    <x v="0"/>
  </r>
  <r>
    <x v="0"/>
    <x v="1"/>
    <x v="3"/>
    <s v="R"/>
    <s v="GT3"/>
    <s v="A"/>
    <n v="4"/>
    <n v="4"/>
    <s v="other"/>
    <s v="teacher"/>
    <s v="reputation"/>
    <s v="mother"/>
    <n v="2"/>
    <x v="1"/>
    <n v="0"/>
    <s v="no"/>
    <s v="yes"/>
    <s v="no"/>
    <s v="yes"/>
    <s v="yes"/>
    <s v="yes"/>
    <x v="1"/>
    <x v="1"/>
    <n v="2"/>
    <n v="4"/>
    <n v="3"/>
    <n v="1"/>
    <x v="0"/>
    <n v="5"/>
    <n v="7"/>
    <n v="15"/>
    <n v="16"/>
    <n v="15"/>
    <x v="12"/>
    <x v="1"/>
    <x v="1"/>
    <x v="0"/>
    <x v="0"/>
  </r>
  <r>
    <x v="0"/>
    <x v="0"/>
    <x v="2"/>
    <s v="R"/>
    <s v="GT3"/>
    <s v="T"/>
    <n v="3"/>
    <n v="4"/>
    <s v="services"/>
    <s v="health"/>
    <s v="course"/>
    <s v="mother"/>
    <n v="1"/>
    <x v="1"/>
    <n v="0"/>
    <s v="yes"/>
    <s v="yes"/>
    <s v="yes"/>
    <s v="yes"/>
    <s v="yes"/>
    <s v="yes"/>
    <x v="1"/>
    <x v="0"/>
    <n v="4"/>
    <n v="3"/>
    <n v="2"/>
    <n v="1"/>
    <x v="0"/>
    <n v="5"/>
    <n v="2"/>
    <n v="12"/>
    <n v="12"/>
    <n v="11"/>
    <x v="6"/>
    <x v="2"/>
    <x v="0"/>
    <x v="0"/>
    <x v="0"/>
  </r>
  <r>
    <x v="0"/>
    <x v="0"/>
    <x v="2"/>
    <s v="R"/>
    <s v="GT3"/>
    <s v="T"/>
    <n v="2"/>
    <n v="2"/>
    <s v="at_home"/>
    <s v="other"/>
    <s v="reputation"/>
    <s v="mother"/>
    <n v="1"/>
    <x v="2"/>
    <n v="0"/>
    <s v="yes"/>
    <s v="yes"/>
    <s v="yes"/>
    <s v="yes"/>
    <s v="yes"/>
    <s v="yes"/>
    <x v="0"/>
    <x v="0"/>
    <n v="4"/>
    <n v="3"/>
    <n v="1"/>
    <n v="1"/>
    <x v="0"/>
    <n v="2"/>
    <n v="8"/>
    <n v="14"/>
    <n v="13"/>
    <n v="13"/>
    <x v="23"/>
    <x v="2"/>
    <x v="1"/>
    <x v="0"/>
    <x v="0"/>
  </r>
  <r>
    <x v="0"/>
    <x v="0"/>
    <x v="3"/>
    <s v="U"/>
    <s v="LE3"/>
    <s v="T"/>
    <n v="2"/>
    <n v="2"/>
    <s v="other"/>
    <s v="other"/>
    <s v="home"/>
    <s v="mother"/>
    <n v="2"/>
    <x v="0"/>
    <n v="1"/>
    <s v="no"/>
    <s v="yes"/>
    <s v="no"/>
    <s v="yes"/>
    <s v="no"/>
    <s v="yes"/>
    <x v="1"/>
    <x v="1"/>
    <n v="3"/>
    <n v="3"/>
    <n v="3"/>
    <n v="1"/>
    <x v="2"/>
    <n v="3"/>
    <n v="25"/>
    <n v="7"/>
    <n v="10"/>
    <n v="11"/>
    <x v="14"/>
    <x v="0"/>
    <x v="1"/>
    <x v="0"/>
    <x v="0"/>
  </r>
  <r>
    <x v="0"/>
    <x v="1"/>
    <x v="2"/>
    <s v="U"/>
    <s v="LE3"/>
    <s v="T"/>
    <n v="4"/>
    <n v="4"/>
    <s v="teacher"/>
    <s v="other"/>
    <s v="home"/>
    <s v="other"/>
    <n v="1"/>
    <x v="2"/>
    <n v="0"/>
    <s v="no"/>
    <s v="yes"/>
    <s v="no"/>
    <s v="no"/>
    <s v="no"/>
    <s v="yes"/>
    <x v="1"/>
    <x v="1"/>
    <n v="5"/>
    <n v="4"/>
    <n v="3"/>
    <n v="2"/>
    <x v="3"/>
    <n v="5"/>
    <n v="8"/>
    <n v="12"/>
    <n v="12"/>
    <n v="12"/>
    <x v="24"/>
    <x v="2"/>
    <x v="2"/>
    <x v="1"/>
    <x v="0"/>
  </r>
  <r>
    <x v="0"/>
    <x v="1"/>
    <x v="2"/>
    <s v="U"/>
    <s v="GT3"/>
    <s v="T"/>
    <n v="4"/>
    <n v="4"/>
    <s v="services"/>
    <s v="teacher"/>
    <s v="course"/>
    <s v="father"/>
    <n v="1"/>
    <x v="0"/>
    <n v="0"/>
    <s v="no"/>
    <s v="yes"/>
    <s v="no"/>
    <s v="yes"/>
    <s v="yes"/>
    <s v="yes"/>
    <x v="1"/>
    <x v="0"/>
    <n v="4"/>
    <n v="3"/>
    <n v="3"/>
    <n v="1"/>
    <x v="0"/>
    <n v="5"/>
    <n v="2"/>
    <n v="19"/>
    <n v="18"/>
    <n v="18"/>
    <x v="25"/>
    <x v="3"/>
    <x v="0"/>
    <x v="0"/>
    <x v="0"/>
  </r>
  <r>
    <x v="0"/>
    <x v="1"/>
    <x v="2"/>
    <s v="U"/>
    <s v="GT3"/>
    <s v="T"/>
    <n v="2"/>
    <n v="2"/>
    <s v="services"/>
    <s v="services"/>
    <s v="course"/>
    <s v="father"/>
    <n v="1"/>
    <x v="2"/>
    <n v="0"/>
    <s v="yes"/>
    <s v="yes"/>
    <s v="no"/>
    <s v="no"/>
    <s v="yes"/>
    <s v="yes"/>
    <x v="1"/>
    <x v="0"/>
    <n v="5"/>
    <n v="4"/>
    <n v="1"/>
    <n v="1"/>
    <x v="0"/>
    <n v="1"/>
    <n v="0"/>
    <n v="8"/>
    <n v="8"/>
    <n v="11"/>
    <x v="8"/>
    <x v="0"/>
    <x v="1"/>
    <x v="0"/>
    <x v="0"/>
  </r>
  <r>
    <x v="0"/>
    <x v="0"/>
    <x v="3"/>
    <s v="U"/>
    <s v="LE3"/>
    <s v="T"/>
    <n v="2"/>
    <n v="2"/>
    <s v="other"/>
    <s v="at_home"/>
    <s v="course"/>
    <s v="father"/>
    <n v="2"/>
    <x v="0"/>
    <n v="1"/>
    <s v="yes"/>
    <s v="no"/>
    <s v="no"/>
    <s v="yes"/>
    <s v="yes"/>
    <s v="yes"/>
    <x v="1"/>
    <x v="0"/>
    <n v="4"/>
    <n v="3"/>
    <n v="3"/>
    <n v="2"/>
    <x v="2"/>
    <n v="5"/>
    <n v="14"/>
    <n v="10"/>
    <n v="10"/>
    <n v="9"/>
    <x v="26"/>
    <x v="0"/>
    <x v="1"/>
    <x v="0"/>
    <x v="0"/>
  </r>
  <r>
    <x v="0"/>
    <x v="0"/>
    <x v="2"/>
    <s v="U"/>
    <s v="LE3"/>
    <s v="A"/>
    <n v="4"/>
    <n v="3"/>
    <s v="other"/>
    <s v="other"/>
    <s v="course"/>
    <s v="mother"/>
    <n v="1"/>
    <x v="0"/>
    <n v="0"/>
    <s v="yes"/>
    <s v="yes"/>
    <s v="yes"/>
    <s v="yes"/>
    <s v="yes"/>
    <s v="yes"/>
    <x v="1"/>
    <x v="1"/>
    <n v="5"/>
    <n v="2"/>
    <n v="2"/>
    <n v="1"/>
    <x v="0"/>
    <n v="5"/>
    <n v="8"/>
    <n v="8"/>
    <n v="8"/>
    <n v="6"/>
    <x v="27"/>
    <x v="0"/>
    <x v="0"/>
    <x v="0"/>
    <x v="0"/>
  </r>
  <r>
    <x v="0"/>
    <x v="0"/>
    <x v="3"/>
    <s v="U"/>
    <s v="LE3"/>
    <s v="A"/>
    <n v="3"/>
    <n v="3"/>
    <s v="other"/>
    <s v="services"/>
    <s v="home"/>
    <s v="mother"/>
    <n v="1"/>
    <x v="0"/>
    <n v="0"/>
    <s v="no"/>
    <s v="yes"/>
    <s v="no"/>
    <s v="no"/>
    <s v="yes"/>
    <s v="yes"/>
    <x v="1"/>
    <x v="0"/>
    <n v="2"/>
    <n v="3"/>
    <n v="5"/>
    <n v="1"/>
    <x v="3"/>
    <n v="3"/>
    <n v="12"/>
    <n v="11"/>
    <n v="12"/>
    <n v="11"/>
    <x v="9"/>
    <x v="2"/>
    <x v="4"/>
    <x v="1"/>
    <x v="0"/>
  </r>
  <r>
    <x v="0"/>
    <x v="1"/>
    <x v="3"/>
    <s v="U"/>
    <s v="GT3"/>
    <s v="T"/>
    <n v="4"/>
    <n v="3"/>
    <s v="health"/>
    <s v="services"/>
    <s v="reputation"/>
    <s v="mother"/>
    <n v="1"/>
    <x v="3"/>
    <n v="0"/>
    <s v="no"/>
    <s v="no"/>
    <s v="no"/>
    <s v="yes"/>
    <s v="yes"/>
    <s v="yes"/>
    <x v="1"/>
    <x v="0"/>
    <n v="4"/>
    <n v="2"/>
    <n v="2"/>
    <n v="1"/>
    <x v="0"/>
    <n v="2"/>
    <n v="4"/>
    <n v="19"/>
    <n v="19"/>
    <n v="20"/>
    <x v="28"/>
    <x v="3"/>
    <x v="0"/>
    <x v="0"/>
    <x v="0"/>
  </r>
  <r>
    <x v="0"/>
    <x v="1"/>
    <x v="2"/>
    <s v="U"/>
    <s v="GT3"/>
    <s v="T"/>
    <n v="4"/>
    <n v="2"/>
    <s v="teacher"/>
    <s v="other"/>
    <s v="home"/>
    <s v="mother"/>
    <n v="1"/>
    <x v="0"/>
    <n v="0"/>
    <s v="no"/>
    <s v="yes"/>
    <s v="yes"/>
    <s v="no"/>
    <s v="yes"/>
    <s v="yes"/>
    <x v="0"/>
    <x v="0"/>
    <n v="4"/>
    <n v="3"/>
    <n v="3"/>
    <n v="2"/>
    <x v="2"/>
    <n v="5"/>
    <n v="2"/>
    <n v="15"/>
    <n v="15"/>
    <n v="14"/>
    <x v="3"/>
    <x v="1"/>
    <x v="0"/>
    <x v="0"/>
    <x v="0"/>
  </r>
  <r>
    <x v="0"/>
    <x v="0"/>
    <x v="2"/>
    <s v="U"/>
    <s v="GT3"/>
    <s v="T"/>
    <n v="4"/>
    <n v="4"/>
    <s v="services"/>
    <s v="teacher"/>
    <s v="other"/>
    <s v="father"/>
    <n v="1"/>
    <x v="0"/>
    <n v="1"/>
    <s v="yes"/>
    <s v="yes"/>
    <s v="no"/>
    <s v="yes"/>
    <s v="no"/>
    <s v="yes"/>
    <x v="1"/>
    <x v="0"/>
    <n v="4"/>
    <n v="4"/>
    <n v="4"/>
    <n v="1"/>
    <x v="0"/>
    <n v="3"/>
    <n v="2"/>
    <n v="7"/>
    <n v="7"/>
    <n v="7"/>
    <x v="22"/>
    <x v="0"/>
    <x v="0"/>
    <x v="0"/>
    <x v="0"/>
  </r>
  <r>
    <x v="0"/>
    <x v="0"/>
    <x v="3"/>
    <s v="U"/>
    <s v="LE3"/>
    <s v="T"/>
    <n v="2"/>
    <n v="2"/>
    <s v="services"/>
    <s v="services"/>
    <s v="course"/>
    <s v="mother"/>
    <n v="3"/>
    <x v="0"/>
    <n v="0"/>
    <s v="no"/>
    <s v="yes"/>
    <s v="yes"/>
    <s v="no"/>
    <s v="yes"/>
    <s v="yes"/>
    <x v="1"/>
    <x v="0"/>
    <n v="4"/>
    <n v="3"/>
    <n v="3"/>
    <n v="2"/>
    <x v="1"/>
    <n v="4"/>
    <n v="2"/>
    <n v="12"/>
    <n v="13"/>
    <n v="13"/>
    <x v="15"/>
    <x v="2"/>
    <x v="0"/>
    <x v="0"/>
    <x v="0"/>
  </r>
  <r>
    <x v="0"/>
    <x v="0"/>
    <x v="2"/>
    <s v="U"/>
    <s v="LE3"/>
    <s v="T"/>
    <n v="4"/>
    <n v="2"/>
    <s v="health"/>
    <s v="other"/>
    <s v="other"/>
    <s v="mother"/>
    <n v="1"/>
    <x v="0"/>
    <n v="0"/>
    <s v="no"/>
    <s v="yes"/>
    <s v="yes"/>
    <s v="no"/>
    <s v="yes"/>
    <s v="yes"/>
    <x v="1"/>
    <x v="0"/>
    <n v="4"/>
    <n v="3"/>
    <n v="3"/>
    <n v="1"/>
    <x v="0"/>
    <n v="5"/>
    <n v="2"/>
    <n v="11"/>
    <n v="13"/>
    <n v="13"/>
    <x v="29"/>
    <x v="2"/>
    <x v="0"/>
    <x v="0"/>
    <x v="0"/>
  </r>
  <r>
    <x v="0"/>
    <x v="1"/>
    <x v="2"/>
    <s v="U"/>
    <s v="LE3"/>
    <s v="A"/>
    <n v="4"/>
    <n v="2"/>
    <s v="health"/>
    <s v="health"/>
    <s v="other"/>
    <s v="father"/>
    <n v="2"/>
    <x v="2"/>
    <n v="1"/>
    <s v="no"/>
    <s v="no"/>
    <s v="no"/>
    <s v="no"/>
    <s v="yes"/>
    <s v="yes"/>
    <x v="0"/>
    <x v="0"/>
    <n v="5"/>
    <n v="5"/>
    <n v="5"/>
    <n v="3"/>
    <x v="3"/>
    <n v="5"/>
    <n v="6"/>
    <n v="11"/>
    <n v="11"/>
    <n v="10"/>
    <x v="18"/>
    <x v="2"/>
    <x v="2"/>
    <x v="1"/>
    <x v="0"/>
  </r>
  <r>
    <x v="0"/>
    <x v="0"/>
    <x v="2"/>
    <s v="U"/>
    <s v="GT3"/>
    <s v="T"/>
    <n v="4"/>
    <n v="4"/>
    <s v="services"/>
    <s v="services"/>
    <s v="course"/>
    <s v="mother"/>
    <n v="1"/>
    <x v="2"/>
    <n v="0"/>
    <s v="yes"/>
    <s v="yes"/>
    <s v="yes"/>
    <s v="no"/>
    <s v="yes"/>
    <s v="yes"/>
    <x v="1"/>
    <x v="0"/>
    <n v="3"/>
    <n v="3"/>
    <n v="4"/>
    <n v="2"/>
    <x v="1"/>
    <n v="5"/>
    <n v="0"/>
    <n v="8"/>
    <n v="10"/>
    <n v="11"/>
    <x v="26"/>
    <x v="0"/>
    <x v="1"/>
    <x v="0"/>
    <x v="0"/>
  </r>
  <r>
    <x v="0"/>
    <x v="0"/>
    <x v="2"/>
    <s v="U"/>
    <s v="LE3"/>
    <s v="A"/>
    <n v="3"/>
    <n v="3"/>
    <s v="other"/>
    <s v="other"/>
    <s v="other"/>
    <s v="mother"/>
    <n v="1"/>
    <x v="2"/>
    <n v="0"/>
    <s v="no"/>
    <s v="no"/>
    <s v="yes"/>
    <s v="no"/>
    <s v="yes"/>
    <s v="yes"/>
    <x v="1"/>
    <x v="0"/>
    <n v="5"/>
    <n v="3"/>
    <n v="4"/>
    <n v="4"/>
    <x v="3"/>
    <n v="1"/>
    <n v="6"/>
    <n v="10"/>
    <n v="13"/>
    <n v="13"/>
    <x v="24"/>
    <x v="2"/>
    <x v="2"/>
    <x v="1"/>
    <x v="0"/>
  </r>
  <r>
    <x v="0"/>
    <x v="0"/>
    <x v="3"/>
    <s v="U"/>
    <s v="GT3"/>
    <s v="A"/>
    <n v="2"/>
    <n v="1"/>
    <s v="other"/>
    <s v="other"/>
    <s v="other"/>
    <s v="mother"/>
    <n v="1"/>
    <x v="0"/>
    <n v="0"/>
    <s v="no"/>
    <s v="no"/>
    <s v="yes"/>
    <s v="yes"/>
    <s v="yes"/>
    <s v="yes"/>
    <x v="1"/>
    <x v="1"/>
    <n v="5"/>
    <n v="3"/>
    <n v="4"/>
    <n v="1"/>
    <x v="0"/>
    <n v="2"/>
    <n v="8"/>
    <n v="8"/>
    <n v="9"/>
    <n v="10"/>
    <x v="8"/>
    <x v="0"/>
    <x v="1"/>
    <x v="0"/>
    <x v="0"/>
  </r>
  <r>
    <x v="0"/>
    <x v="0"/>
    <x v="2"/>
    <s v="U"/>
    <s v="GT3"/>
    <s v="A"/>
    <n v="4"/>
    <n v="3"/>
    <s v="services"/>
    <s v="services"/>
    <s v="reputation"/>
    <s v="mother"/>
    <n v="1"/>
    <x v="0"/>
    <n v="0"/>
    <s v="no"/>
    <s v="yes"/>
    <s v="yes"/>
    <s v="yes"/>
    <s v="yes"/>
    <s v="yes"/>
    <x v="1"/>
    <x v="0"/>
    <n v="4"/>
    <n v="3"/>
    <n v="2"/>
    <n v="1"/>
    <x v="0"/>
    <n v="1"/>
    <n v="0"/>
    <n v="14"/>
    <n v="15"/>
    <n v="15"/>
    <x v="3"/>
    <x v="1"/>
    <x v="0"/>
    <x v="0"/>
    <x v="0"/>
  </r>
  <r>
    <x v="0"/>
    <x v="1"/>
    <x v="2"/>
    <s v="U"/>
    <s v="GT3"/>
    <s v="T"/>
    <n v="4"/>
    <n v="4"/>
    <s v="teacher"/>
    <s v="health"/>
    <s v="reputation"/>
    <s v="mother"/>
    <n v="1"/>
    <x v="0"/>
    <n v="0"/>
    <s v="no"/>
    <s v="yes"/>
    <s v="no"/>
    <s v="yes"/>
    <s v="yes"/>
    <s v="yes"/>
    <x v="0"/>
    <x v="0"/>
    <n v="3"/>
    <n v="2"/>
    <n v="2"/>
    <n v="1"/>
    <x v="0"/>
    <n v="5"/>
    <n v="4"/>
    <n v="14"/>
    <n v="15"/>
    <n v="15"/>
    <x v="3"/>
    <x v="1"/>
    <x v="0"/>
    <x v="0"/>
    <x v="0"/>
  </r>
  <r>
    <x v="0"/>
    <x v="1"/>
    <x v="2"/>
    <s v="U"/>
    <s v="LE3"/>
    <s v="T"/>
    <n v="1"/>
    <n v="2"/>
    <s v="other"/>
    <s v="at_home"/>
    <s v="home"/>
    <s v="father"/>
    <n v="1"/>
    <x v="0"/>
    <n v="0"/>
    <s v="yes"/>
    <s v="yes"/>
    <s v="no"/>
    <s v="yes"/>
    <s v="yes"/>
    <s v="yes"/>
    <x v="1"/>
    <x v="0"/>
    <n v="4"/>
    <n v="3"/>
    <n v="2"/>
    <n v="1"/>
    <x v="0"/>
    <n v="5"/>
    <n v="2"/>
    <n v="9"/>
    <n v="10"/>
    <n v="9"/>
    <x v="14"/>
    <x v="0"/>
    <x v="1"/>
    <x v="0"/>
    <x v="0"/>
  </r>
  <r>
    <x v="0"/>
    <x v="0"/>
    <x v="3"/>
    <s v="U"/>
    <s v="GT3"/>
    <s v="T"/>
    <n v="4"/>
    <n v="2"/>
    <s v="services"/>
    <s v="other"/>
    <s v="course"/>
    <s v="mother"/>
    <n v="1"/>
    <x v="0"/>
    <n v="0"/>
    <s v="no"/>
    <s v="yes"/>
    <s v="no"/>
    <s v="no"/>
    <s v="yes"/>
    <s v="yes"/>
    <x v="1"/>
    <x v="0"/>
    <n v="4"/>
    <n v="2"/>
    <n v="3"/>
    <n v="1"/>
    <x v="0"/>
    <n v="5"/>
    <n v="2"/>
    <n v="15"/>
    <n v="16"/>
    <n v="16"/>
    <x v="30"/>
    <x v="1"/>
    <x v="0"/>
    <x v="0"/>
    <x v="0"/>
  </r>
  <r>
    <x v="0"/>
    <x v="0"/>
    <x v="3"/>
    <s v="R"/>
    <s v="GT3"/>
    <s v="T"/>
    <n v="4"/>
    <n v="4"/>
    <s v="health"/>
    <s v="teacher"/>
    <s v="other"/>
    <s v="mother"/>
    <n v="1"/>
    <x v="0"/>
    <n v="0"/>
    <s v="no"/>
    <s v="yes"/>
    <s v="no"/>
    <s v="yes"/>
    <s v="yes"/>
    <s v="yes"/>
    <x v="0"/>
    <x v="0"/>
    <n v="2"/>
    <n v="4"/>
    <n v="4"/>
    <n v="2"/>
    <x v="1"/>
    <n v="4"/>
    <n v="6"/>
    <n v="10"/>
    <n v="11"/>
    <n v="11"/>
    <x v="18"/>
    <x v="2"/>
    <x v="1"/>
    <x v="0"/>
    <x v="0"/>
  </r>
  <r>
    <x v="0"/>
    <x v="0"/>
    <x v="3"/>
    <s v="U"/>
    <s v="GT3"/>
    <s v="T"/>
    <n v="1"/>
    <n v="1"/>
    <s v="services"/>
    <s v="services"/>
    <s v="course"/>
    <s v="father"/>
    <n v="4"/>
    <x v="2"/>
    <n v="0"/>
    <s v="yes"/>
    <s v="yes"/>
    <s v="no"/>
    <s v="yes"/>
    <s v="no"/>
    <s v="yes"/>
    <x v="1"/>
    <x v="1"/>
    <n v="5"/>
    <n v="5"/>
    <n v="5"/>
    <n v="5"/>
    <x v="4"/>
    <n v="5"/>
    <n v="6"/>
    <n v="10"/>
    <n v="8"/>
    <n v="11"/>
    <x v="26"/>
    <x v="0"/>
    <x v="4"/>
    <x v="1"/>
    <x v="1"/>
  </r>
  <r>
    <x v="0"/>
    <x v="0"/>
    <x v="3"/>
    <s v="U"/>
    <s v="LE3"/>
    <s v="T"/>
    <n v="1"/>
    <n v="2"/>
    <s v="other"/>
    <s v="services"/>
    <s v="reputation"/>
    <s v="father"/>
    <n v="1"/>
    <x v="0"/>
    <n v="0"/>
    <s v="yes"/>
    <s v="no"/>
    <s v="no"/>
    <s v="yes"/>
    <s v="yes"/>
    <s v="yes"/>
    <x v="1"/>
    <x v="0"/>
    <n v="4"/>
    <n v="4"/>
    <n v="3"/>
    <n v="1"/>
    <x v="0"/>
    <n v="1"/>
    <n v="4"/>
    <n v="8"/>
    <n v="10"/>
    <n v="9"/>
    <x v="8"/>
    <x v="0"/>
    <x v="1"/>
    <x v="0"/>
    <x v="0"/>
  </r>
  <r>
    <x v="0"/>
    <x v="0"/>
    <x v="3"/>
    <s v="U"/>
    <s v="GT3"/>
    <s v="T"/>
    <n v="4"/>
    <n v="3"/>
    <s v="teacher"/>
    <s v="health"/>
    <s v="home"/>
    <s v="mother"/>
    <n v="1"/>
    <x v="1"/>
    <n v="0"/>
    <s v="yes"/>
    <s v="yes"/>
    <s v="yes"/>
    <s v="yes"/>
    <s v="yes"/>
    <s v="yes"/>
    <x v="1"/>
    <x v="0"/>
    <n v="3"/>
    <n v="4"/>
    <n v="4"/>
    <n v="2"/>
    <x v="3"/>
    <n v="4"/>
    <n v="2"/>
    <n v="10"/>
    <n v="9"/>
    <n v="9"/>
    <x v="14"/>
    <x v="0"/>
    <x v="1"/>
    <x v="0"/>
    <x v="0"/>
  </r>
  <r>
    <x v="0"/>
    <x v="0"/>
    <x v="2"/>
    <s v="U"/>
    <s v="LE3"/>
    <s v="T"/>
    <n v="4"/>
    <n v="3"/>
    <s v="services"/>
    <s v="services"/>
    <s v="reputation"/>
    <s v="father"/>
    <n v="1"/>
    <x v="0"/>
    <n v="0"/>
    <s v="yes"/>
    <s v="no"/>
    <s v="no"/>
    <s v="yes"/>
    <s v="yes"/>
    <s v="yes"/>
    <x v="1"/>
    <x v="1"/>
    <n v="4"/>
    <n v="4"/>
    <n v="4"/>
    <n v="2"/>
    <x v="3"/>
    <n v="2"/>
    <n v="0"/>
    <n v="10"/>
    <n v="10"/>
    <n v="10"/>
    <x v="21"/>
    <x v="2"/>
    <x v="1"/>
    <x v="0"/>
    <x v="0"/>
  </r>
  <r>
    <x v="0"/>
    <x v="0"/>
    <x v="3"/>
    <s v="U"/>
    <s v="LE3"/>
    <s v="T"/>
    <n v="4"/>
    <n v="3"/>
    <s v="teacher"/>
    <s v="services"/>
    <s v="course"/>
    <s v="mother"/>
    <n v="3"/>
    <x v="0"/>
    <n v="0"/>
    <s v="no"/>
    <s v="yes"/>
    <s v="no"/>
    <s v="yes"/>
    <s v="yes"/>
    <s v="yes"/>
    <x v="1"/>
    <x v="0"/>
    <n v="5"/>
    <n v="4"/>
    <n v="3"/>
    <n v="1"/>
    <x v="2"/>
    <n v="1"/>
    <n v="2"/>
    <n v="16"/>
    <n v="15"/>
    <n v="15"/>
    <x v="12"/>
    <x v="1"/>
    <x v="0"/>
    <x v="0"/>
    <x v="0"/>
  </r>
  <r>
    <x v="0"/>
    <x v="1"/>
    <x v="2"/>
    <s v="U"/>
    <s v="GT3"/>
    <s v="A"/>
    <n v="4"/>
    <n v="4"/>
    <s v="other"/>
    <s v="services"/>
    <s v="reputation"/>
    <s v="mother"/>
    <n v="1"/>
    <x v="3"/>
    <n v="0"/>
    <s v="no"/>
    <s v="yes"/>
    <s v="no"/>
    <s v="yes"/>
    <s v="no"/>
    <s v="yes"/>
    <x v="1"/>
    <x v="1"/>
    <n v="1"/>
    <n v="3"/>
    <n v="3"/>
    <n v="5"/>
    <x v="4"/>
    <n v="3"/>
    <n v="4"/>
    <n v="13"/>
    <n v="13"/>
    <n v="12"/>
    <x v="15"/>
    <x v="2"/>
    <x v="2"/>
    <x v="1"/>
    <x v="0"/>
  </r>
  <r>
    <x v="0"/>
    <x v="0"/>
    <x v="3"/>
    <s v="U"/>
    <s v="GT3"/>
    <s v="T"/>
    <n v="3"/>
    <n v="1"/>
    <s v="services"/>
    <s v="other"/>
    <s v="course"/>
    <s v="mother"/>
    <n v="1"/>
    <x v="3"/>
    <n v="0"/>
    <s v="yes"/>
    <s v="yes"/>
    <s v="yes"/>
    <s v="no"/>
    <s v="yes"/>
    <s v="yes"/>
    <x v="1"/>
    <x v="0"/>
    <n v="4"/>
    <n v="3"/>
    <n v="3"/>
    <n v="1"/>
    <x v="2"/>
    <n v="5"/>
    <n v="4"/>
    <n v="7"/>
    <n v="7"/>
    <n v="6"/>
    <x v="31"/>
    <x v="0"/>
    <x v="1"/>
    <x v="0"/>
    <x v="0"/>
  </r>
  <r>
    <x v="0"/>
    <x v="0"/>
    <x v="2"/>
    <s v="R"/>
    <s v="LE3"/>
    <s v="T"/>
    <n v="2"/>
    <n v="2"/>
    <s v="health"/>
    <s v="services"/>
    <s v="reputation"/>
    <s v="mother"/>
    <n v="2"/>
    <x v="0"/>
    <n v="0"/>
    <s v="yes"/>
    <s v="yes"/>
    <s v="yes"/>
    <s v="no"/>
    <s v="yes"/>
    <s v="yes"/>
    <x v="1"/>
    <x v="0"/>
    <n v="4"/>
    <n v="1"/>
    <n v="3"/>
    <n v="1"/>
    <x v="1"/>
    <n v="4"/>
    <n v="2"/>
    <n v="8"/>
    <n v="9"/>
    <n v="8"/>
    <x v="2"/>
    <x v="0"/>
    <x v="0"/>
    <x v="0"/>
    <x v="0"/>
  </r>
  <r>
    <x v="0"/>
    <x v="0"/>
    <x v="2"/>
    <s v="R"/>
    <s v="LE3"/>
    <s v="T"/>
    <n v="3"/>
    <n v="1"/>
    <s v="other"/>
    <s v="other"/>
    <s v="reputation"/>
    <s v="father"/>
    <n v="2"/>
    <x v="3"/>
    <n v="0"/>
    <s v="no"/>
    <s v="yes"/>
    <s v="no"/>
    <s v="no"/>
    <s v="no"/>
    <s v="yes"/>
    <x v="1"/>
    <x v="0"/>
    <n v="4"/>
    <n v="4"/>
    <n v="2"/>
    <n v="2"/>
    <x v="1"/>
    <n v="3"/>
    <n v="12"/>
    <n v="16"/>
    <n v="16"/>
    <n v="16"/>
    <x v="32"/>
    <x v="3"/>
    <x v="2"/>
    <x v="1"/>
    <x v="0"/>
  </r>
  <r>
    <x v="0"/>
    <x v="1"/>
    <x v="3"/>
    <s v="U"/>
    <s v="GT3"/>
    <s v="T"/>
    <n v="3"/>
    <n v="1"/>
    <s v="other"/>
    <s v="other"/>
    <s v="reputation"/>
    <s v="father"/>
    <n v="2"/>
    <x v="3"/>
    <n v="0"/>
    <s v="no"/>
    <s v="yes"/>
    <s v="yes"/>
    <s v="no"/>
    <s v="yes"/>
    <s v="yes"/>
    <x v="1"/>
    <x v="0"/>
    <n v="4"/>
    <n v="3"/>
    <n v="2"/>
    <n v="1"/>
    <x v="0"/>
    <n v="5"/>
    <n v="0"/>
    <n v="13"/>
    <n v="15"/>
    <n v="15"/>
    <x v="33"/>
    <x v="1"/>
    <x v="1"/>
    <x v="0"/>
    <x v="0"/>
  </r>
  <r>
    <x v="0"/>
    <x v="1"/>
    <x v="2"/>
    <s v="U"/>
    <s v="GT3"/>
    <s v="T"/>
    <n v="4"/>
    <n v="2"/>
    <s v="other"/>
    <s v="other"/>
    <s v="course"/>
    <s v="mother"/>
    <n v="1"/>
    <x v="3"/>
    <n v="0"/>
    <s v="no"/>
    <s v="no"/>
    <s v="no"/>
    <s v="no"/>
    <s v="yes"/>
    <s v="yes"/>
    <x v="1"/>
    <x v="0"/>
    <n v="3"/>
    <n v="3"/>
    <n v="3"/>
    <n v="1"/>
    <x v="0"/>
    <n v="3"/>
    <n v="0"/>
    <n v="10"/>
    <n v="10"/>
    <n v="10"/>
    <x v="21"/>
    <x v="2"/>
    <x v="0"/>
    <x v="0"/>
    <x v="0"/>
  </r>
  <r>
    <x v="0"/>
    <x v="0"/>
    <x v="2"/>
    <s v="R"/>
    <s v="GT3"/>
    <s v="T"/>
    <n v="1"/>
    <n v="1"/>
    <s v="other"/>
    <s v="other"/>
    <s v="reputation"/>
    <s v="mother"/>
    <n v="1"/>
    <x v="0"/>
    <n v="2"/>
    <s v="yes"/>
    <s v="yes"/>
    <s v="no"/>
    <s v="no"/>
    <s v="no"/>
    <s v="yes"/>
    <x v="1"/>
    <x v="1"/>
    <n v="3"/>
    <n v="3"/>
    <n v="4"/>
    <n v="2"/>
    <x v="3"/>
    <n v="5"/>
    <n v="2"/>
    <n v="8"/>
    <n v="6"/>
    <n v="5"/>
    <x v="34"/>
    <x v="0"/>
    <x v="4"/>
    <x v="1"/>
    <x v="1"/>
  </r>
  <r>
    <x v="0"/>
    <x v="1"/>
    <x v="3"/>
    <s v="U"/>
    <s v="GT3"/>
    <s v="T"/>
    <n v="3"/>
    <n v="1"/>
    <s v="other"/>
    <s v="other"/>
    <s v="reputation"/>
    <s v="mother"/>
    <n v="1"/>
    <x v="2"/>
    <n v="0"/>
    <s v="no"/>
    <s v="no"/>
    <s v="no"/>
    <s v="yes"/>
    <s v="yes"/>
    <s v="yes"/>
    <x v="0"/>
    <x v="0"/>
    <n v="5"/>
    <n v="3"/>
    <n v="2"/>
    <n v="2"/>
    <x v="2"/>
    <n v="5"/>
    <n v="2"/>
    <n v="12"/>
    <n v="12"/>
    <n v="14"/>
    <x v="15"/>
    <x v="2"/>
    <x v="2"/>
    <x v="1"/>
    <x v="0"/>
  </r>
  <r>
    <x v="0"/>
    <x v="0"/>
    <x v="3"/>
    <s v="U"/>
    <s v="GT3"/>
    <s v="T"/>
    <n v="3"/>
    <n v="3"/>
    <s v="other"/>
    <s v="services"/>
    <s v="home"/>
    <s v="mother"/>
    <n v="1"/>
    <x v="0"/>
    <n v="0"/>
    <s v="yes"/>
    <s v="yes"/>
    <s v="yes"/>
    <s v="yes"/>
    <s v="yes"/>
    <s v="yes"/>
    <x v="1"/>
    <x v="0"/>
    <n v="4"/>
    <n v="3"/>
    <n v="3"/>
    <n v="2"/>
    <x v="3"/>
    <n v="5"/>
    <n v="54"/>
    <n v="11"/>
    <n v="12"/>
    <n v="11"/>
    <x v="9"/>
    <x v="2"/>
    <x v="2"/>
    <x v="1"/>
    <x v="0"/>
  </r>
  <r>
    <x v="0"/>
    <x v="1"/>
    <x v="2"/>
    <s v="U"/>
    <s v="GT3"/>
    <s v="T"/>
    <n v="4"/>
    <n v="3"/>
    <s v="teacher"/>
    <s v="other"/>
    <s v="home"/>
    <s v="mother"/>
    <n v="1"/>
    <x v="0"/>
    <n v="0"/>
    <s v="no"/>
    <s v="yes"/>
    <s v="yes"/>
    <s v="yes"/>
    <s v="yes"/>
    <s v="yes"/>
    <x v="1"/>
    <x v="0"/>
    <n v="4"/>
    <n v="3"/>
    <n v="3"/>
    <n v="2"/>
    <x v="1"/>
    <n v="5"/>
    <n v="6"/>
    <n v="9"/>
    <n v="9"/>
    <n v="10"/>
    <x v="14"/>
    <x v="0"/>
    <x v="0"/>
    <x v="0"/>
    <x v="0"/>
  </r>
  <r>
    <x v="0"/>
    <x v="1"/>
    <x v="2"/>
    <s v="U"/>
    <s v="GT3"/>
    <s v="T"/>
    <n v="4"/>
    <n v="0"/>
    <s v="teacher"/>
    <s v="other"/>
    <s v="course"/>
    <s v="mother"/>
    <n v="2"/>
    <x v="3"/>
    <n v="0"/>
    <s v="no"/>
    <s v="no"/>
    <s v="no"/>
    <s v="yes"/>
    <s v="yes"/>
    <s v="yes"/>
    <x v="1"/>
    <x v="0"/>
    <n v="3"/>
    <n v="4"/>
    <n v="3"/>
    <n v="1"/>
    <x v="0"/>
    <n v="1"/>
    <n v="8"/>
    <n v="11"/>
    <n v="11"/>
    <n v="10"/>
    <x v="18"/>
    <x v="2"/>
    <x v="1"/>
    <x v="0"/>
    <x v="0"/>
  </r>
  <r>
    <x v="0"/>
    <x v="0"/>
    <x v="3"/>
    <s v="U"/>
    <s v="GT3"/>
    <s v="T"/>
    <n v="2"/>
    <n v="2"/>
    <s v="other"/>
    <s v="other"/>
    <s v="reputation"/>
    <s v="mother"/>
    <n v="1"/>
    <x v="3"/>
    <n v="0"/>
    <s v="no"/>
    <s v="no"/>
    <s v="yes"/>
    <s v="no"/>
    <s v="yes"/>
    <s v="yes"/>
    <x v="1"/>
    <x v="1"/>
    <n v="5"/>
    <n v="2"/>
    <n v="3"/>
    <n v="1"/>
    <x v="1"/>
    <n v="3"/>
    <n v="0"/>
    <n v="11"/>
    <n v="11"/>
    <n v="11"/>
    <x v="17"/>
    <x v="2"/>
    <x v="0"/>
    <x v="0"/>
    <x v="0"/>
  </r>
  <r>
    <x v="0"/>
    <x v="1"/>
    <x v="1"/>
    <s v="U"/>
    <s v="GT3"/>
    <s v="T"/>
    <n v="2"/>
    <n v="1"/>
    <s v="other"/>
    <s v="other"/>
    <s v="home"/>
    <s v="mother"/>
    <n v="2"/>
    <x v="2"/>
    <n v="3"/>
    <s v="yes"/>
    <s v="yes"/>
    <s v="no"/>
    <s v="yes"/>
    <s v="yes"/>
    <s v="no"/>
    <x v="1"/>
    <x v="0"/>
    <n v="4"/>
    <n v="5"/>
    <n v="1"/>
    <n v="1"/>
    <x v="0"/>
    <n v="3"/>
    <n v="2"/>
    <n v="8"/>
    <n v="8"/>
    <n v="10"/>
    <x v="4"/>
    <x v="0"/>
    <x v="4"/>
    <x v="1"/>
    <x v="1"/>
  </r>
  <r>
    <x v="0"/>
    <x v="0"/>
    <x v="3"/>
    <s v="U"/>
    <s v="GT3"/>
    <s v="T"/>
    <n v="3"/>
    <n v="4"/>
    <s v="at_home"/>
    <s v="other"/>
    <s v="course"/>
    <s v="mother"/>
    <n v="1"/>
    <x v="0"/>
    <n v="0"/>
    <s v="no"/>
    <s v="yes"/>
    <s v="no"/>
    <s v="no"/>
    <s v="yes"/>
    <s v="yes"/>
    <x v="1"/>
    <x v="0"/>
    <n v="2"/>
    <n v="4"/>
    <n v="3"/>
    <n v="1"/>
    <x v="2"/>
    <n v="3"/>
    <n v="12"/>
    <n v="5"/>
    <n v="5"/>
    <n v="5"/>
    <x v="35"/>
    <x v="0"/>
    <x v="2"/>
    <x v="1"/>
    <x v="0"/>
  </r>
  <r>
    <x v="0"/>
    <x v="1"/>
    <x v="2"/>
    <s v="U"/>
    <s v="GT3"/>
    <s v="T"/>
    <n v="2"/>
    <n v="3"/>
    <s v="other"/>
    <s v="services"/>
    <s v="course"/>
    <s v="father"/>
    <n v="1"/>
    <x v="2"/>
    <n v="0"/>
    <s v="yes"/>
    <s v="yes"/>
    <s v="yes"/>
    <s v="yes"/>
    <s v="no"/>
    <s v="yes"/>
    <x v="1"/>
    <x v="1"/>
    <n v="3"/>
    <n v="2"/>
    <n v="2"/>
    <n v="1"/>
    <x v="1"/>
    <n v="3"/>
    <n v="2"/>
    <n v="10"/>
    <n v="12"/>
    <n v="12"/>
    <x v="9"/>
    <x v="2"/>
    <x v="1"/>
    <x v="0"/>
    <x v="0"/>
  </r>
  <r>
    <x v="0"/>
    <x v="1"/>
    <x v="2"/>
    <s v="U"/>
    <s v="GT3"/>
    <s v="T"/>
    <n v="2"/>
    <n v="3"/>
    <s v="other"/>
    <s v="other"/>
    <s v="home"/>
    <s v="mother"/>
    <n v="1"/>
    <x v="1"/>
    <n v="0"/>
    <s v="yes"/>
    <s v="no"/>
    <s v="yes"/>
    <s v="no"/>
    <s v="no"/>
    <s v="yes"/>
    <x v="1"/>
    <x v="0"/>
    <n v="5"/>
    <n v="3"/>
    <n v="2"/>
    <n v="1"/>
    <x v="2"/>
    <n v="5"/>
    <n v="4"/>
    <n v="11"/>
    <n v="10"/>
    <n v="11"/>
    <x v="18"/>
    <x v="2"/>
    <x v="0"/>
    <x v="0"/>
    <x v="0"/>
  </r>
  <r>
    <x v="0"/>
    <x v="0"/>
    <x v="2"/>
    <s v="U"/>
    <s v="LE3"/>
    <s v="T"/>
    <n v="3"/>
    <n v="2"/>
    <s v="services"/>
    <s v="other"/>
    <s v="reputation"/>
    <s v="mother"/>
    <n v="1"/>
    <x v="0"/>
    <n v="0"/>
    <s v="no"/>
    <s v="yes"/>
    <s v="yes"/>
    <s v="no"/>
    <s v="yes"/>
    <s v="yes"/>
    <x v="1"/>
    <x v="0"/>
    <n v="4"/>
    <n v="4"/>
    <n v="4"/>
    <n v="1"/>
    <x v="0"/>
    <n v="5"/>
    <n v="10"/>
    <n v="7"/>
    <n v="6"/>
    <n v="6"/>
    <x v="34"/>
    <x v="0"/>
    <x v="0"/>
    <x v="0"/>
    <x v="0"/>
  </r>
  <r>
    <x v="0"/>
    <x v="1"/>
    <x v="2"/>
    <s v="U"/>
    <s v="LE3"/>
    <s v="T"/>
    <n v="2"/>
    <n v="2"/>
    <s v="services"/>
    <s v="services"/>
    <s v="home"/>
    <s v="mother"/>
    <n v="2"/>
    <x v="0"/>
    <n v="0"/>
    <s v="no"/>
    <s v="no"/>
    <s v="yes"/>
    <s v="yes"/>
    <s v="yes"/>
    <s v="yes"/>
    <x v="1"/>
    <x v="0"/>
    <n v="5"/>
    <n v="3"/>
    <n v="3"/>
    <n v="1"/>
    <x v="1"/>
    <n v="4"/>
    <n v="4"/>
    <n v="15"/>
    <n v="15"/>
    <n v="15"/>
    <x v="5"/>
    <x v="1"/>
    <x v="0"/>
    <x v="0"/>
    <x v="0"/>
  </r>
  <r>
    <x v="0"/>
    <x v="0"/>
    <x v="2"/>
    <s v="U"/>
    <s v="GT3"/>
    <s v="T"/>
    <n v="1"/>
    <n v="1"/>
    <s v="other"/>
    <s v="other"/>
    <s v="home"/>
    <s v="father"/>
    <n v="1"/>
    <x v="0"/>
    <n v="0"/>
    <s v="no"/>
    <s v="yes"/>
    <s v="no"/>
    <s v="yes"/>
    <s v="no"/>
    <s v="yes"/>
    <x v="1"/>
    <x v="0"/>
    <n v="4"/>
    <n v="3"/>
    <n v="2"/>
    <n v="2"/>
    <x v="1"/>
    <n v="4"/>
    <n v="2"/>
    <n v="9"/>
    <n v="10"/>
    <n v="10"/>
    <x v="26"/>
    <x v="0"/>
    <x v="1"/>
    <x v="0"/>
    <x v="0"/>
  </r>
  <r>
    <x v="0"/>
    <x v="0"/>
    <x v="2"/>
    <s v="U"/>
    <s v="GT3"/>
    <s v="T"/>
    <n v="4"/>
    <n v="4"/>
    <s v="services"/>
    <s v="services"/>
    <s v="reputation"/>
    <s v="father"/>
    <n v="2"/>
    <x v="0"/>
    <n v="2"/>
    <s v="no"/>
    <s v="no"/>
    <s v="yes"/>
    <s v="no"/>
    <s v="yes"/>
    <s v="yes"/>
    <x v="1"/>
    <x v="1"/>
    <n v="4"/>
    <n v="4"/>
    <n v="4"/>
    <n v="2"/>
    <x v="1"/>
    <n v="5"/>
    <n v="6"/>
    <n v="7"/>
    <n v="9"/>
    <n v="8"/>
    <x v="36"/>
    <x v="0"/>
    <x v="1"/>
    <x v="0"/>
    <x v="0"/>
  </r>
  <r>
    <x v="0"/>
    <x v="0"/>
    <x v="3"/>
    <s v="U"/>
    <s v="LE3"/>
    <s v="T"/>
    <n v="2"/>
    <n v="2"/>
    <s v="at_home"/>
    <s v="other"/>
    <s v="course"/>
    <s v="mother"/>
    <n v="1"/>
    <x v="0"/>
    <n v="0"/>
    <s v="no"/>
    <s v="yes"/>
    <s v="no"/>
    <s v="no"/>
    <s v="yes"/>
    <s v="yes"/>
    <x v="0"/>
    <x v="0"/>
    <n v="4"/>
    <n v="3"/>
    <n v="4"/>
    <n v="1"/>
    <x v="2"/>
    <n v="2"/>
    <n v="4"/>
    <n v="8"/>
    <n v="7"/>
    <n v="6"/>
    <x v="22"/>
    <x v="0"/>
    <x v="0"/>
    <x v="0"/>
    <x v="0"/>
  </r>
  <r>
    <x v="0"/>
    <x v="0"/>
    <x v="2"/>
    <s v="U"/>
    <s v="GT3"/>
    <s v="T"/>
    <n v="4"/>
    <n v="2"/>
    <s v="other"/>
    <s v="other"/>
    <s v="reputation"/>
    <s v="mother"/>
    <n v="1"/>
    <x v="1"/>
    <n v="0"/>
    <s v="no"/>
    <s v="yes"/>
    <s v="no"/>
    <s v="yes"/>
    <s v="yes"/>
    <s v="yes"/>
    <x v="1"/>
    <x v="0"/>
    <n v="5"/>
    <n v="3"/>
    <n v="3"/>
    <n v="1"/>
    <x v="1"/>
    <n v="1"/>
    <n v="4"/>
    <n v="13"/>
    <n v="14"/>
    <n v="14"/>
    <x v="13"/>
    <x v="2"/>
    <x v="0"/>
    <x v="0"/>
    <x v="0"/>
  </r>
  <r>
    <x v="0"/>
    <x v="1"/>
    <x v="3"/>
    <s v="U"/>
    <s v="GT3"/>
    <s v="T"/>
    <n v="2"/>
    <n v="2"/>
    <s v="services"/>
    <s v="other"/>
    <s v="reputation"/>
    <s v="father"/>
    <n v="2"/>
    <x v="0"/>
    <n v="1"/>
    <s v="no"/>
    <s v="no"/>
    <s v="yes"/>
    <s v="yes"/>
    <s v="no"/>
    <s v="yes"/>
    <x v="1"/>
    <x v="0"/>
    <n v="4"/>
    <n v="4"/>
    <n v="2"/>
    <n v="1"/>
    <x v="0"/>
    <n v="3"/>
    <n v="12"/>
    <n v="11"/>
    <n v="10"/>
    <n v="10"/>
    <x v="11"/>
    <x v="2"/>
    <x v="1"/>
    <x v="0"/>
    <x v="0"/>
  </r>
  <r>
    <x v="0"/>
    <x v="1"/>
    <x v="3"/>
    <s v="U"/>
    <s v="LE3"/>
    <s v="A"/>
    <n v="4"/>
    <n v="4"/>
    <s v="teacher"/>
    <s v="health"/>
    <s v="reputation"/>
    <s v="mother"/>
    <n v="1"/>
    <x v="0"/>
    <n v="0"/>
    <s v="no"/>
    <s v="yes"/>
    <s v="no"/>
    <s v="no"/>
    <s v="yes"/>
    <s v="yes"/>
    <x v="0"/>
    <x v="0"/>
    <n v="4"/>
    <n v="1"/>
    <n v="3"/>
    <n v="3"/>
    <x v="4"/>
    <n v="5"/>
    <n v="18"/>
    <n v="8"/>
    <n v="6"/>
    <n v="7"/>
    <x v="22"/>
    <x v="0"/>
    <x v="2"/>
    <x v="1"/>
    <x v="0"/>
  </r>
  <r>
    <x v="0"/>
    <x v="0"/>
    <x v="3"/>
    <s v="U"/>
    <s v="GT3"/>
    <s v="T"/>
    <n v="3"/>
    <n v="3"/>
    <s v="other"/>
    <s v="other"/>
    <s v="home"/>
    <s v="mother"/>
    <n v="1"/>
    <x v="1"/>
    <n v="0"/>
    <s v="no"/>
    <s v="yes"/>
    <s v="yes"/>
    <s v="no"/>
    <s v="yes"/>
    <s v="yes"/>
    <x v="1"/>
    <x v="1"/>
    <n v="4"/>
    <n v="3"/>
    <n v="3"/>
    <n v="1"/>
    <x v="1"/>
    <n v="4"/>
    <n v="0"/>
    <n v="7"/>
    <n v="7"/>
    <n v="8"/>
    <x v="27"/>
    <x v="0"/>
    <x v="0"/>
    <x v="0"/>
    <x v="0"/>
  </r>
  <r>
    <x v="0"/>
    <x v="0"/>
    <x v="2"/>
    <s v="U"/>
    <s v="GT3"/>
    <s v="T"/>
    <n v="4"/>
    <n v="3"/>
    <s v="services"/>
    <s v="other"/>
    <s v="reputation"/>
    <s v="mother"/>
    <n v="1"/>
    <x v="2"/>
    <n v="0"/>
    <s v="no"/>
    <s v="no"/>
    <s v="yes"/>
    <s v="yes"/>
    <s v="yes"/>
    <s v="yes"/>
    <x v="1"/>
    <x v="0"/>
    <n v="4"/>
    <n v="5"/>
    <n v="5"/>
    <n v="1"/>
    <x v="1"/>
    <n v="1"/>
    <n v="4"/>
    <n v="16"/>
    <n v="17"/>
    <n v="18"/>
    <x v="37"/>
    <x v="3"/>
    <x v="1"/>
    <x v="0"/>
    <x v="0"/>
  </r>
  <r>
    <x v="0"/>
    <x v="0"/>
    <x v="3"/>
    <s v="U"/>
    <s v="LE3"/>
    <s v="T"/>
    <n v="3"/>
    <n v="1"/>
    <s v="other"/>
    <s v="other"/>
    <s v="home"/>
    <s v="father"/>
    <n v="1"/>
    <x v="0"/>
    <n v="0"/>
    <s v="yes"/>
    <s v="yes"/>
    <s v="no"/>
    <s v="no"/>
    <s v="yes"/>
    <s v="yes"/>
    <x v="0"/>
    <x v="0"/>
    <n v="3"/>
    <n v="3"/>
    <n v="3"/>
    <n v="2"/>
    <x v="1"/>
    <n v="2"/>
    <n v="4"/>
    <n v="7"/>
    <n v="6"/>
    <n v="6"/>
    <x v="34"/>
    <x v="0"/>
    <x v="1"/>
    <x v="0"/>
    <x v="0"/>
  </r>
  <r>
    <x v="0"/>
    <x v="0"/>
    <x v="3"/>
    <s v="U"/>
    <s v="GT3"/>
    <s v="T"/>
    <n v="4"/>
    <n v="2"/>
    <s v="teacher"/>
    <s v="services"/>
    <s v="home"/>
    <s v="mother"/>
    <n v="2"/>
    <x v="0"/>
    <n v="0"/>
    <s v="no"/>
    <s v="yes"/>
    <s v="yes"/>
    <s v="yes"/>
    <s v="yes"/>
    <s v="yes"/>
    <x v="1"/>
    <x v="0"/>
    <n v="5"/>
    <n v="3"/>
    <n v="3"/>
    <n v="1"/>
    <x v="0"/>
    <n v="1"/>
    <n v="0"/>
    <n v="11"/>
    <n v="10"/>
    <n v="10"/>
    <x v="11"/>
    <x v="2"/>
    <x v="0"/>
    <x v="0"/>
    <x v="0"/>
  </r>
  <r>
    <x v="0"/>
    <x v="1"/>
    <x v="2"/>
    <s v="U"/>
    <s v="LE3"/>
    <s v="T"/>
    <n v="2"/>
    <n v="2"/>
    <s v="services"/>
    <s v="health"/>
    <s v="reputation"/>
    <s v="mother"/>
    <n v="1"/>
    <x v="3"/>
    <n v="0"/>
    <s v="no"/>
    <s v="yes"/>
    <s v="no"/>
    <s v="yes"/>
    <s v="yes"/>
    <s v="yes"/>
    <x v="1"/>
    <x v="0"/>
    <n v="4"/>
    <n v="3"/>
    <n v="4"/>
    <n v="1"/>
    <x v="0"/>
    <n v="4"/>
    <n v="6"/>
    <n v="11"/>
    <n v="13"/>
    <n v="14"/>
    <x v="15"/>
    <x v="2"/>
    <x v="0"/>
    <x v="0"/>
    <x v="0"/>
  </r>
  <r>
    <x v="0"/>
    <x v="0"/>
    <x v="2"/>
    <s v="R"/>
    <s v="GT3"/>
    <s v="T"/>
    <n v="1"/>
    <n v="1"/>
    <s v="at_home"/>
    <s v="other"/>
    <s v="home"/>
    <s v="mother"/>
    <n v="2"/>
    <x v="3"/>
    <n v="1"/>
    <s v="yes"/>
    <s v="yes"/>
    <s v="yes"/>
    <s v="yes"/>
    <s v="yes"/>
    <s v="yes"/>
    <x v="1"/>
    <x v="0"/>
    <n v="3"/>
    <n v="1"/>
    <n v="2"/>
    <n v="1"/>
    <x v="0"/>
    <n v="1"/>
    <n v="2"/>
    <n v="7"/>
    <n v="10"/>
    <n v="10"/>
    <x v="8"/>
    <x v="0"/>
    <x v="1"/>
    <x v="0"/>
    <x v="0"/>
  </r>
  <r>
    <x v="0"/>
    <x v="1"/>
    <x v="3"/>
    <s v="R"/>
    <s v="GT3"/>
    <s v="T"/>
    <n v="4"/>
    <n v="3"/>
    <s v="services"/>
    <s v="other"/>
    <s v="reputation"/>
    <s v="mother"/>
    <n v="2"/>
    <x v="2"/>
    <n v="0"/>
    <s v="yes"/>
    <s v="yes"/>
    <s v="no"/>
    <s v="yes"/>
    <s v="no"/>
    <s v="yes"/>
    <x v="1"/>
    <x v="0"/>
    <n v="3"/>
    <n v="3"/>
    <n v="3"/>
    <n v="1"/>
    <x v="0"/>
    <n v="4"/>
    <n v="2"/>
    <n v="11"/>
    <n v="15"/>
    <n v="15"/>
    <x v="13"/>
    <x v="2"/>
    <x v="1"/>
    <x v="0"/>
    <x v="0"/>
  </r>
  <r>
    <x v="0"/>
    <x v="0"/>
    <x v="3"/>
    <s v="U"/>
    <s v="GT3"/>
    <s v="T"/>
    <n v="2"/>
    <n v="1"/>
    <s v="other"/>
    <s v="other"/>
    <s v="course"/>
    <s v="mother"/>
    <n v="1"/>
    <x v="0"/>
    <n v="0"/>
    <s v="no"/>
    <s v="yes"/>
    <s v="yes"/>
    <s v="no"/>
    <s v="yes"/>
    <s v="yes"/>
    <x v="0"/>
    <x v="1"/>
    <n v="4"/>
    <n v="3"/>
    <n v="5"/>
    <n v="1"/>
    <x v="0"/>
    <n v="5"/>
    <n v="2"/>
    <n v="8"/>
    <n v="9"/>
    <n v="10"/>
    <x v="8"/>
    <x v="0"/>
    <x v="1"/>
    <x v="0"/>
    <x v="0"/>
  </r>
  <r>
    <x v="0"/>
    <x v="0"/>
    <x v="3"/>
    <s v="U"/>
    <s v="GT3"/>
    <s v="T"/>
    <n v="4"/>
    <n v="4"/>
    <s v="other"/>
    <s v="other"/>
    <s v="reputation"/>
    <s v="mother"/>
    <n v="1"/>
    <x v="2"/>
    <n v="0"/>
    <s v="no"/>
    <s v="no"/>
    <s v="no"/>
    <s v="yes"/>
    <s v="no"/>
    <s v="yes"/>
    <x v="1"/>
    <x v="0"/>
    <n v="5"/>
    <n v="3"/>
    <n v="4"/>
    <n v="1"/>
    <x v="2"/>
    <n v="1"/>
    <n v="6"/>
    <n v="11"/>
    <n v="14"/>
    <n v="14"/>
    <x v="38"/>
    <x v="2"/>
    <x v="1"/>
    <x v="0"/>
    <x v="0"/>
  </r>
  <r>
    <x v="0"/>
    <x v="0"/>
    <x v="3"/>
    <s v="U"/>
    <s v="GT3"/>
    <s v="T"/>
    <n v="4"/>
    <n v="3"/>
    <s v="other"/>
    <s v="at_home"/>
    <s v="course"/>
    <s v="mother"/>
    <n v="1"/>
    <x v="1"/>
    <n v="0"/>
    <s v="yes"/>
    <s v="yes"/>
    <s v="yes"/>
    <s v="no"/>
    <s v="yes"/>
    <s v="yes"/>
    <x v="1"/>
    <x v="0"/>
    <n v="5"/>
    <n v="3"/>
    <n v="5"/>
    <n v="1"/>
    <x v="0"/>
    <n v="3"/>
    <n v="0"/>
    <n v="7"/>
    <n v="9"/>
    <n v="8"/>
    <x v="36"/>
    <x v="0"/>
    <x v="0"/>
    <x v="0"/>
    <x v="0"/>
  </r>
  <r>
    <x v="0"/>
    <x v="1"/>
    <x v="3"/>
    <s v="U"/>
    <s v="GT3"/>
    <s v="T"/>
    <n v="4"/>
    <n v="4"/>
    <s v="services"/>
    <s v="services"/>
    <s v="other"/>
    <s v="mother"/>
    <n v="1"/>
    <x v="2"/>
    <n v="0"/>
    <s v="yes"/>
    <s v="yes"/>
    <s v="yes"/>
    <s v="yes"/>
    <s v="yes"/>
    <s v="yes"/>
    <x v="1"/>
    <x v="0"/>
    <n v="4"/>
    <n v="5"/>
    <n v="5"/>
    <n v="5"/>
    <x v="4"/>
    <n v="4"/>
    <n v="14"/>
    <n v="7"/>
    <n v="7"/>
    <n v="5"/>
    <x v="34"/>
    <x v="0"/>
    <x v="4"/>
    <x v="1"/>
    <x v="1"/>
  </r>
  <r>
    <x v="0"/>
    <x v="1"/>
    <x v="3"/>
    <s v="U"/>
    <s v="GT3"/>
    <s v="T"/>
    <n v="4"/>
    <n v="4"/>
    <s v="services"/>
    <s v="teacher"/>
    <s v="other"/>
    <s v="father"/>
    <n v="1"/>
    <x v="1"/>
    <n v="0"/>
    <s v="no"/>
    <s v="yes"/>
    <s v="no"/>
    <s v="yes"/>
    <s v="yes"/>
    <s v="yes"/>
    <x v="1"/>
    <x v="1"/>
    <n v="4"/>
    <n v="4"/>
    <n v="3"/>
    <n v="1"/>
    <x v="0"/>
    <n v="4"/>
    <n v="0"/>
    <n v="16"/>
    <n v="17"/>
    <n v="17"/>
    <x v="19"/>
    <x v="3"/>
    <x v="0"/>
    <x v="0"/>
    <x v="0"/>
  </r>
  <r>
    <x v="0"/>
    <x v="1"/>
    <x v="2"/>
    <s v="U"/>
    <s v="GT3"/>
    <s v="T"/>
    <n v="4"/>
    <n v="4"/>
    <s v="services"/>
    <s v="other"/>
    <s v="course"/>
    <s v="mother"/>
    <n v="1"/>
    <x v="2"/>
    <n v="0"/>
    <s v="no"/>
    <s v="yes"/>
    <s v="no"/>
    <s v="yes"/>
    <s v="no"/>
    <s v="yes"/>
    <x v="1"/>
    <x v="0"/>
    <n v="5"/>
    <n v="3"/>
    <n v="3"/>
    <n v="1"/>
    <x v="0"/>
    <n v="5"/>
    <n v="4"/>
    <n v="10"/>
    <n v="13"/>
    <n v="14"/>
    <x v="29"/>
    <x v="2"/>
    <x v="1"/>
    <x v="0"/>
    <x v="0"/>
  </r>
  <r>
    <x v="0"/>
    <x v="0"/>
    <x v="2"/>
    <s v="U"/>
    <s v="GT3"/>
    <s v="T"/>
    <n v="3"/>
    <n v="2"/>
    <s v="services"/>
    <s v="other"/>
    <s v="home"/>
    <s v="mother"/>
    <n v="2"/>
    <x v="0"/>
    <n v="0"/>
    <s v="yes"/>
    <s v="yes"/>
    <s v="yes"/>
    <s v="no"/>
    <s v="yes"/>
    <s v="yes"/>
    <x v="1"/>
    <x v="0"/>
    <n v="4"/>
    <n v="3"/>
    <n v="5"/>
    <n v="1"/>
    <x v="0"/>
    <n v="2"/>
    <n v="26"/>
    <n v="7"/>
    <n v="6"/>
    <n v="6"/>
    <x v="34"/>
    <x v="0"/>
    <x v="1"/>
    <x v="0"/>
    <x v="0"/>
  </r>
  <r>
    <x v="0"/>
    <x v="1"/>
    <x v="2"/>
    <s v="U"/>
    <s v="GT3"/>
    <s v="A"/>
    <n v="3"/>
    <n v="4"/>
    <s v="services"/>
    <s v="other"/>
    <s v="course"/>
    <s v="mother"/>
    <n v="1"/>
    <x v="0"/>
    <n v="0"/>
    <s v="no"/>
    <s v="yes"/>
    <s v="yes"/>
    <s v="yes"/>
    <s v="yes"/>
    <s v="yes"/>
    <x v="1"/>
    <x v="0"/>
    <n v="5"/>
    <n v="4"/>
    <n v="4"/>
    <n v="1"/>
    <x v="0"/>
    <n v="1"/>
    <n v="0"/>
    <n v="16"/>
    <n v="18"/>
    <n v="18"/>
    <x v="39"/>
    <x v="3"/>
    <x v="0"/>
    <x v="0"/>
    <x v="0"/>
  </r>
  <r>
    <x v="0"/>
    <x v="0"/>
    <x v="2"/>
    <s v="U"/>
    <s v="GT3"/>
    <s v="A"/>
    <n v="3"/>
    <n v="3"/>
    <s v="other"/>
    <s v="health"/>
    <s v="reputation"/>
    <s v="father"/>
    <n v="1"/>
    <x v="3"/>
    <n v="0"/>
    <s v="yes"/>
    <s v="no"/>
    <s v="no"/>
    <s v="no"/>
    <s v="yes"/>
    <s v="yes"/>
    <x v="0"/>
    <x v="0"/>
    <n v="4"/>
    <n v="3"/>
    <n v="3"/>
    <n v="1"/>
    <x v="0"/>
    <n v="4"/>
    <n v="10"/>
    <n v="10"/>
    <n v="11"/>
    <n v="11"/>
    <x v="18"/>
    <x v="2"/>
    <x v="0"/>
    <x v="0"/>
    <x v="0"/>
  </r>
  <r>
    <x v="0"/>
    <x v="0"/>
    <x v="2"/>
    <s v="U"/>
    <s v="GT3"/>
    <s v="T"/>
    <n v="2"/>
    <n v="2"/>
    <s v="other"/>
    <s v="other"/>
    <s v="course"/>
    <s v="mother"/>
    <n v="1"/>
    <x v="3"/>
    <n v="0"/>
    <s v="yes"/>
    <s v="yes"/>
    <s v="yes"/>
    <s v="no"/>
    <s v="yes"/>
    <s v="yes"/>
    <x v="1"/>
    <x v="0"/>
    <n v="5"/>
    <n v="1"/>
    <n v="2"/>
    <n v="1"/>
    <x v="0"/>
    <n v="3"/>
    <n v="8"/>
    <n v="7"/>
    <n v="8"/>
    <n v="8"/>
    <x v="16"/>
    <x v="0"/>
    <x v="0"/>
    <x v="0"/>
    <x v="0"/>
  </r>
  <r>
    <x v="0"/>
    <x v="1"/>
    <x v="3"/>
    <s v="U"/>
    <s v="GT3"/>
    <s v="T"/>
    <n v="3"/>
    <n v="3"/>
    <s v="services"/>
    <s v="other"/>
    <s v="home"/>
    <s v="father"/>
    <n v="1"/>
    <x v="1"/>
    <n v="0"/>
    <s v="no"/>
    <s v="yes"/>
    <s v="no"/>
    <s v="yes"/>
    <s v="yes"/>
    <s v="yes"/>
    <x v="1"/>
    <x v="0"/>
    <n v="5"/>
    <n v="3"/>
    <n v="3"/>
    <n v="1"/>
    <x v="0"/>
    <n v="5"/>
    <n v="2"/>
    <n v="16"/>
    <n v="18"/>
    <n v="18"/>
    <x v="39"/>
    <x v="3"/>
    <x v="0"/>
    <x v="0"/>
    <x v="0"/>
  </r>
  <r>
    <x v="0"/>
    <x v="1"/>
    <x v="2"/>
    <s v="R"/>
    <s v="GT3"/>
    <s v="T"/>
    <n v="4"/>
    <n v="4"/>
    <s v="other"/>
    <s v="other"/>
    <s v="home"/>
    <s v="father"/>
    <n v="4"/>
    <x v="3"/>
    <n v="0"/>
    <s v="no"/>
    <s v="yes"/>
    <s v="yes"/>
    <s v="yes"/>
    <s v="yes"/>
    <s v="yes"/>
    <x v="1"/>
    <x v="1"/>
    <n v="1"/>
    <n v="3"/>
    <n v="5"/>
    <n v="3"/>
    <x v="4"/>
    <n v="1"/>
    <n v="6"/>
    <n v="10"/>
    <n v="13"/>
    <n v="13"/>
    <x v="24"/>
    <x v="2"/>
    <x v="2"/>
    <x v="1"/>
    <x v="0"/>
  </r>
  <r>
    <x v="0"/>
    <x v="0"/>
    <x v="3"/>
    <s v="U"/>
    <s v="LE3"/>
    <s v="T"/>
    <n v="4"/>
    <n v="4"/>
    <s v="health"/>
    <s v="health"/>
    <s v="other"/>
    <s v="mother"/>
    <n v="1"/>
    <x v="1"/>
    <n v="0"/>
    <s v="no"/>
    <s v="yes"/>
    <s v="yes"/>
    <s v="yes"/>
    <s v="yes"/>
    <s v="yes"/>
    <x v="1"/>
    <x v="1"/>
    <n v="5"/>
    <n v="4"/>
    <n v="5"/>
    <n v="1"/>
    <x v="0"/>
    <n v="4"/>
    <n v="4"/>
    <n v="14"/>
    <n v="15"/>
    <n v="16"/>
    <x v="5"/>
    <x v="1"/>
    <x v="0"/>
    <x v="0"/>
    <x v="0"/>
  </r>
  <r>
    <x v="0"/>
    <x v="1"/>
    <x v="2"/>
    <s v="U"/>
    <s v="LE3"/>
    <s v="A"/>
    <n v="4"/>
    <n v="4"/>
    <s v="teacher"/>
    <s v="teacher"/>
    <s v="course"/>
    <s v="mother"/>
    <n v="1"/>
    <x v="2"/>
    <n v="0"/>
    <s v="no"/>
    <s v="no"/>
    <s v="no"/>
    <s v="yes"/>
    <s v="yes"/>
    <s v="yes"/>
    <x v="1"/>
    <x v="0"/>
    <n v="5"/>
    <n v="5"/>
    <n v="3"/>
    <n v="1"/>
    <x v="0"/>
    <n v="4"/>
    <n v="6"/>
    <n v="18"/>
    <n v="19"/>
    <n v="19"/>
    <x v="40"/>
    <x v="3"/>
    <x v="1"/>
    <x v="0"/>
    <x v="0"/>
  </r>
  <r>
    <x v="0"/>
    <x v="0"/>
    <x v="3"/>
    <s v="R"/>
    <s v="GT3"/>
    <s v="T"/>
    <n v="3"/>
    <n v="3"/>
    <s v="services"/>
    <s v="other"/>
    <s v="reputation"/>
    <s v="father"/>
    <n v="1"/>
    <x v="1"/>
    <n v="1"/>
    <s v="yes"/>
    <s v="yes"/>
    <s v="no"/>
    <s v="yes"/>
    <s v="yes"/>
    <s v="yes"/>
    <x v="1"/>
    <x v="0"/>
    <n v="4"/>
    <n v="1"/>
    <n v="2"/>
    <n v="1"/>
    <x v="0"/>
    <n v="2"/>
    <n v="0"/>
    <n v="7"/>
    <n v="10"/>
    <n v="10"/>
    <x v="8"/>
    <x v="0"/>
    <x v="0"/>
    <x v="0"/>
    <x v="0"/>
  </r>
  <r>
    <x v="0"/>
    <x v="0"/>
    <x v="3"/>
    <s v="U"/>
    <s v="GT3"/>
    <s v="T"/>
    <n v="2"/>
    <n v="2"/>
    <s v="at_home"/>
    <s v="other"/>
    <s v="home"/>
    <s v="mother"/>
    <n v="1"/>
    <x v="0"/>
    <n v="1"/>
    <s v="yes"/>
    <s v="no"/>
    <s v="no"/>
    <s v="yes"/>
    <s v="yes"/>
    <s v="yes"/>
    <x v="1"/>
    <x v="0"/>
    <n v="3"/>
    <n v="1"/>
    <n v="2"/>
    <n v="1"/>
    <x v="0"/>
    <n v="5"/>
    <n v="6"/>
    <n v="10"/>
    <n v="13"/>
    <n v="13"/>
    <x v="24"/>
    <x v="2"/>
    <x v="0"/>
    <x v="0"/>
    <x v="0"/>
  </r>
  <r>
    <x v="0"/>
    <x v="1"/>
    <x v="2"/>
    <s v="U"/>
    <s v="LE3"/>
    <s v="T"/>
    <n v="4"/>
    <n v="2"/>
    <s v="teacher"/>
    <s v="other"/>
    <s v="course"/>
    <s v="mother"/>
    <n v="1"/>
    <x v="2"/>
    <n v="0"/>
    <s v="no"/>
    <s v="no"/>
    <s v="no"/>
    <s v="no"/>
    <s v="yes"/>
    <s v="yes"/>
    <x v="1"/>
    <x v="0"/>
    <n v="3"/>
    <n v="5"/>
    <n v="2"/>
    <n v="1"/>
    <x v="0"/>
    <n v="3"/>
    <n v="10"/>
    <n v="18"/>
    <n v="19"/>
    <n v="19"/>
    <x v="40"/>
    <x v="3"/>
    <x v="1"/>
    <x v="0"/>
    <x v="0"/>
  </r>
  <r>
    <x v="0"/>
    <x v="1"/>
    <x v="2"/>
    <s v="R"/>
    <s v="GT3"/>
    <s v="T"/>
    <n v="2"/>
    <n v="1"/>
    <s v="health"/>
    <s v="services"/>
    <s v="reputation"/>
    <s v="mother"/>
    <n v="1"/>
    <x v="0"/>
    <n v="0"/>
    <s v="no"/>
    <s v="no"/>
    <s v="no"/>
    <s v="yes"/>
    <s v="yes"/>
    <s v="yes"/>
    <x v="1"/>
    <x v="1"/>
    <n v="5"/>
    <n v="4"/>
    <n v="2"/>
    <n v="1"/>
    <x v="0"/>
    <n v="5"/>
    <n v="8"/>
    <n v="9"/>
    <n v="9"/>
    <n v="9"/>
    <x v="8"/>
    <x v="0"/>
    <x v="1"/>
    <x v="0"/>
    <x v="0"/>
  </r>
  <r>
    <x v="0"/>
    <x v="1"/>
    <x v="3"/>
    <s v="U"/>
    <s v="GT3"/>
    <s v="T"/>
    <n v="4"/>
    <n v="4"/>
    <s v="teacher"/>
    <s v="teacher"/>
    <s v="course"/>
    <s v="father"/>
    <n v="1"/>
    <x v="0"/>
    <n v="0"/>
    <s v="no"/>
    <s v="yes"/>
    <s v="no"/>
    <s v="yes"/>
    <s v="yes"/>
    <s v="yes"/>
    <x v="1"/>
    <x v="0"/>
    <n v="5"/>
    <n v="4"/>
    <n v="4"/>
    <n v="1"/>
    <x v="2"/>
    <n v="5"/>
    <n v="2"/>
    <n v="15"/>
    <n v="15"/>
    <n v="16"/>
    <x v="12"/>
    <x v="1"/>
    <x v="0"/>
    <x v="0"/>
    <x v="0"/>
  </r>
  <r>
    <x v="0"/>
    <x v="1"/>
    <x v="2"/>
    <s v="U"/>
    <s v="GT3"/>
    <s v="T"/>
    <n v="4"/>
    <n v="4"/>
    <s v="other"/>
    <s v="teacher"/>
    <s v="reputation"/>
    <s v="father"/>
    <n v="2"/>
    <x v="0"/>
    <n v="0"/>
    <s v="no"/>
    <s v="yes"/>
    <s v="no"/>
    <s v="yes"/>
    <s v="yes"/>
    <s v="yes"/>
    <x v="0"/>
    <x v="0"/>
    <n v="4"/>
    <n v="4"/>
    <n v="3"/>
    <n v="1"/>
    <x v="0"/>
    <n v="2"/>
    <n v="2"/>
    <n v="11"/>
    <n v="13"/>
    <n v="14"/>
    <x v="15"/>
    <x v="2"/>
    <x v="0"/>
    <x v="0"/>
    <x v="0"/>
  </r>
  <r>
    <x v="0"/>
    <x v="1"/>
    <x v="3"/>
    <s v="U"/>
    <s v="GT3"/>
    <s v="T"/>
    <n v="3"/>
    <n v="3"/>
    <s v="other"/>
    <s v="services"/>
    <s v="home"/>
    <s v="father"/>
    <n v="2"/>
    <x v="2"/>
    <n v="0"/>
    <s v="no"/>
    <s v="no"/>
    <s v="no"/>
    <s v="yes"/>
    <s v="yes"/>
    <s v="yes"/>
    <x v="1"/>
    <x v="0"/>
    <n v="5"/>
    <n v="4"/>
    <n v="2"/>
    <n v="1"/>
    <x v="0"/>
    <n v="5"/>
    <n v="0"/>
    <n v="13"/>
    <n v="14"/>
    <n v="13"/>
    <x v="23"/>
    <x v="2"/>
    <x v="1"/>
    <x v="0"/>
    <x v="0"/>
  </r>
  <r>
    <x v="0"/>
    <x v="1"/>
    <x v="1"/>
    <s v="R"/>
    <s v="GT3"/>
    <s v="T"/>
    <n v="1"/>
    <n v="3"/>
    <s v="other"/>
    <s v="other"/>
    <s v="course"/>
    <s v="father"/>
    <n v="3"/>
    <x v="0"/>
    <n v="1"/>
    <s v="no"/>
    <s v="yes"/>
    <s v="no"/>
    <s v="yes"/>
    <s v="yes"/>
    <s v="yes"/>
    <x v="1"/>
    <x v="0"/>
    <n v="5"/>
    <n v="2"/>
    <n v="4"/>
    <n v="1"/>
    <x v="3"/>
    <n v="5"/>
    <n v="20"/>
    <n v="9"/>
    <n v="7"/>
    <n v="8"/>
    <x v="36"/>
    <x v="0"/>
    <x v="4"/>
    <x v="1"/>
    <x v="1"/>
  </r>
  <r>
    <x v="0"/>
    <x v="1"/>
    <x v="2"/>
    <s v="U"/>
    <s v="GT3"/>
    <s v="T"/>
    <n v="3"/>
    <n v="4"/>
    <s v="other"/>
    <s v="other"/>
    <s v="reputation"/>
    <s v="father"/>
    <n v="1"/>
    <x v="2"/>
    <n v="0"/>
    <s v="no"/>
    <s v="no"/>
    <s v="no"/>
    <s v="no"/>
    <s v="yes"/>
    <s v="yes"/>
    <x v="1"/>
    <x v="0"/>
    <n v="3"/>
    <n v="4"/>
    <n v="3"/>
    <n v="1"/>
    <x v="2"/>
    <n v="4"/>
    <n v="6"/>
    <n v="14"/>
    <n v="13"/>
    <n v="13"/>
    <x v="23"/>
    <x v="2"/>
    <x v="1"/>
    <x v="0"/>
    <x v="0"/>
  </r>
  <r>
    <x v="0"/>
    <x v="0"/>
    <x v="2"/>
    <s v="U"/>
    <s v="GT3"/>
    <s v="T"/>
    <n v="1"/>
    <n v="2"/>
    <s v="at_home"/>
    <s v="services"/>
    <s v="course"/>
    <s v="mother"/>
    <n v="1"/>
    <x v="0"/>
    <n v="0"/>
    <s v="no"/>
    <s v="no"/>
    <s v="no"/>
    <s v="no"/>
    <s v="no"/>
    <s v="yes"/>
    <x v="1"/>
    <x v="0"/>
    <n v="3"/>
    <n v="2"/>
    <n v="3"/>
    <n v="1"/>
    <x v="2"/>
    <n v="1"/>
    <n v="2"/>
    <n v="16"/>
    <n v="15"/>
    <n v="15"/>
    <x v="12"/>
    <x v="1"/>
    <x v="1"/>
    <x v="0"/>
    <x v="0"/>
  </r>
  <r>
    <x v="0"/>
    <x v="1"/>
    <x v="2"/>
    <s v="U"/>
    <s v="GT3"/>
    <s v="T"/>
    <n v="2"/>
    <n v="2"/>
    <s v="services"/>
    <s v="services"/>
    <s v="home"/>
    <s v="father"/>
    <n v="1"/>
    <x v="3"/>
    <n v="0"/>
    <s v="no"/>
    <s v="yes"/>
    <s v="yes"/>
    <s v="yes"/>
    <s v="yes"/>
    <s v="yes"/>
    <x v="1"/>
    <x v="0"/>
    <n v="5"/>
    <n v="5"/>
    <n v="4"/>
    <n v="1"/>
    <x v="2"/>
    <n v="5"/>
    <n v="6"/>
    <n v="16"/>
    <n v="14"/>
    <n v="15"/>
    <x v="5"/>
    <x v="1"/>
    <x v="0"/>
    <x v="0"/>
    <x v="0"/>
  </r>
  <r>
    <x v="0"/>
    <x v="0"/>
    <x v="3"/>
    <s v="U"/>
    <s v="LE3"/>
    <s v="T"/>
    <n v="2"/>
    <n v="4"/>
    <s v="other"/>
    <s v="health"/>
    <s v="course"/>
    <s v="father"/>
    <n v="2"/>
    <x v="0"/>
    <n v="0"/>
    <s v="no"/>
    <s v="yes"/>
    <s v="yes"/>
    <s v="yes"/>
    <s v="yes"/>
    <s v="yes"/>
    <x v="1"/>
    <x v="1"/>
    <n v="4"/>
    <n v="2"/>
    <n v="2"/>
    <n v="1"/>
    <x v="2"/>
    <n v="5"/>
    <n v="2"/>
    <n v="13"/>
    <n v="13"/>
    <n v="13"/>
    <x v="38"/>
    <x v="2"/>
    <x v="0"/>
    <x v="0"/>
    <x v="0"/>
  </r>
  <r>
    <x v="0"/>
    <x v="1"/>
    <x v="3"/>
    <s v="U"/>
    <s v="GT3"/>
    <s v="T"/>
    <n v="4"/>
    <n v="4"/>
    <s v="health"/>
    <s v="other"/>
    <s v="course"/>
    <s v="mother"/>
    <n v="1"/>
    <x v="2"/>
    <n v="0"/>
    <s v="no"/>
    <s v="yes"/>
    <s v="no"/>
    <s v="yes"/>
    <s v="yes"/>
    <s v="yes"/>
    <x v="1"/>
    <x v="0"/>
    <n v="3"/>
    <n v="4"/>
    <n v="4"/>
    <n v="1"/>
    <x v="3"/>
    <n v="5"/>
    <n v="18"/>
    <n v="14"/>
    <n v="11"/>
    <n v="13"/>
    <x v="15"/>
    <x v="2"/>
    <x v="4"/>
    <x v="1"/>
    <x v="0"/>
  </r>
  <r>
    <x v="0"/>
    <x v="0"/>
    <x v="3"/>
    <s v="U"/>
    <s v="GT3"/>
    <s v="T"/>
    <n v="2"/>
    <n v="2"/>
    <s v="other"/>
    <s v="other"/>
    <s v="home"/>
    <s v="mother"/>
    <n v="1"/>
    <x v="0"/>
    <n v="0"/>
    <s v="no"/>
    <s v="no"/>
    <s v="yes"/>
    <s v="no"/>
    <s v="yes"/>
    <s v="yes"/>
    <x v="1"/>
    <x v="1"/>
    <n v="5"/>
    <n v="4"/>
    <n v="4"/>
    <n v="1"/>
    <x v="0"/>
    <n v="5"/>
    <n v="0"/>
    <n v="8"/>
    <n v="7"/>
    <n v="8"/>
    <x v="16"/>
    <x v="0"/>
    <x v="0"/>
    <x v="0"/>
    <x v="0"/>
  </r>
  <r>
    <x v="0"/>
    <x v="1"/>
    <x v="2"/>
    <s v="U"/>
    <s v="GT3"/>
    <s v="T"/>
    <n v="3"/>
    <n v="4"/>
    <s v="services"/>
    <s v="services"/>
    <s v="home"/>
    <s v="father"/>
    <n v="1"/>
    <x v="2"/>
    <n v="0"/>
    <s v="yes"/>
    <s v="no"/>
    <s v="no"/>
    <s v="no"/>
    <s v="yes"/>
    <s v="yes"/>
    <x v="1"/>
    <x v="0"/>
    <n v="5"/>
    <n v="5"/>
    <n v="5"/>
    <n v="3"/>
    <x v="2"/>
    <n v="5"/>
    <n v="0"/>
    <n v="13"/>
    <n v="13"/>
    <n v="12"/>
    <x v="15"/>
    <x v="2"/>
    <x v="1"/>
    <x v="0"/>
    <x v="0"/>
  </r>
  <r>
    <x v="0"/>
    <x v="0"/>
    <x v="2"/>
    <s v="U"/>
    <s v="LE3"/>
    <s v="A"/>
    <n v="3"/>
    <n v="4"/>
    <s v="other"/>
    <s v="other"/>
    <s v="home"/>
    <s v="mother"/>
    <n v="1"/>
    <x v="0"/>
    <n v="0"/>
    <s v="yes"/>
    <s v="no"/>
    <s v="no"/>
    <s v="yes"/>
    <s v="yes"/>
    <s v="yes"/>
    <x v="1"/>
    <x v="1"/>
    <n v="5"/>
    <n v="3"/>
    <n v="2"/>
    <n v="1"/>
    <x v="0"/>
    <n v="1"/>
    <n v="0"/>
    <n v="7"/>
    <n v="10"/>
    <n v="11"/>
    <x v="14"/>
    <x v="0"/>
    <x v="0"/>
    <x v="0"/>
    <x v="0"/>
  </r>
  <r>
    <x v="0"/>
    <x v="0"/>
    <x v="4"/>
    <s v="U"/>
    <s v="GT3"/>
    <s v="T"/>
    <n v="0"/>
    <n v="1"/>
    <s v="at_home"/>
    <s v="other"/>
    <s v="course"/>
    <s v="other"/>
    <n v="1"/>
    <x v="0"/>
    <n v="3"/>
    <s v="no"/>
    <s v="yes"/>
    <s v="no"/>
    <s v="no"/>
    <s v="no"/>
    <s v="no"/>
    <x v="0"/>
    <x v="0"/>
    <n v="3"/>
    <n v="4"/>
    <n v="2"/>
    <n v="1"/>
    <x v="0"/>
    <n v="5"/>
    <n v="2"/>
    <n v="7"/>
    <n v="8"/>
    <n v="9"/>
    <x v="36"/>
    <x v="0"/>
    <x v="2"/>
    <x v="1"/>
    <x v="0"/>
  </r>
  <r>
    <x v="0"/>
    <x v="1"/>
    <x v="0"/>
    <s v="R"/>
    <s v="GT3"/>
    <s v="T"/>
    <n v="2"/>
    <n v="2"/>
    <s v="services"/>
    <s v="other"/>
    <s v="reputation"/>
    <s v="mother"/>
    <n v="1"/>
    <x v="2"/>
    <n v="2"/>
    <s v="no"/>
    <s v="yes"/>
    <s v="no"/>
    <s v="yes"/>
    <s v="yes"/>
    <s v="yes"/>
    <x v="1"/>
    <x v="0"/>
    <n v="3"/>
    <n v="3"/>
    <n v="3"/>
    <n v="1"/>
    <x v="2"/>
    <n v="4"/>
    <n v="0"/>
    <n v="7"/>
    <n v="4"/>
    <n v="0"/>
    <x v="41"/>
    <x v="0"/>
    <x v="2"/>
    <x v="1"/>
    <x v="0"/>
  </r>
  <r>
    <x v="0"/>
    <x v="1"/>
    <x v="3"/>
    <s v="R"/>
    <s v="GT3"/>
    <s v="T"/>
    <n v="4"/>
    <n v="4"/>
    <s v="teacher"/>
    <s v="teacher"/>
    <s v="course"/>
    <s v="mother"/>
    <n v="1"/>
    <x v="2"/>
    <n v="0"/>
    <s v="no"/>
    <s v="no"/>
    <s v="yes"/>
    <s v="yes"/>
    <s v="yes"/>
    <s v="yes"/>
    <x v="1"/>
    <x v="0"/>
    <n v="3"/>
    <n v="5"/>
    <n v="5"/>
    <n v="2"/>
    <x v="4"/>
    <n v="4"/>
    <n v="8"/>
    <n v="18"/>
    <n v="18"/>
    <n v="18"/>
    <x v="42"/>
    <x v="3"/>
    <x v="2"/>
    <x v="1"/>
    <x v="0"/>
  </r>
  <r>
    <x v="0"/>
    <x v="0"/>
    <x v="2"/>
    <s v="R"/>
    <s v="GT3"/>
    <s v="T"/>
    <n v="3"/>
    <n v="4"/>
    <s v="services"/>
    <s v="teacher"/>
    <s v="course"/>
    <s v="father"/>
    <n v="2"/>
    <x v="1"/>
    <n v="2"/>
    <s v="no"/>
    <s v="yes"/>
    <s v="no"/>
    <s v="no"/>
    <s v="yes"/>
    <s v="yes"/>
    <x v="1"/>
    <x v="1"/>
    <n v="4"/>
    <n v="2"/>
    <n v="2"/>
    <n v="2"/>
    <x v="2"/>
    <n v="5"/>
    <n v="0"/>
    <n v="12"/>
    <n v="0"/>
    <n v="0"/>
    <x v="43"/>
    <x v="0"/>
    <x v="1"/>
    <x v="0"/>
    <x v="0"/>
  </r>
  <r>
    <x v="0"/>
    <x v="0"/>
    <x v="2"/>
    <s v="U"/>
    <s v="GT3"/>
    <s v="T"/>
    <n v="1"/>
    <n v="1"/>
    <s v="at_home"/>
    <s v="other"/>
    <s v="course"/>
    <s v="mother"/>
    <n v="3"/>
    <x v="2"/>
    <n v="0"/>
    <s v="no"/>
    <s v="yes"/>
    <s v="no"/>
    <s v="yes"/>
    <s v="no"/>
    <s v="yes"/>
    <x v="1"/>
    <x v="1"/>
    <n v="4"/>
    <n v="3"/>
    <n v="3"/>
    <n v="1"/>
    <x v="2"/>
    <n v="4"/>
    <n v="0"/>
    <n v="8"/>
    <n v="0"/>
    <n v="0"/>
    <x v="44"/>
    <x v="0"/>
    <x v="2"/>
    <x v="1"/>
    <x v="0"/>
  </r>
  <r>
    <x v="0"/>
    <x v="0"/>
    <x v="1"/>
    <s v="U"/>
    <s v="LE3"/>
    <s v="T"/>
    <n v="2"/>
    <n v="2"/>
    <s v="other"/>
    <s v="other"/>
    <s v="course"/>
    <s v="father"/>
    <n v="1"/>
    <x v="2"/>
    <n v="0"/>
    <s v="no"/>
    <s v="yes"/>
    <s v="no"/>
    <s v="no"/>
    <s v="yes"/>
    <s v="yes"/>
    <x v="1"/>
    <x v="1"/>
    <n v="3"/>
    <n v="4"/>
    <n v="4"/>
    <n v="1"/>
    <x v="1"/>
    <n v="5"/>
    <n v="12"/>
    <n v="10"/>
    <n v="13"/>
    <n v="12"/>
    <x v="6"/>
    <x v="2"/>
    <x v="2"/>
    <x v="1"/>
    <x v="0"/>
  </r>
  <r>
    <x v="0"/>
    <x v="0"/>
    <x v="3"/>
    <s v="U"/>
    <s v="GT3"/>
    <s v="A"/>
    <n v="3"/>
    <n v="4"/>
    <s v="services"/>
    <s v="other"/>
    <s v="course"/>
    <s v="father"/>
    <n v="1"/>
    <x v="2"/>
    <n v="0"/>
    <s v="no"/>
    <s v="no"/>
    <s v="no"/>
    <s v="no"/>
    <s v="yes"/>
    <s v="yes"/>
    <x v="1"/>
    <x v="0"/>
    <n v="3"/>
    <n v="2"/>
    <n v="1"/>
    <n v="1"/>
    <x v="3"/>
    <n v="5"/>
    <n v="16"/>
    <n v="12"/>
    <n v="11"/>
    <n v="11"/>
    <x v="9"/>
    <x v="2"/>
    <x v="4"/>
    <x v="1"/>
    <x v="0"/>
  </r>
  <r>
    <x v="0"/>
    <x v="1"/>
    <x v="2"/>
    <s v="R"/>
    <s v="GT3"/>
    <s v="T"/>
    <n v="3"/>
    <n v="4"/>
    <s v="at_home"/>
    <s v="teacher"/>
    <s v="course"/>
    <s v="mother"/>
    <n v="4"/>
    <x v="0"/>
    <n v="0"/>
    <s v="no"/>
    <s v="yes"/>
    <s v="no"/>
    <s v="no"/>
    <s v="yes"/>
    <s v="yes"/>
    <x v="0"/>
    <x v="1"/>
    <n v="5"/>
    <n v="3"/>
    <n v="3"/>
    <n v="1"/>
    <x v="0"/>
    <n v="5"/>
    <n v="0"/>
    <n v="9"/>
    <n v="0"/>
    <n v="0"/>
    <x v="45"/>
    <x v="0"/>
    <x v="0"/>
    <x v="0"/>
    <x v="0"/>
  </r>
  <r>
    <x v="0"/>
    <x v="0"/>
    <x v="2"/>
    <s v="U"/>
    <s v="GT3"/>
    <s v="T"/>
    <n v="4"/>
    <n v="4"/>
    <s v="services"/>
    <s v="at_home"/>
    <s v="course"/>
    <s v="mother"/>
    <n v="1"/>
    <x v="1"/>
    <n v="0"/>
    <s v="no"/>
    <s v="yes"/>
    <s v="no"/>
    <s v="yes"/>
    <s v="yes"/>
    <s v="yes"/>
    <x v="1"/>
    <x v="1"/>
    <n v="4"/>
    <n v="3"/>
    <n v="3"/>
    <n v="1"/>
    <x v="0"/>
    <n v="5"/>
    <n v="0"/>
    <n v="11"/>
    <n v="0"/>
    <n v="0"/>
    <x v="41"/>
    <x v="0"/>
    <x v="0"/>
    <x v="0"/>
    <x v="0"/>
  </r>
  <r>
    <x v="0"/>
    <x v="1"/>
    <x v="1"/>
    <s v="R"/>
    <s v="GT3"/>
    <s v="T"/>
    <n v="3"/>
    <n v="4"/>
    <s v="at_home"/>
    <s v="other"/>
    <s v="course"/>
    <s v="mother"/>
    <n v="3"/>
    <x v="0"/>
    <n v="0"/>
    <s v="no"/>
    <s v="no"/>
    <s v="no"/>
    <s v="no"/>
    <s v="yes"/>
    <s v="yes"/>
    <x v="0"/>
    <x v="0"/>
    <n v="5"/>
    <n v="4"/>
    <n v="5"/>
    <n v="2"/>
    <x v="3"/>
    <n v="5"/>
    <n v="0"/>
    <n v="10"/>
    <n v="0"/>
    <n v="0"/>
    <x v="46"/>
    <x v="0"/>
    <x v="1"/>
    <x v="0"/>
    <x v="0"/>
  </r>
  <r>
    <x v="0"/>
    <x v="0"/>
    <x v="3"/>
    <s v="U"/>
    <s v="GT3"/>
    <s v="A"/>
    <n v="3"/>
    <n v="3"/>
    <s v="other"/>
    <s v="other"/>
    <s v="course"/>
    <s v="other"/>
    <n v="2"/>
    <x v="2"/>
    <n v="2"/>
    <s v="no"/>
    <s v="yes"/>
    <s v="no"/>
    <s v="yes"/>
    <s v="no"/>
    <s v="yes"/>
    <x v="1"/>
    <x v="1"/>
    <n v="4"/>
    <n v="3"/>
    <n v="2"/>
    <n v="1"/>
    <x v="0"/>
    <n v="5"/>
    <n v="0"/>
    <n v="4"/>
    <n v="0"/>
    <n v="0"/>
    <x v="47"/>
    <x v="0"/>
    <x v="2"/>
    <x v="1"/>
    <x v="0"/>
  </r>
  <r>
    <x v="0"/>
    <x v="1"/>
    <x v="3"/>
    <s v="U"/>
    <s v="LE3"/>
    <s v="T"/>
    <n v="1"/>
    <n v="1"/>
    <s v="services"/>
    <s v="other"/>
    <s v="course"/>
    <s v="mother"/>
    <n v="1"/>
    <x v="0"/>
    <n v="1"/>
    <s v="no"/>
    <s v="no"/>
    <s v="no"/>
    <s v="no"/>
    <s v="yes"/>
    <s v="yes"/>
    <x v="0"/>
    <x v="1"/>
    <n v="4"/>
    <n v="4"/>
    <n v="4"/>
    <n v="1"/>
    <x v="1"/>
    <n v="5"/>
    <n v="0"/>
    <n v="14"/>
    <n v="12"/>
    <n v="12"/>
    <x v="15"/>
    <x v="2"/>
    <x v="1"/>
    <x v="0"/>
    <x v="0"/>
  </r>
  <r>
    <x v="0"/>
    <x v="0"/>
    <x v="2"/>
    <s v="U"/>
    <s v="GT3"/>
    <s v="T"/>
    <n v="4"/>
    <n v="4"/>
    <s v="teacher"/>
    <s v="teacher"/>
    <s v="course"/>
    <s v="mother"/>
    <n v="2"/>
    <x v="2"/>
    <n v="0"/>
    <s v="no"/>
    <s v="no"/>
    <s v="no"/>
    <s v="yes"/>
    <s v="yes"/>
    <s v="yes"/>
    <x v="1"/>
    <x v="0"/>
    <n v="4"/>
    <n v="3"/>
    <n v="2"/>
    <n v="1"/>
    <x v="0"/>
    <n v="5"/>
    <n v="0"/>
    <n v="16"/>
    <n v="16"/>
    <n v="15"/>
    <x v="30"/>
    <x v="1"/>
    <x v="1"/>
    <x v="0"/>
    <x v="0"/>
  </r>
  <r>
    <x v="0"/>
    <x v="1"/>
    <x v="2"/>
    <s v="U"/>
    <s v="GT3"/>
    <s v="T"/>
    <n v="4"/>
    <n v="3"/>
    <s v="teacher"/>
    <s v="services"/>
    <s v="course"/>
    <s v="father"/>
    <n v="2"/>
    <x v="3"/>
    <n v="0"/>
    <s v="yes"/>
    <s v="yes"/>
    <s v="no"/>
    <s v="no"/>
    <s v="yes"/>
    <s v="yes"/>
    <x v="1"/>
    <x v="0"/>
    <n v="2"/>
    <n v="2"/>
    <n v="2"/>
    <n v="1"/>
    <x v="0"/>
    <n v="3"/>
    <n v="0"/>
    <n v="7"/>
    <n v="9"/>
    <n v="0"/>
    <x v="1"/>
    <x v="0"/>
    <x v="1"/>
    <x v="0"/>
    <x v="0"/>
  </r>
  <r>
    <x v="0"/>
    <x v="1"/>
    <x v="3"/>
    <s v="U"/>
    <s v="LE3"/>
    <s v="T"/>
    <n v="2"/>
    <n v="2"/>
    <s v="services"/>
    <s v="services"/>
    <s v="reputation"/>
    <s v="father"/>
    <n v="2"/>
    <x v="2"/>
    <n v="2"/>
    <s v="no"/>
    <s v="yes"/>
    <s v="no"/>
    <s v="yes"/>
    <s v="yes"/>
    <s v="yes"/>
    <x v="1"/>
    <x v="0"/>
    <n v="2"/>
    <n v="3"/>
    <n v="3"/>
    <n v="2"/>
    <x v="2"/>
    <n v="2"/>
    <n v="8"/>
    <n v="9"/>
    <n v="9"/>
    <n v="9"/>
    <x v="8"/>
    <x v="0"/>
    <x v="4"/>
    <x v="1"/>
    <x v="1"/>
  </r>
  <r>
    <x v="0"/>
    <x v="0"/>
    <x v="2"/>
    <s v="U"/>
    <s v="GT3"/>
    <s v="T"/>
    <n v="4"/>
    <n v="4"/>
    <s v="teacher"/>
    <s v="services"/>
    <s v="course"/>
    <s v="mother"/>
    <n v="1"/>
    <x v="1"/>
    <n v="0"/>
    <s v="no"/>
    <s v="yes"/>
    <s v="yes"/>
    <s v="yes"/>
    <s v="yes"/>
    <s v="yes"/>
    <x v="1"/>
    <x v="0"/>
    <n v="4"/>
    <n v="2"/>
    <n v="2"/>
    <n v="1"/>
    <x v="0"/>
    <n v="5"/>
    <n v="2"/>
    <n v="9"/>
    <n v="11"/>
    <n v="11"/>
    <x v="11"/>
    <x v="2"/>
    <x v="0"/>
    <x v="0"/>
    <x v="0"/>
  </r>
  <r>
    <x v="0"/>
    <x v="0"/>
    <x v="3"/>
    <s v="U"/>
    <s v="LE3"/>
    <s v="T"/>
    <n v="1"/>
    <n v="1"/>
    <s v="at_home"/>
    <s v="at_home"/>
    <s v="course"/>
    <s v="mother"/>
    <n v="1"/>
    <x v="2"/>
    <n v="0"/>
    <s v="no"/>
    <s v="no"/>
    <s v="no"/>
    <s v="no"/>
    <s v="yes"/>
    <s v="yes"/>
    <x v="1"/>
    <x v="0"/>
    <n v="3"/>
    <n v="4"/>
    <n v="4"/>
    <n v="3"/>
    <x v="1"/>
    <n v="1"/>
    <n v="2"/>
    <n v="14"/>
    <n v="14"/>
    <n v="13"/>
    <x v="13"/>
    <x v="2"/>
    <x v="2"/>
    <x v="1"/>
    <x v="0"/>
  </r>
  <r>
    <x v="0"/>
    <x v="1"/>
    <x v="1"/>
    <s v="U"/>
    <s v="GT3"/>
    <s v="T"/>
    <n v="2"/>
    <n v="1"/>
    <s v="other"/>
    <s v="other"/>
    <s v="home"/>
    <s v="mother"/>
    <n v="1"/>
    <x v="2"/>
    <n v="3"/>
    <s v="no"/>
    <s v="yes"/>
    <s v="no"/>
    <s v="no"/>
    <s v="yes"/>
    <s v="yes"/>
    <x v="1"/>
    <x v="0"/>
    <n v="5"/>
    <n v="4"/>
    <n v="5"/>
    <n v="1"/>
    <x v="2"/>
    <n v="5"/>
    <n v="0"/>
    <n v="5"/>
    <n v="0"/>
    <n v="0"/>
    <x v="48"/>
    <x v="0"/>
    <x v="4"/>
    <x v="1"/>
    <x v="1"/>
  </r>
  <r>
    <x v="0"/>
    <x v="0"/>
    <x v="2"/>
    <s v="U"/>
    <s v="GT3"/>
    <s v="T"/>
    <n v="1"/>
    <n v="1"/>
    <s v="other"/>
    <s v="services"/>
    <s v="course"/>
    <s v="father"/>
    <n v="1"/>
    <x v="0"/>
    <n v="0"/>
    <s v="no"/>
    <s v="yes"/>
    <s v="yes"/>
    <s v="no"/>
    <s v="yes"/>
    <s v="yes"/>
    <x v="1"/>
    <x v="0"/>
    <n v="4"/>
    <n v="4"/>
    <n v="2"/>
    <n v="1"/>
    <x v="2"/>
    <n v="5"/>
    <n v="0"/>
    <n v="8"/>
    <n v="11"/>
    <n v="11"/>
    <x v="21"/>
    <x v="2"/>
    <x v="1"/>
    <x v="0"/>
    <x v="0"/>
  </r>
  <r>
    <x v="0"/>
    <x v="0"/>
    <x v="2"/>
    <s v="U"/>
    <s v="GT3"/>
    <s v="T"/>
    <n v="3"/>
    <n v="2"/>
    <s v="health"/>
    <s v="services"/>
    <s v="home"/>
    <s v="father"/>
    <n v="1"/>
    <x v="0"/>
    <n v="3"/>
    <s v="no"/>
    <s v="yes"/>
    <s v="no"/>
    <s v="no"/>
    <s v="yes"/>
    <s v="yes"/>
    <x v="1"/>
    <x v="0"/>
    <n v="3"/>
    <n v="3"/>
    <n v="2"/>
    <n v="1"/>
    <x v="0"/>
    <n v="3"/>
    <n v="0"/>
    <n v="6"/>
    <n v="7"/>
    <n v="0"/>
    <x v="49"/>
    <x v="0"/>
    <x v="1"/>
    <x v="0"/>
    <x v="0"/>
  </r>
  <r>
    <x v="0"/>
    <x v="0"/>
    <x v="2"/>
    <s v="U"/>
    <s v="GT3"/>
    <s v="T"/>
    <n v="1"/>
    <n v="2"/>
    <s v="at_home"/>
    <s v="other"/>
    <s v="course"/>
    <s v="mother"/>
    <n v="1"/>
    <x v="0"/>
    <n v="0"/>
    <s v="no"/>
    <s v="yes"/>
    <s v="yes"/>
    <s v="no"/>
    <s v="no"/>
    <s v="yes"/>
    <x v="1"/>
    <x v="0"/>
    <n v="4"/>
    <n v="3"/>
    <n v="2"/>
    <n v="1"/>
    <x v="0"/>
    <n v="5"/>
    <n v="2"/>
    <n v="10"/>
    <n v="11"/>
    <n v="11"/>
    <x v="18"/>
    <x v="2"/>
    <x v="1"/>
    <x v="0"/>
    <x v="0"/>
  </r>
  <r>
    <x v="0"/>
    <x v="1"/>
    <x v="3"/>
    <s v="U"/>
    <s v="GT3"/>
    <s v="T"/>
    <n v="4"/>
    <n v="4"/>
    <s v="teacher"/>
    <s v="teacher"/>
    <s v="course"/>
    <s v="mother"/>
    <n v="1"/>
    <x v="2"/>
    <n v="0"/>
    <s v="no"/>
    <s v="yes"/>
    <s v="no"/>
    <s v="no"/>
    <s v="yes"/>
    <s v="no"/>
    <x v="1"/>
    <x v="1"/>
    <n v="3"/>
    <n v="3"/>
    <n v="2"/>
    <n v="2"/>
    <x v="0"/>
    <n v="5"/>
    <n v="0"/>
    <n v="7"/>
    <n v="6"/>
    <n v="0"/>
    <x v="49"/>
    <x v="0"/>
    <x v="1"/>
    <x v="0"/>
    <x v="0"/>
  </r>
  <r>
    <x v="0"/>
    <x v="1"/>
    <x v="2"/>
    <s v="U"/>
    <s v="LE3"/>
    <s v="A"/>
    <n v="2"/>
    <n v="1"/>
    <s v="services"/>
    <s v="other"/>
    <s v="course"/>
    <s v="mother"/>
    <n v="4"/>
    <x v="2"/>
    <n v="3"/>
    <s v="no"/>
    <s v="no"/>
    <s v="no"/>
    <s v="no"/>
    <s v="yes"/>
    <s v="yes"/>
    <x v="1"/>
    <x v="0"/>
    <n v="4"/>
    <n v="5"/>
    <n v="5"/>
    <n v="2"/>
    <x v="4"/>
    <n v="5"/>
    <n v="0"/>
    <n v="8"/>
    <n v="9"/>
    <n v="10"/>
    <x v="8"/>
    <x v="0"/>
    <x v="3"/>
    <x v="2"/>
    <x v="1"/>
  </r>
  <r>
    <x v="0"/>
    <x v="1"/>
    <x v="0"/>
    <s v="U"/>
    <s v="LE3"/>
    <s v="T"/>
    <n v="1"/>
    <n v="1"/>
    <s v="other"/>
    <s v="other"/>
    <s v="course"/>
    <s v="mother"/>
    <n v="1"/>
    <x v="2"/>
    <n v="3"/>
    <s v="no"/>
    <s v="no"/>
    <s v="no"/>
    <s v="no"/>
    <s v="yes"/>
    <s v="no"/>
    <x v="1"/>
    <x v="1"/>
    <n v="2"/>
    <n v="3"/>
    <n v="5"/>
    <n v="2"/>
    <x v="4"/>
    <n v="4"/>
    <n v="0"/>
    <n v="6"/>
    <n v="5"/>
    <n v="0"/>
    <x v="41"/>
    <x v="0"/>
    <x v="5"/>
    <x v="2"/>
    <x v="1"/>
  </r>
  <r>
    <x v="0"/>
    <x v="1"/>
    <x v="3"/>
    <s v="U"/>
    <s v="LE3"/>
    <s v="T"/>
    <n v="2"/>
    <n v="1"/>
    <s v="at_home"/>
    <s v="other"/>
    <s v="course"/>
    <s v="mother"/>
    <n v="1"/>
    <x v="2"/>
    <n v="1"/>
    <s v="no"/>
    <s v="no"/>
    <s v="no"/>
    <s v="yes"/>
    <s v="yes"/>
    <s v="yes"/>
    <x v="0"/>
    <x v="1"/>
    <n v="4"/>
    <n v="4"/>
    <n v="4"/>
    <n v="3"/>
    <x v="4"/>
    <n v="5"/>
    <n v="6"/>
    <n v="12"/>
    <n v="13"/>
    <n v="14"/>
    <x v="38"/>
    <x v="2"/>
    <x v="4"/>
    <x v="1"/>
    <x v="0"/>
  </r>
  <r>
    <x v="0"/>
    <x v="0"/>
    <x v="2"/>
    <s v="R"/>
    <s v="GT3"/>
    <s v="T"/>
    <n v="3"/>
    <n v="3"/>
    <s v="services"/>
    <s v="services"/>
    <s v="reputation"/>
    <s v="other"/>
    <n v="2"/>
    <x v="1"/>
    <n v="2"/>
    <s v="no"/>
    <s v="yes"/>
    <s v="yes"/>
    <s v="yes"/>
    <s v="yes"/>
    <s v="yes"/>
    <x v="1"/>
    <x v="1"/>
    <n v="4"/>
    <n v="2"/>
    <n v="1"/>
    <n v="2"/>
    <x v="1"/>
    <n v="3"/>
    <n v="8"/>
    <n v="10"/>
    <n v="10"/>
    <n v="10"/>
    <x v="21"/>
    <x v="2"/>
    <x v="1"/>
    <x v="0"/>
    <x v="0"/>
  </r>
  <r>
    <x v="0"/>
    <x v="1"/>
    <x v="4"/>
    <s v="U"/>
    <s v="GT3"/>
    <s v="T"/>
    <n v="3"/>
    <n v="2"/>
    <s v="services"/>
    <s v="at_home"/>
    <s v="home"/>
    <s v="mother"/>
    <n v="1"/>
    <x v="2"/>
    <n v="3"/>
    <s v="no"/>
    <s v="yes"/>
    <s v="no"/>
    <s v="no"/>
    <s v="yes"/>
    <s v="no"/>
    <x v="1"/>
    <x v="1"/>
    <n v="4"/>
    <n v="5"/>
    <n v="4"/>
    <n v="1"/>
    <x v="0"/>
    <n v="4"/>
    <n v="0"/>
    <n v="5"/>
    <n v="0"/>
    <n v="0"/>
    <x v="48"/>
    <x v="0"/>
    <x v="2"/>
    <x v="1"/>
    <x v="0"/>
  </r>
  <r>
    <x v="0"/>
    <x v="0"/>
    <x v="1"/>
    <s v="U"/>
    <s v="GT3"/>
    <s v="T"/>
    <n v="4"/>
    <n v="4"/>
    <s v="other"/>
    <s v="teacher"/>
    <s v="course"/>
    <s v="mother"/>
    <n v="1"/>
    <x v="2"/>
    <n v="0"/>
    <s v="yes"/>
    <s v="yes"/>
    <s v="no"/>
    <s v="no"/>
    <s v="yes"/>
    <s v="yes"/>
    <x v="0"/>
    <x v="1"/>
    <n v="4"/>
    <n v="2"/>
    <n v="1"/>
    <n v="1"/>
    <x v="0"/>
    <n v="4"/>
    <n v="0"/>
    <n v="11"/>
    <n v="11"/>
    <n v="12"/>
    <x v="9"/>
    <x v="2"/>
    <x v="1"/>
    <x v="0"/>
    <x v="0"/>
  </r>
  <r>
    <x v="0"/>
    <x v="1"/>
    <x v="2"/>
    <s v="R"/>
    <s v="GT3"/>
    <s v="T"/>
    <n v="2"/>
    <n v="3"/>
    <s v="at_home"/>
    <s v="services"/>
    <s v="course"/>
    <s v="mother"/>
    <n v="1"/>
    <x v="0"/>
    <n v="0"/>
    <s v="yes"/>
    <s v="no"/>
    <s v="yes"/>
    <s v="yes"/>
    <s v="yes"/>
    <s v="yes"/>
    <x v="0"/>
    <x v="0"/>
    <n v="4"/>
    <n v="4"/>
    <n v="4"/>
    <n v="1"/>
    <x v="0"/>
    <n v="1"/>
    <n v="2"/>
    <n v="11"/>
    <n v="8"/>
    <n v="8"/>
    <x v="8"/>
    <x v="0"/>
    <x v="0"/>
    <x v="0"/>
    <x v="0"/>
  </r>
  <r>
    <x v="0"/>
    <x v="1"/>
    <x v="1"/>
    <s v="R"/>
    <s v="LE3"/>
    <s v="T"/>
    <n v="1"/>
    <n v="2"/>
    <s v="other"/>
    <s v="other"/>
    <s v="reputation"/>
    <s v="mother"/>
    <n v="1"/>
    <x v="2"/>
    <n v="0"/>
    <s v="no"/>
    <s v="no"/>
    <s v="no"/>
    <s v="no"/>
    <s v="yes"/>
    <s v="yes"/>
    <x v="0"/>
    <x v="0"/>
    <n v="2"/>
    <n v="2"/>
    <n v="2"/>
    <n v="3"/>
    <x v="1"/>
    <n v="5"/>
    <n v="8"/>
    <n v="16"/>
    <n v="12"/>
    <n v="13"/>
    <x v="13"/>
    <x v="2"/>
    <x v="4"/>
    <x v="1"/>
    <x v="0"/>
  </r>
  <r>
    <x v="0"/>
    <x v="0"/>
    <x v="0"/>
    <s v="R"/>
    <s v="GT3"/>
    <s v="T"/>
    <n v="1"/>
    <n v="1"/>
    <s v="at_home"/>
    <s v="other"/>
    <s v="course"/>
    <s v="mother"/>
    <n v="3"/>
    <x v="2"/>
    <n v="3"/>
    <s v="no"/>
    <s v="yes"/>
    <s v="no"/>
    <s v="yes"/>
    <s v="no"/>
    <s v="yes"/>
    <x v="0"/>
    <x v="0"/>
    <n v="5"/>
    <n v="2"/>
    <n v="5"/>
    <n v="1"/>
    <x v="4"/>
    <n v="4"/>
    <n v="6"/>
    <n v="9"/>
    <n v="8"/>
    <n v="10"/>
    <x v="8"/>
    <x v="0"/>
    <x v="3"/>
    <x v="2"/>
    <x v="1"/>
  </r>
  <r>
    <x v="0"/>
    <x v="1"/>
    <x v="3"/>
    <s v="R"/>
    <s v="GT3"/>
    <s v="T"/>
    <n v="2"/>
    <n v="2"/>
    <s v="at_home"/>
    <s v="other"/>
    <s v="course"/>
    <s v="mother"/>
    <n v="3"/>
    <x v="2"/>
    <n v="0"/>
    <s v="no"/>
    <s v="no"/>
    <s v="no"/>
    <s v="no"/>
    <s v="no"/>
    <s v="yes"/>
    <x v="0"/>
    <x v="0"/>
    <n v="4"/>
    <n v="2"/>
    <n v="2"/>
    <n v="1"/>
    <x v="2"/>
    <n v="3"/>
    <n v="2"/>
    <n v="17"/>
    <n v="15"/>
    <n v="15"/>
    <x v="30"/>
    <x v="1"/>
    <x v="1"/>
    <x v="0"/>
    <x v="0"/>
  </r>
  <r>
    <x v="0"/>
    <x v="1"/>
    <x v="3"/>
    <s v="U"/>
    <s v="GT3"/>
    <s v="T"/>
    <n v="3"/>
    <n v="3"/>
    <s v="other"/>
    <s v="services"/>
    <s v="course"/>
    <s v="father"/>
    <n v="1"/>
    <x v="0"/>
    <n v="1"/>
    <s v="no"/>
    <s v="yes"/>
    <s v="yes"/>
    <s v="no"/>
    <s v="yes"/>
    <s v="yes"/>
    <x v="1"/>
    <x v="1"/>
    <n v="4"/>
    <n v="5"/>
    <n v="5"/>
    <n v="4"/>
    <x v="3"/>
    <n v="5"/>
    <n v="4"/>
    <n v="10"/>
    <n v="12"/>
    <n v="12"/>
    <x v="9"/>
    <x v="2"/>
    <x v="1"/>
    <x v="0"/>
    <x v="0"/>
  </r>
  <r>
    <x v="0"/>
    <x v="1"/>
    <x v="1"/>
    <s v="R"/>
    <s v="LE3"/>
    <s v="T"/>
    <n v="2"/>
    <n v="1"/>
    <s v="at_home"/>
    <s v="other"/>
    <s v="course"/>
    <s v="mother"/>
    <n v="2"/>
    <x v="2"/>
    <n v="2"/>
    <s v="no"/>
    <s v="no"/>
    <s v="no"/>
    <s v="yes"/>
    <s v="yes"/>
    <s v="no"/>
    <x v="1"/>
    <x v="1"/>
    <n v="3"/>
    <n v="3"/>
    <n v="2"/>
    <n v="2"/>
    <x v="2"/>
    <n v="5"/>
    <n v="0"/>
    <n v="7"/>
    <n v="6"/>
    <n v="0"/>
    <x v="49"/>
    <x v="0"/>
    <x v="4"/>
    <x v="1"/>
    <x v="1"/>
  </r>
  <r>
    <x v="0"/>
    <x v="1"/>
    <x v="2"/>
    <s v="R"/>
    <s v="GT3"/>
    <s v="T"/>
    <n v="3"/>
    <n v="2"/>
    <s v="other"/>
    <s v="other"/>
    <s v="course"/>
    <s v="mother"/>
    <n v="2"/>
    <x v="0"/>
    <n v="2"/>
    <s v="yes"/>
    <s v="yes"/>
    <s v="no"/>
    <s v="no"/>
    <s v="yes"/>
    <s v="yes"/>
    <x v="1"/>
    <x v="1"/>
    <n v="4"/>
    <n v="4"/>
    <n v="4"/>
    <n v="1"/>
    <x v="3"/>
    <n v="3"/>
    <n v="6"/>
    <n v="5"/>
    <n v="9"/>
    <n v="7"/>
    <x v="22"/>
    <x v="0"/>
    <x v="2"/>
    <x v="1"/>
    <x v="0"/>
  </r>
  <r>
    <x v="0"/>
    <x v="1"/>
    <x v="3"/>
    <s v="U"/>
    <s v="LE3"/>
    <s v="T"/>
    <n v="1"/>
    <n v="2"/>
    <s v="other"/>
    <s v="other"/>
    <s v="course"/>
    <s v="mother"/>
    <n v="2"/>
    <x v="2"/>
    <n v="1"/>
    <s v="no"/>
    <s v="no"/>
    <s v="no"/>
    <s v="yes"/>
    <s v="yes"/>
    <s v="yes"/>
    <x v="0"/>
    <x v="0"/>
    <n v="4"/>
    <n v="4"/>
    <n v="4"/>
    <n v="2"/>
    <x v="3"/>
    <n v="5"/>
    <n v="0"/>
    <n v="7"/>
    <n v="0"/>
    <n v="0"/>
    <x v="50"/>
    <x v="0"/>
    <x v="4"/>
    <x v="1"/>
    <x v="1"/>
  </r>
  <r>
    <x v="0"/>
    <x v="1"/>
    <x v="1"/>
    <s v="U"/>
    <s v="GT3"/>
    <s v="T"/>
    <n v="1"/>
    <n v="3"/>
    <s v="at_home"/>
    <s v="services"/>
    <s v="course"/>
    <s v="father"/>
    <n v="1"/>
    <x v="2"/>
    <n v="0"/>
    <s v="no"/>
    <s v="no"/>
    <s v="no"/>
    <s v="no"/>
    <s v="yes"/>
    <s v="no"/>
    <x v="1"/>
    <x v="0"/>
    <n v="5"/>
    <n v="3"/>
    <n v="3"/>
    <n v="1"/>
    <x v="3"/>
    <n v="2"/>
    <n v="2"/>
    <n v="10"/>
    <n v="10"/>
    <n v="10"/>
    <x v="21"/>
    <x v="2"/>
    <x v="4"/>
    <x v="1"/>
    <x v="0"/>
  </r>
  <r>
    <x v="0"/>
    <x v="1"/>
    <x v="1"/>
    <s v="R"/>
    <s v="LE3"/>
    <s v="T"/>
    <n v="1"/>
    <n v="1"/>
    <s v="other"/>
    <s v="services"/>
    <s v="course"/>
    <s v="mother"/>
    <n v="4"/>
    <x v="0"/>
    <n v="3"/>
    <s v="no"/>
    <s v="no"/>
    <s v="no"/>
    <s v="yes"/>
    <s v="yes"/>
    <s v="no"/>
    <x v="0"/>
    <x v="1"/>
    <n v="5"/>
    <n v="3"/>
    <n v="5"/>
    <n v="1"/>
    <x v="4"/>
    <n v="5"/>
    <n v="0"/>
    <n v="5"/>
    <n v="8"/>
    <n v="7"/>
    <x v="31"/>
    <x v="0"/>
    <x v="4"/>
    <x v="1"/>
    <x v="1"/>
  </r>
  <r>
    <x v="0"/>
    <x v="1"/>
    <x v="3"/>
    <s v="U"/>
    <s v="GT3"/>
    <s v="T"/>
    <n v="3"/>
    <n v="2"/>
    <s v="services"/>
    <s v="services"/>
    <s v="course"/>
    <s v="mother"/>
    <n v="2"/>
    <x v="2"/>
    <n v="1"/>
    <s v="no"/>
    <s v="yes"/>
    <s v="no"/>
    <s v="yes"/>
    <s v="no"/>
    <s v="no"/>
    <x v="0"/>
    <x v="0"/>
    <n v="4"/>
    <n v="5"/>
    <n v="2"/>
    <n v="1"/>
    <x v="0"/>
    <n v="2"/>
    <n v="16"/>
    <n v="12"/>
    <n v="11"/>
    <n v="12"/>
    <x v="6"/>
    <x v="2"/>
    <x v="2"/>
    <x v="1"/>
    <x v="0"/>
  </r>
  <r>
    <x v="0"/>
    <x v="1"/>
    <x v="3"/>
    <s v="U"/>
    <s v="GT3"/>
    <s v="T"/>
    <n v="2"/>
    <n v="2"/>
    <s v="other"/>
    <s v="other"/>
    <s v="course"/>
    <s v="father"/>
    <n v="1"/>
    <x v="0"/>
    <n v="0"/>
    <s v="no"/>
    <s v="no"/>
    <s v="no"/>
    <s v="no"/>
    <s v="yes"/>
    <s v="no"/>
    <x v="1"/>
    <x v="0"/>
    <n v="4"/>
    <n v="3"/>
    <n v="5"/>
    <n v="2"/>
    <x v="3"/>
    <n v="4"/>
    <n v="4"/>
    <n v="10"/>
    <n v="10"/>
    <n v="10"/>
    <x v="21"/>
    <x v="2"/>
    <x v="1"/>
    <x v="0"/>
    <x v="0"/>
  </r>
  <r>
    <x v="0"/>
    <x v="0"/>
    <x v="3"/>
    <s v="U"/>
    <s v="GT3"/>
    <s v="T"/>
    <n v="4"/>
    <n v="2"/>
    <s v="health"/>
    <s v="services"/>
    <s v="home"/>
    <s v="father"/>
    <n v="1"/>
    <x v="0"/>
    <n v="0"/>
    <s v="no"/>
    <s v="no"/>
    <s v="yes"/>
    <s v="no"/>
    <s v="yes"/>
    <s v="yes"/>
    <x v="1"/>
    <x v="1"/>
    <n v="4"/>
    <n v="2"/>
    <n v="3"/>
    <n v="1"/>
    <x v="0"/>
    <n v="3"/>
    <n v="0"/>
    <n v="14"/>
    <n v="15"/>
    <n v="16"/>
    <x v="5"/>
    <x v="1"/>
    <x v="0"/>
    <x v="0"/>
    <x v="0"/>
  </r>
  <r>
    <x v="0"/>
    <x v="0"/>
    <x v="3"/>
    <s v="U"/>
    <s v="GT3"/>
    <s v="T"/>
    <n v="2"/>
    <n v="2"/>
    <s v="other"/>
    <s v="other"/>
    <s v="home"/>
    <s v="mother"/>
    <n v="1"/>
    <x v="0"/>
    <n v="0"/>
    <s v="no"/>
    <s v="yes"/>
    <s v="yes"/>
    <s v="no"/>
    <s v="no"/>
    <s v="yes"/>
    <x v="1"/>
    <x v="0"/>
    <n v="5"/>
    <n v="1"/>
    <n v="5"/>
    <n v="1"/>
    <x v="0"/>
    <n v="4"/>
    <n v="0"/>
    <n v="6"/>
    <n v="7"/>
    <n v="0"/>
    <x v="49"/>
    <x v="0"/>
    <x v="0"/>
    <x v="0"/>
    <x v="0"/>
  </r>
  <r>
    <x v="0"/>
    <x v="0"/>
    <x v="3"/>
    <s v="U"/>
    <s v="GT3"/>
    <s v="T"/>
    <n v="4"/>
    <n v="4"/>
    <s v="health"/>
    <s v="health"/>
    <s v="reputation"/>
    <s v="mother"/>
    <n v="1"/>
    <x v="0"/>
    <n v="0"/>
    <s v="no"/>
    <s v="yes"/>
    <s v="yes"/>
    <s v="no"/>
    <s v="yes"/>
    <s v="yes"/>
    <x v="1"/>
    <x v="1"/>
    <n v="4"/>
    <n v="4"/>
    <n v="2"/>
    <n v="1"/>
    <x v="0"/>
    <n v="3"/>
    <n v="0"/>
    <n v="14"/>
    <n v="14"/>
    <n v="14"/>
    <x v="10"/>
    <x v="1"/>
    <x v="0"/>
    <x v="0"/>
    <x v="0"/>
  </r>
  <r>
    <x v="0"/>
    <x v="1"/>
    <x v="3"/>
    <s v="U"/>
    <s v="GT3"/>
    <s v="T"/>
    <n v="3"/>
    <n v="4"/>
    <s v="other"/>
    <s v="other"/>
    <s v="course"/>
    <s v="father"/>
    <n v="3"/>
    <x v="2"/>
    <n v="2"/>
    <s v="no"/>
    <s v="yes"/>
    <s v="no"/>
    <s v="yes"/>
    <s v="no"/>
    <s v="yes"/>
    <x v="1"/>
    <x v="0"/>
    <n v="3"/>
    <n v="4"/>
    <n v="5"/>
    <n v="2"/>
    <x v="3"/>
    <n v="2"/>
    <n v="0"/>
    <n v="6"/>
    <n v="5"/>
    <n v="0"/>
    <x v="41"/>
    <x v="0"/>
    <x v="4"/>
    <x v="1"/>
    <x v="1"/>
  </r>
  <r>
    <x v="0"/>
    <x v="1"/>
    <x v="3"/>
    <s v="U"/>
    <s v="GT3"/>
    <s v="T"/>
    <n v="1"/>
    <n v="0"/>
    <s v="other"/>
    <s v="other"/>
    <s v="reputation"/>
    <s v="mother"/>
    <n v="2"/>
    <x v="0"/>
    <n v="0"/>
    <s v="no"/>
    <s v="yes"/>
    <s v="yes"/>
    <s v="yes"/>
    <s v="yes"/>
    <s v="yes"/>
    <x v="1"/>
    <x v="1"/>
    <n v="4"/>
    <n v="3"/>
    <n v="2"/>
    <n v="1"/>
    <x v="0"/>
    <n v="3"/>
    <n v="2"/>
    <n v="13"/>
    <n v="15"/>
    <n v="16"/>
    <x v="3"/>
    <x v="1"/>
    <x v="1"/>
    <x v="0"/>
    <x v="0"/>
  </r>
  <r>
    <x v="0"/>
    <x v="1"/>
    <x v="1"/>
    <s v="U"/>
    <s v="LE3"/>
    <s v="T"/>
    <n v="4"/>
    <n v="4"/>
    <s v="teacher"/>
    <s v="other"/>
    <s v="reputation"/>
    <s v="mother"/>
    <n v="1"/>
    <x v="0"/>
    <n v="0"/>
    <s v="no"/>
    <s v="yes"/>
    <s v="yes"/>
    <s v="yes"/>
    <s v="yes"/>
    <s v="yes"/>
    <x v="1"/>
    <x v="0"/>
    <n v="4"/>
    <n v="4"/>
    <n v="4"/>
    <n v="1"/>
    <x v="1"/>
    <n v="5"/>
    <n v="0"/>
    <n v="13"/>
    <n v="11"/>
    <n v="10"/>
    <x v="9"/>
    <x v="2"/>
    <x v="0"/>
    <x v="0"/>
    <x v="0"/>
  </r>
  <r>
    <x v="0"/>
    <x v="0"/>
    <x v="3"/>
    <s v="U"/>
    <s v="GT3"/>
    <s v="T"/>
    <n v="1"/>
    <n v="3"/>
    <s v="at_home"/>
    <s v="services"/>
    <s v="home"/>
    <s v="mother"/>
    <n v="1"/>
    <x v="0"/>
    <n v="3"/>
    <s v="no"/>
    <s v="no"/>
    <s v="no"/>
    <s v="yes"/>
    <s v="no"/>
    <s v="yes"/>
    <x v="1"/>
    <x v="1"/>
    <n v="4"/>
    <n v="3"/>
    <n v="5"/>
    <n v="1"/>
    <x v="0"/>
    <n v="3"/>
    <n v="0"/>
    <n v="8"/>
    <n v="7"/>
    <n v="0"/>
    <x v="35"/>
    <x v="0"/>
    <x v="2"/>
    <x v="1"/>
    <x v="0"/>
  </r>
  <r>
    <x v="0"/>
    <x v="0"/>
    <x v="3"/>
    <s v="U"/>
    <s v="LE3"/>
    <s v="T"/>
    <n v="3"/>
    <n v="3"/>
    <s v="other"/>
    <s v="other"/>
    <s v="reputation"/>
    <s v="mother"/>
    <n v="2"/>
    <x v="0"/>
    <n v="0"/>
    <s v="no"/>
    <s v="yes"/>
    <s v="yes"/>
    <s v="yes"/>
    <s v="yes"/>
    <s v="yes"/>
    <x v="1"/>
    <x v="0"/>
    <n v="4"/>
    <n v="4"/>
    <n v="5"/>
    <n v="1"/>
    <x v="0"/>
    <n v="4"/>
    <n v="4"/>
    <n v="10"/>
    <n v="11"/>
    <n v="9"/>
    <x v="21"/>
    <x v="2"/>
    <x v="0"/>
    <x v="0"/>
    <x v="0"/>
  </r>
  <r>
    <x v="0"/>
    <x v="1"/>
    <x v="1"/>
    <s v="U"/>
    <s v="LE3"/>
    <s v="T"/>
    <n v="4"/>
    <n v="3"/>
    <s v="teacher"/>
    <s v="other"/>
    <s v="course"/>
    <s v="mother"/>
    <n v="2"/>
    <x v="0"/>
    <n v="0"/>
    <s v="no"/>
    <s v="no"/>
    <s v="yes"/>
    <s v="yes"/>
    <s v="yes"/>
    <s v="yes"/>
    <x v="1"/>
    <x v="0"/>
    <n v="4"/>
    <n v="4"/>
    <n v="4"/>
    <n v="4"/>
    <x v="3"/>
    <n v="4"/>
    <n v="4"/>
    <n v="10"/>
    <n v="9"/>
    <n v="9"/>
    <x v="14"/>
    <x v="0"/>
    <x v="1"/>
    <x v="0"/>
    <x v="0"/>
  </r>
  <r>
    <x v="0"/>
    <x v="0"/>
    <x v="3"/>
    <s v="U"/>
    <s v="GT3"/>
    <s v="T"/>
    <n v="2"/>
    <n v="2"/>
    <s v="services"/>
    <s v="other"/>
    <s v="reputation"/>
    <s v="mother"/>
    <n v="2"/>
    <x v="0"/>
    <n v="0"/>
    <s v="no"/>
    <s v="no"/>
    <s v="yes"/>
    <s v="yes"/>
    <s v="no"/>
    <s v="yes"/>
    <x v="1"/>
    <x v="0"/>
    <n v="3"/>
    <n v="4"/>
    <n v="4"/>
    <n v="1"/>
    <x v="3"/>
    <n v="5"/>
    <n v="2"/>
    <n v="13"/>
    <n v="13"/>
    <n v="11"/>
    <x v="29"/>
    <x v="2"/>
    <x v="1"/>
    <x v="0"/>
    <x v="0"/>
  </r>
  <r>
    <x v="0"/>
    <x v="1"/>
    <x v="1"/>
    <s v="U"/>
    <s v="GT3"/>
    <s v="T"/>
    <n v="3"/>
    <n v="3"/>
    <s v="other"/>
    <s v="other"/>
    <s v="reputation"/>
    <s v="father"/>
    <n v="1"/>
    <x v="0"/>
    <n v="0"/>
    <s v="no"/>
    <s v="no"/>
    <s v="no"/>
    <s v="yes"/>
    <s v="no"/>
    <s v="yes"/>
    <x v="1"/>
    <x v="0"/>
    <n v="4"/>
    <n v="3"/>
    <n v="4"/>
    <n v="1"/>
    <x v="3"/>
    <n v="4"/>
    <n v="4"/>
    <n v="6"/>
    <n v="5"/>
    <n v="6"/>
    <x v="0"/>
    <x v="0"/>
    <x v="1"/>
    <x v="0"/>
    <x v="0"/>
  </r>
  <r>
    <x v="0"/>
    <x v="1"/>
    <x v="3"/>
    <s v="R"/>
    <s v="GT3"/>
    <s v="T"/>
    <n v="4"/>
    <n v="2"/>
    <s v="teacher"/>
    <s v="services"/>
    <s v="other"/>
    <s v="mother"/>
    <n v="1"/>
    <x v="2"/>
    <n v="0"/>
    <s v="no"/>
    <s v="yes"/>
    <s v="no"/>
    <s v="yes"/>
    <s v="yes"/>
    <s v="yes"/>
    <x v="1"/>
    <x v="1"/>
    <n v="4"/>
    <n v="3"/>
    <n v="3"/>
    <n v="3"/>
    <x v="3"/>
    <n v="3"/>
    <n v="10"/>
    <n v="10"/>
    <n v="8"/>
    <n v="9"/>
    <x v="8"/>
    <x v="0"/>
    <x v="2"/>
    <x v="1"/>
    <x v="0"/>
  </r>
  <r>
    <x v="0"/>
    <x v="1"/>
    <x v="1"/>
    <s v="U"/>
    <s v="GT3"/>
    <s v="T"/>
    <n v="4"/>
    <n v="3"/>
    <s v="other"/>
    <s v="other"/>
    <s v="course"/>
    <s v="mother"/>
    <n v="1"/>
    <x v="0"/>
    <n v="0"/>
    <s v="no"/>
    <s v="yes"/>
    <s v="no"/>
    <s v="yes"/>
    <s v="yes"/>
    <s v="yes"/>
    <x v="1"/>
    <x v="1"/>
    <n v="5"/>
    <n v="2"/>
    <n v="3"/>
    <n v="1"/>
    <x v="0"/>
    <n v="2"/>
    <n v="4"/>
    <n v="10"/>
    <n v="10"/>
    <n v="11"/>
    <x v="11"/>
    <x v="2"/>
    <x v="0"/>
    <x v="0"/>
    <x v="0"/>
  </r>
  <r>
    <x v="0"/>
    <x v="1"/>
    <x v="3"/>
    <s v="U"/>
    <s v="GT3"/>
    <s v="T"/>
    <n v="4"/>
    <n v="3"/>
    <s v="teacher"/>
    <s v="other"/>
    <s v="home"/>
    <s v="mother"/>
    <n v="1"/>
    <x v="0"/>
    <n v="0"/>
    <s v="no"/>
    <s v="yes"/>
    <s v="yes"/>
    <s v="yes"/>
    <s v="yes"/>
    <s v="yes"/>
    <x v="1"/>
    <x v="0"/>
    <n v="3"/>
    <n v="4"/>
    <n v="3"/>
    <n v="2"/>
    <x v="1"/>
    <n v="3"/>
    <n v="10"/>
    <n v="9"/>
    <n v="8"/>
    <n v="8"/>
    <x v="2"/>
    <x v="0"/>
    <x v="0"/>
    <x v="0"/>
    <x v="0"/>
  </r>
  <r>
    <x v="0"/>
    <x v="1"/>
    <x v="3"/>
    <s v="U"/>
    <s v="GT3"/>
    <s v="T"/>
    <n v="3"/>
    <n v="3"/>
    <s v="services"/>
    <s v="other"/>
    <s v="home"/>
    <s v="mother"/>
    <n v="1"/>
    <x v="0"/>
    <n v="0"/>
    <s v="no"/>
    <s v="no"/>
    <s v="yes"/>
    <s v="yes"/>
    <s v="yes"/>
    <s v="yes"/>
    <x v="1"/>
    <x v="1"/>
    <n v="4"/>
    <n v="2"/>
    <n v="3"/>
    <n v="1"/>
    <x v="2"/>
    <n v="3"/>
    <n v="2"/>
    <n v="12"/>
    <n v="13"/>
    <n v="12"/>
    <x v="29"/>
    <x v="2"/>
    <x v="0"/>
    <x v="0"/>
    <x v="0"/>
  </r>
  <r>
    <x v="0"/>
    <x v="0"/>
    <x v="1"/>
    <s v="U"/>
    <s v="GT3"/>
    <s v="T"/>
    <n v="2"/>
    <n v="4"/>
    <s v="services"/>
    <s v="services"/>
    <s v="reputation"/>
    <s v="father"/>
    <n v="1"/>
    <x v="0"/>
    <n v="0"/>
    <s v="no"/>
    <s v="yes"/>
    <s v="no"/>
    <s v="yes"/>
    <s v="yes"/>
    <s v="yes"/>
    <x v="0"/>
    <x v="0"/>
    <n v="5"/>
    <n v="4"/>
    <n v="2"/>
    <n v="2"/>
    <x v="1"/>
    <n v="5"/>
    <n v="0"/>
    <n v="16"/>
    <n v="17"/>
    <n v="17"/>
    <x v="19"/>
    <x v="3"/>
    <x v="0"/>
    <x v="0"/>
    <x v="0"/>
  </r>
  <r>
    <x v="0"/>
    <x v="0"/>
    <x v="1"/>
    <s v="U"/>
    <s v="LE3"/>
    <s v="T"/>
    <n v="3"/>
    <n v="3"/>
    <s v="other"/>
    <s v="other"/>
    <s v="reputation"/>
    <s v="mother"/>
    <n v="1"/>
    <x v="0"/>
    <n v="0"/>
    <s v="no"/>
    <s v="yes"/>
    <s v="no"/>
    <s v="yes"/>
    <s v="yes"/>
    <s v="yes"/>
    <x v="1"/>
    <x v="1"/>
    <n v="5"/>
    <n v="3"/>
    <n v="3"/>
    <n v="2"/>
    <x v="1"/>
    <n v="1"/>
    <n v="56"/>
    <n v="9"/>
    <n v="9"/>
    <n v="8"/>
    <x v="4"/>
    <x v="0"/>
    <x v="1"/>
    <x v="0"/>
    <x v="0"/>
  </r>
  <r>
    <x v="0"/>
    <x v="0"/>
    <x v="3"/>
    <s v="U"/>
    <s v="GT3"/>
    <s v="T"/>
    <n v="3"/>
    <n v="2"/>
    <s v="other"/>
    <s v="other"/>
    <s v="reputation"/>
    <s v="mother"/>
    <n v="1"/>
    <x v="0"/>
    <n v="0"/>
    <s v="no"/>
    <s v="yes"/>
    <s v="yes"/>
    <s v="no"/>
    <s v="yes"/>
    <s v="yes"/>
    <x v="1"/>
    <x v="0"/>
    <n v="1"/>
    <n v="2"/>
    <n v="2"/>
    <n v="1"/>
    <x v="2"/>
    <n v="1"/>
    <n v="14"/>
    <n v="12"/>
    <n v="13"/>
    <n v="12"/>
    <x v="29"/>
    <x v="2"/>
    <x v="2"/>
    <x v="1"/>
    <x v="0"/>
  </r>
  <r>
    <x v="0"/>
    <x v="1"/>
    <x v="1"/>
    <s v="U"/>
    <s v="GT3"/>
    <s v="T"/>
    <n v="3"/>
    <n v="3"/>
    <s v="services"/>
    <s v="services"/>
    <s v="other"/>
    <s v="mother"/>
    <n v="1"/>
    <x v="0"/>
    <n v="0"/>
    <s v="no"/>
    <s v="yes"/>
    <s v="no"/>
    <s v="yes"/>
    <s v="yes"/>
    <s v="yes"/>
    <x v="1"/>
    <x v="1"/>
    <n v="4"/>
    <n v="3"/>
    <n v="4"/>
    <n v="2"/>
    <x v="1"/>
    <n v="4"/>
    <n v="12"/>
    <n v="12"/>
    <n v="12"/>
    <n v="11"/>
    <x v="6"/>
    <x v="2"/>
    <x v="1"/>
    <x v="0"/>
    <x v="0"/>
  </r>
  <r>
    <x v="0"/>
    <x v="1"/>
    <x v="3"/>
    <s v="U"/>
    <s v="GT3"/>
    <s v="T"/>
    <n v="1"/>
    <n v="2"/>
    <s v="services"/>
    <s v="services"/>
    <s v="other"/>
    <s v="mother"/>
    <n v="1"/>
    <x v="2"/>
    <n v="0"/>
    <s v="no"/>
    <s v="yes"/>
    <s v="yes"/>
    <s v="yes"/>
    <s v="yes"/>
    <s v="yes"/>
    <x v="1"/>
    <x v="1"/>
    <n v="3"/>
    <n v="3"/>
    <n v="3"/>
    <n v="1"/>
    <x v="2"/>
    <n v="3"/>
    <n v="2"/>
    <n v="11"/>
    <n v="12"/>
    <n v="11"/>
    <x v="9"/>
    <x v="2"/>
    <x v="2"/>
    <x v="1"/>
    <x v="0"/>
  </r>
  <r>
    <x v="0"/>
    <x v="1"/>
    <x v="3"/>
    <s v="U"/>
    <s v="LE3"/>
    <s v="T"/>
    <n v="2"/>
    <n v="1"/>
    <s v="other"/>
    <s v="other"/>
    <s v="course"/>
    <s v="mother"/>
    <n v="1"/>
    <x v="0"/>
    <n v="0"/>
    <s v="no"/>
    <s v="no"/>
    <s v="yes"/>
    <s v="yes"/>
    <s v="yes"/>
    <s v="yes"/>
    <x v="1"/>
    <x v="1"/>
    <n v="4"/>
    <n v="2"/>
    <n v="3"/>
    <n v="1"/>
    <x v="2"/>
    <n v="5"/>
    <n v="0"/>
    <n v="15"/>
    <n v="15"/>
    <n v="15"/>
    <x v="5"/>
    <x v="1"/>
    <x v="1"/>
    <x v="0"/>
    <x v="0"/>
  </r>
  <r>
    <x v="0"/>
    <x v="0"/>
    <x v="1"/>
    <s v="U"/>
    <s v="GT3"/>
    <s v="A"/>
    <n v="3"/>
    <n v="3"/>
    <s v="health"/>
    <s v="other"/>
    <s v="reputation"/>
    <s v="mother"/>
    <n v="1"/>
    <x v="0"/>
    <n v="0"/>
    <s v="no"/>
    <s v="yes"/>
    <s v="no"/>
    <s v="no"/>
    <s v="no"/>
    <s v="yes"/>
    <x v="1"/>
    <x v="1"/>
    <n v="3"/>
    <n v="3"/>
    <n v="3"/>
    <n v="1"/>
    <x v="1"/>
    <n v="3"/>
    <n v="6"/>
    <n v="8"/>
    <n v="7"/>
    <n v="9"/>
    <x v="36"/>
    <x v="0"/>
    <x v="0"/>
    <x v="0"/>
    <x v="0"/>
  </r>
  <r>
    <x v="0"/>
    <x v="1"/>
    <x v="1"/>
    <s v="R"/>
    <s v="GT3"/>
    <s v="T"/>
    <n v="1"/>
    <n v="2"/>
    <s v="at_home"/>
    <s v="other"/>
    <s v="home"/>
    <s v="mother"/>
    <n v="1"/>
    <x v="0"/>
    <n v="0"/>
    <s v="no"/>
    <s v="no"/>
    <s v="no"/>
    <s v="no"/>
    <s v="yes"/>
    <s v="yes"/>
    <x v="0"/>
    <x v="0"/>
    <n v="3"/>
    <n v="1"/>
    <n v="3"/>
    <n v="1"/>
    <x v="4"/>
    <n v="3"/>
    <n v="4"/>
    <n v="8"/>
    <n v="9"/>
    <n v="10"/>
    <x v="8"/>
    <x v="0"/>
    <x v="2"/>
    <x v="1"/>
    <x v="0"/>
  </r>
  <r>
    <x v="0"/>
    <x v="0"/>
    <x v="3"/>
    <s v="U"/>
    <s v="GT3"/>
    <s v="T"/>
    <n v="2"/>
    <n v="3"/>
    <s v="services"/>
    <s v="services"/>
    <s v="course"/>
    <s v="mother"/>
    <n v="1"/>
    <x v="0"/>
    <n v="0"/>
    <s v="no"/>
    <s v="no"/>
    <s v="no"/>
    <s v="no"/>
    <s v="yes"/>
    <s v="yes"/>
    <x v="1"/>
    <x v="0"/>
    <n v="4"/>
    <n v="3"/>
    <n v="3"/>
    <n v="1"/>
    <x v="0"/>
    <n v="2"/>
    <n v="10"/>
    <n v="11"/>
    <n v="12"/>
    <n v="13"/>
    <x v="24"/>
    <x v="2"/>
    <x v="0"/>
    <x v="0"/>
    <x v="0"/>
  </r>
  <r>
    <x v="0"/>
    <x v="0"/>
    <x v="1"/>
    <s v="U"/>
    <s v="GT3"/>
    <s v="T"/>
    <n v="1"/>
    <n v="1"/>
    <s v="at_home"/>
    <s v="services"/>
    <s v="course"/>
    <s v="mother"/>
    <n v="1"/>
    <x v="0"/>
    <n v="0"/>
    <s v="no"/>
    <s v="no"/>
    <s v="no"/>
    <s v="yes"/>
    <s v="yes"/>
    <s v="yes"/>
    <x v="1"/>
    <x v="0"/>
    <n v="5"/>
    <n v="3"/>
    <n v="3"/>
    <n v="1"/>
    <x v="0"/>
    <n v="3"/>
    <n v="0"/>
    <n v="8"/>
    <n v="8"/>
    <n v="9"/>
    <x v="2"/>
    <x v="0"/>
    <x v="1"/>
    <x v="0"/>
    <x v="0"/>
  </r>
  <r>
    <x v="0"/>
    <x v="1"/>
    <x v="1"/>
    <s v="U"/>
    <s v="GT3"/>
    <s v="T"/>
    <n v="1"/>
    <n v="2"/>
    <s v="at_home"/>
    <s v="services"/>
    <s v="other"/>
    <s v="other"/>
    <n v="2"/>
    <x v="0"/>
    <n v="0"/>
    <s v="no"/>
    <s v="no"/>
    <s v="yes"/>
    <s v="yes"/>
    <s v="no"/>
    <s v="yes"/>
    <x v="1"/>
    <x v="0"/>
    <n v="4"/>
    <n v="4"/>
    <n v="4"/>
    <n v="4"/>
    <x v="4"/>
    <n v="5"/>
    <n v="12"/>
    <n v="7"/>
    <n v="8"/>
    <n v="8"/>
    <x v="16"/>
    <x v="0"/>
    <x v="4"/>
    <x v="1"/>
    <x v="1"/>
  </r>
  <r>
    <x v="0"/>
    <x v="1"/>
    <x v="3"/>
    <s v="R"/>
    <s v="GT3"/>
    <s v="T"/>
    <n v="3"/>
    <n v="3"/>
    <s v="services"/>
    <s v="services"/>
    <s v="reputation"/>
    <s v="mother"/>
    <n v="1"/>
    <x v="2"/>
    <n v="0"/>
    <s v="no"/>
    <s v="yes"/>
    <s v="no"/>
    <s v="yes"/>
    <s v="yes"/>
    <s v="yes"/>
    <x v="1"/>
    <x v="0"/>
    <n v="4"/>
    <n v="3"/>
    <n v="2"/>
    <n v="3"/>
    <x v="3"/>
    <n v="5"/>
    <n v="8"/>
    <n v="8"/>
    <n v="9"/>
    <n v="10"/>
    <x v="8"/>
    <x v="0"/>
    <x v="2"/>
    <x v="1"/>
    <x v="0"/>
  </r>
  <r>
    <x v="0"/>
    <x v="1"/>
    <x v="3"/>
    <s v="U"/>
    <s v="GT3"/>
    <s v="T"/>
    <n v="2"/>
    <n v="3"/>
    <s v="other"/>
    <s v="other"/>
    <s v="home"/>
    <s v="father"/>
    <n v="2"/>
    <x v="2"/>
    <n v="0"/>
    <s v="no"/>
    <s v="no"/>
    <s v="no"/>
    <s v="no"/>
    <s v="yes"/>
    <s v="yes"/>
    <x v="1"/>
    <x v="0"/>
    <n v="5"/>
    <n v="3"/>
    <n v="3"/>
    <n v="1"/>
    <x v="0"/>
    <n v="3"/>
    <n v="0"/>
    <n v="13"/>
    <n v="14"/>
    <n v="14"/>
    <x v="13"/>
    <x v="2"/>
    <x v="1"/>
    <x v="0"/>
    <x v="0"/>
  </r>
  <r>
    <x v="0"/>
    <x v="0"/>
    <x v="1"/>
    <s v="U"/>
    <s v="LE3"/>
    <s v="T"/>
    <n v="2"/>
    <n v="4"/>
    <s v="services"/>
    <s v="services"/>
    <s v="course"/>
    <s v="father"/>
    <n v="1"/>
    <x v="0"/>
    <n v="0"/>
    <s v="no"/>
    <s v="no"/>
    <s v="no"/>
    <s v="yes"/>
    <s v="yes"/>
    <s v="yes"/>
    <x v="1"/>
    <x v="1"/>
    <n v="4"/>
    <n v="3"/>
    <n v="2"/>
    <n v="1"/>
    <x v="0"/>
    <n v="5"/>
    <n v="0"/>
    <n v="14"/>
    <n v="15"/>
    <n v="15"/>
    <x v="3"/>
    <x v="1"/>
    <x v="0"/>
    <x v="0"/>
    <x v="0"/>
  </r>
  <r>
    <x v="0"/>
    <x v="1"/>
    <x v="1"/>
    <s v="U"/>
    <s v="GT3"/>
    <s v="T"/>
    <n v="4"/>
    <n v="4"/>
    <s v="services"/>
    <s v="teacher"/>
    <s v="home"/>
    <s v="mother"/>
    <n v="1"/>
    <x v="2"/>
    <n v="0"/>
    <s v="no"/>
    <s v="no"/>
    <s v="no"/>
    <s v="no"/>
    <s v="yes"/>
    <s v="yes"/>
    <x v="1"/>
    <x v="0"/>
    <n v="5"/>
    <n v="2"/>
    <n v="3"/>
    <n v="1"/>
    <x v="2"/>
    <n v="5"/>
    <n v="4"/>
    <n v="17"/>
    <n v="15"/>
    <n v="16"/>
    <x v="32"/>
    <x v="3"/>
    <x v="1"/>
    <x v="0"/>
    <x v="0"/>
  </r>
  <r>
    <x v="0"/>
    <x v="1"/>
    <x v="3"/>
    <s v="R"/>
    <s v="LE3"/>
    <s v="T"/>
    <n v="3"/>
    <n v="3"/>
    <s v="teacher"/>
    <s v="other"/>
    <s v="home"/>
    <s v="father"/>
    <n v="3"/>
    <x v="2"/>
    <n v="0"/>
    <s v="no"/>
    <s v="yes"/>
    <s v="yes"/>
    <s v="yes"/>
    <s v="yes"/>
    <s v="yes"/>
    <x v="1"/>
    <x v="0"/>
    <n v="3"/>
    <n v="3"/>
    <n v="4"/>
    <n v="3"/>
    <x v="4"/>
    <n v="3"/>
    <n v="8"/>
    <n v="9"/>
    <n v="9"/>
    <n v="10"/>
    <x v="14"/>
    <x v="0"/>
    <x v="2"/>
    <x v="1"/>
    <x v="0"/>
  </r>
  <r>
    <x v="0"/>
    <x v="0"/>
    <x v="1"/>
    <s v="U"/>
    <s v="GT3"/>
    <s v="T"/>
    <n v="4"/>
    <n v="4"/>
    <s v="services"/>
    <s v="teacher"/>
    <s v="home"/>
    <s v="mother"/>
    <n v="2"/>
    <x v="2"/>
    <n v="1"/>
    <s v="no"/>
    <s v="yes"/>
    <s v="no"/>
    <s v="no"/>
    <s v="yes"/>
    <s v="yes"/>
    <x v="1"/>
    <x v="0"/>
    <n v="4"/>
    <n v="2"/>
    <n v="4"/>
    <n v="2"/>
    <x v="1"/>
    <n v="2"/>
    <n v="24"/>
    <n v="18"/>
    <n v="18"/>
    <n v="18"/>
    <x v="42"/>
    <x v="3"/>
    <x v="2"/>
    <x v="1"/>
    <x v="0"/>
  </r>
  <r>
    <x v="0"/>
    <x v="0"/>
    <x v="3"/>
    <s v="U"/>
    <s v="LE3"/>
    <s v="T"/>
    <n v="4"/>
    <n v="4"/>
    <s v="teacher"/>
    <s v="teacher"/>
    <s v="reputation"/>
    <s v="mother"/>
    <n v="1"/>
    <x v="0"/>
    <n v="0"/>
    <s v="no"/>
    <s v="yes"/>
    <s v="yes"/>
    <s v="no"/>
    <s v="yes"/>
    <s v="yes"/>
    <x v="1"/>
    <x v="0"/>
    <n v="4"/>
    <n v="5"/>
    <n v="2"/>
    <n v="1"/>
    <x v="2"/>
    <n v="3"/>
    <n v="0"/>
    <n v="9"/>
    <n v="9"/>
    <n v="10"/>
    <x v="14"/>
    <x v="0"/>
    <x v="0"/>
    <x v="0"/>
    <x v="0"/>
  </r>
  <r>
    <x v="0"/>
    <x v="0"/>
    <x v="3"/>
    <s v="U"/>
    <s v="GT3"/>
    <s v="T"/>
    <n v="4"/>
    <n v="3"/>
    <s v="health"/>
    <s v="other"/>
    <s v="home"/>
    <s v="mother"/>
    <n v="1"/>
    <x v="0"/>
    <n v="0"/>
    <s v="no"/>
    <s v="yes"/>
    <s v="no"/>
    <s v="yes"/>
    <s v="yes"/>
    <s v="yes"/>
    <x v="1"/>
    <x v="0"/>
    <n v="4"/>
    <n v="3"/>
    <n v="5"/>
    <n v="1"/>
    <x v="4"/>
    <n v="2"/>
    <n v="2"/>
    <n v="16"/>
    <n v="16"/>
    <n v="16"/>
    <x v="32"/>
    <x v="3"/>
    <x v="1"/>
    <x v="0"/>
    <x v="0"/>
  </r>
  <r>
    <x v="0"/>
    <x v="0"/>
    <x v="3"/>
    <s v="U"/>
    <s v="GT3"/>
    <s v="T"/>
    <n v="2"/>
    <n v="3"/>
    <s v="other"/>
    <s v="other"/>
    <s v="reputation"/>
    <s v="mother"/>
    <n v="1"/>
    <x v="0"/>
    <n v="0"/>
    <s v="yes"/>
    <s v="yes"/>
    <s v="yes"/>
    <s v="yes"/>
    <s v="yes"/>
    <s v="yes"/>
    <x v="0"/>
    <x v="0"/>
    <n v="4"/>
    <n v="4"/>
    <n v="3"/>
    <n v="1"/>
    <x v="1"/>
    <n v="4"/>
    <n v="6"/>
    <n v="8"/>
    <n v="10"/>
    <n v="10"/>
    <x v="14"/>
    <x v="0"/>
    <x v="0"/>
    <x v="0"/>
    <x v="0"/>
  </r>
  <r>
    <x v="0"/>
    <x v="0"/>
    <x v="1"/>
    <s v="U"/>
    <s v="GT3"/>
    <s v="T"/>
    <n v="1"/>
    <n v="1"/>
    <s v="other"/>
    <s v="other"/>
    <s v="course"/>
    <s v="mother"/>
    <n v="1"/>
    <x v="0"/>
    <n v="0"/>
    <s v="no"/>
    <s v="yes"/>
    <s v="yes"/>
    <s v="no"/>
    <s v="no"/>
    <s v="yes"/>
    <x v="0"/>
    <x v="0"/>
    <n v="4"/>
    <n v="4"/>
    <n v="4"/>
    <n v="1"/>
    <x v="1"/>
    <n v="1"/>
    <n v="4"/>
    <n v="9"/>
    <n v="9"/>
    <n v="10"/>
    <x v="14"/>
    <x v="0"/>
    <x v="1"/>
    <x v="0"/>
    <x v="0"/>
  </r>
  <r>
    <x v="0"/>
    <x v="0"/>
    <x v="1"/>
    <s v="R"/>
    <s v="GT3"/>
    <s v="T"/>
    <n v="2"/>
    <n v="2"/>
    <s v="other"/>
    <s v="other"/>
    <s v="reputation"/>
    <s v="mother"/>
    <n v="1"/>
    <x v="2"/>
    <n v="0"/>
    <s v="no"/>
    <s v="yes"/>
    <s v="no"/>
    <s v="no"/>
    <s v="yes"/>
    <s v="yes"/>
    <x v="1"/>
    <x v="0"/>
    <n v="5"/>
    <n v="3"/>
    <n v="2"/>
    <n v="1"/>
    <x v="2"/>
    <n v="3"/>
    <n v="18"/>
    <n v="7"/>
    <n v="6"/>
    <n v="6"/>
    <x v="34"/>
    <x v="0"/>
    <x v="2"/>
    <x v="1"/>
    <x v="0"/>
  </r>
  <r>
    <x v="0"/>
    <x v="0"/>
    <x v="3"/>
    <s v="R"/>
    <s v="GT3"/>
    <s v="T"/>
    <n v="2"/>
    <n v="2"/>
    <s v="services"/>
    <s v="services"/>
    <s v="reputation"/>
    <s v="mother"/>
    <n v="2"/>
    <x v="3"/>
    <n v="0"/>
    <s v="no"/>
    <s v="yes"/>
    <s v="yes"/>
    <s v="yes"/>
    <s v="no"/>
    <s v="yes"/>
    <x v="1"/>
    <x v="0"/>
    <n v="5"/>
    <n v="3"/>
    <n v="5"/>
    <n v="1"/>
    <x v="0"/>
    <n v="5"/>
    <n v="6"/>
    <n v="10"/>
    <n v="10"/>
    <n v="11"/>
    <x v="11"/>
    <x v="2"/>
    <x v="0"/>
    <x v="0"/>
    <x v="0"/>
  </r>
  <r>
    <x v="0"/>
    <x v="0"/>
    <x v="1"/>
    <s v="U"/>
    <s v="GT3"/>
    <s v="T"/>
    <n v="3"/>
    <n v="4"/>
    <s v="at_home"/>
    <s v="services"/>
    <s v="home"/>
    <s v="mother"/>
    <n v="1"/>
    <x v="1"/>
    <n v="1"/>
    <s v="no"/>
    <s v="yes"/>
    <s v="yes"/>
    <s v="no"/>
    <s v="yes"/>
    <s v="yes"/>
    <x v="1"/>
    <x v="1"/>
    <n v="4"/>
    <n v="4"/>
    <n v="3"/>
    <n v="3"/>
    <x v="3"/>
    <n v="5"/>
    <n v="28"/>
    <n v="10"/>
    <n v="9"/>
    <n v="9"/>
    <x v="14"/>
    <x v="0"/>
    <x v="2"/>
    <x v="1"/>
    <x v="0"/>
  </r>
  <r>
    <x v="0"/>
    <x v="0"/>
    <x v="3"/>
    <s v="U"/>
    <s v="GT3"/>
    <s v="A"/>
    <n v="3"/>
    <n v="1"/>
    <s v="services"/>
    <s v="other"/>
    <s v="course"/>
    <s v="mother"/>
    <n v="1"/>
    <x v="0"/>
    <n v="3"/>
    <s v="no"/>
    <s v="yes"/>
    <s v="yes"/>
    <s v="no"/>
    <s v="yes"/>
    <s v="yes"/>
    <x v="1"/>
    <x v="0"/>
    <n v="2"/>
    <n v="3"/>
    <n v="3"/>
    <n v="2"/>
    <x v="2"/>
    <n v="4"/>
    <n v="5"/>
    <n v="7"/>
    <n v="7"/>
    <n v="7"/>
    <x v="22"/>
    <x v="0"/>
    <x v="4"/>
    <x v="1"/>
    <x v="1"/>
  </r>
  <r>
    <x v="0"/>
    <x v="0"/>
    <x v="3"/>
    <s v="U"/>
    <s v="GT3"/>
    <s v="T"/>
    <n v="4"/>
    <n v="3"/>
    <s v="teacher"/>
    <s v="other"/>
    <s v="other"/>
    <s v="mother"/>
    <n v="1"/>
    <x v="0"/>
    <n v="0"/>
    <s v="no"/>
    <s v="no"/>
    <s v="yes"/>
    <s v="yes"/>
    <s v="yes"/>
    <s v="yes"/>
    <x v="1"/>
    <x v="1"/>
    <n v="1"/>
    <n v="3"/>
    <n v="2"/>
    <n v="1"/>
    <x v="0"/>
    <n v="1"/>
    <n v="10"/>
    <n v="11"/>
    <n v="12"/>
    <n v="13"/>
    <x v="24"/>
    <x v="2"/>
    <x v="1"/>
    <x v="0"/>
    <x v="0"/>
  </r>
  <r>
    <x v="0"/>
    <x v="0"/>
    <x v="3"/>
    <s v="U"/>
    <s v="GT3"/>
    <s v="T"/>
    <n v="1"/>
    <n v="1"/>
    <s v="at_home"/>
    <s v="other"/>
    <s v="home"/>
    <s v="mother"/>
    <n v="2"/>
    <x v="2"/>
    <n v="0"/>
    <s v="no"/>
    <s v="yes"/>
    <s v="yes"/>
    <s v="no"/>
    <s v="yes"/>
    <s v="yes"/>
    <x v="0"/>
    <x v="0"/>
    <n v="4"/>
    <n v="3"/>
    <n v="2"/>
    <n v="1"/>
    <x v="3"/>
    <n v="5"/>
    <n v="6"/>
    <n v="9"/>
    <n v="9"/>
    <n v="10"/>
    <x v="14"/>
    <x v="0"/>
    <x v="4"/>
    <x v="1"/>
    <x v="1"/>
  </r>
  <r>
    <x v="0"/>
    <x v="0"/>
    <x v="1"/>
    <s v="R"/>
    <s v="GT3"/>
    <s v="T"/>
    <n v="4"/>
    <n v="3"/>
    <s v="teacher"/>
    <s v="other"/>
    <s v="reputation"/>
    <s v="mother"/>
    <n v="2"/>
    <x v="1"/>
    <n v="0"/>
    <s v="no"/>
    <s v="yes"/>
    <s v="yes"/>
    <s v="yes"/>
    <s v="yes"/>
    <s v="yes"/>
    <x v="1"/>
    <x v="1"/>
    <n v="4"/>
    <n v="4"/>
    <n v="2"/>
    <n v="1"/>
    <x v="0"/>
    <n v="4"/>
    <n v="6"/>
    <n v="7"/>
    <n v="7"/>
    <n v="7"/>
    <x v="22"/>
    <x v="0"/>
    <x v="0"/>
    <x v="0"/>
    <x v="0"/>
  </r>
  <r>
    <x v="0"/>
    <x v="0"/>
    <x v="4"/>
    <s v="U"/>
    <s v="GT3"/>
    <s v="T"/>
    <n v="3"/>
    <n v="3"/>
    <s v="other"/>
    <s v="other"/>
    <s v="reputation"/>
    <s v="other"/>
    <n v="1"/>
    <x v="3"/>
    <n v="0"/>
    <s v="no"/>
    <s v="yes"/>
    <s v="yes"/>
    <s v="yes"/>
    <s v="yes"/>
    <s v="yes"/>
    <x v="1"/>
    <x v="0"/>
    <n v="4"/>
    <n v="3"/>
    <n v="3"/>
    <n v="1"/>
    <x v="2"/>
    <n v="3"/>
    <n v="10"/>
    <n v="8"/>
    <n v="8"/>
    <n v="8"/>
    <x v="36"/>
    <x v="0"/>
    <x v="0"/>
    <x v="0"/>
    <x v="0"/>
  </r>
  <r>
    <x v="0"/>
    <x v="1"/>
    <x v="1"/>
    <s v="U"/>
    <s v="LE3"/>
    <s v="T"/>
    <n v="4"/>
    <n v="4"/>
    <s v="services"/>
    <s v="other"/>
    <s v="home"/>
    <s v="mother"/>
    <n v="1"/>
    <x v="0"/>
    <n v="0"/>
    <s v="no"/>
    <s v="yes"/>
    <s v="yes"/>
    <s v="no"/>
    <s v="yes"/>
    <s v="yes"/>
    <x v="1"/>
    <x v="1"/>
    <n v="5"/>
    <n v="3"/>
    <n v="5"/>
    <n v="4"/>
    <x v="4"/>
    <n v="3"/>
    <n v="13"/>
    <n v="12"/>
    <n v="12"/>
    <n v="13"/>
    <x v="29"/>
    <x v="2"/>
    <x v="2"/>
    <x v="1"/>
    <x v="0"/>
  </r>
  <r>
    <x v="0"/>
    <x v="0"/>
    <x v="3"/>
    <s v="U"/>
    <s v="GT3"/>
    <s v="A"/>
    <n v="2"/>
    <n v="2"/>
    <s v="other"/>
    <s v="other"/>
    <s v="reputation"/>
    <s v="mother"/>
    <n v="1"/>
    <x v="0"/>
    <n v="0"/>
    <s v="yes"/>
    <s v="yes"/>
    <s v="yes"/>
    <s v="no"/>
    <s v="yes"/>
    <s v="yes"/>
    <x v="1"/>
    <x v="0"/>
    <n v="3"/>
    <n v="3"/>
    <n v="4"/>
    <n v="1"/>
    <x v="0"/>
    <n v="4"/>
    <n v="0"/>
    <n v="12"/>
    <n v="13"/>
    <n v="14"/>
    <x v="38"/>
    <x v="2"/>
    <x v="0"/>
    <x v="0"/>
    <x v="0"/>
  </r>
  <r>
    <x v="0"/>
    <x v="1"/>
    <x v="0"/>
    <s v="U"/>
    <s v="GT3"/>
    <s v="T"/>
    <n v="2"/>
    <n v="2"/>
    <s v="services"/>
    <s v="other"/>
    <s v="home"/>
    <s v="mother"/>
    <n v="1"/>
    <x v="0"/>
    <n v="1"/>
    <s v="no"/>
    <s v="yes"/>
    <s v="yes"/>
    <s v="yes"/>
    <s v="yes"/>
    <s v="yes"/>
    <x v="1"/>
    <x v="0"/>
    <n v="4"/>
    <n v="4"/>
    <n v="4"/>
    <n v="2"/>
    <x v="3"/>
    <n v="5"/>
    <n v="15"/>
    <n v="6"/>
    <n v="7"/>
    <n v="8"/>
    <x v="22"/>
    <x v="0"/>
    <x v="2"/>
    <x v="1"/>
    <x v="0"/>
  </r>
  <r>
    <x v="0"/>
    <x v="0"/>
    <x v="1"/>
    <s v="R"/>
    <s v="LE3"/>
    <s v="T"/>
    <n v="4"/>
    <n v="4"/>
    <s v="services"/>
    <s v="other"/>
    <s v="other"/>
    <s v="mother"/>
    <n v="1"/>
    <x v="2"/>
    <n v="0"/>
    <s v="no"/>
    <s v="yes"/>
    <s v="yes"/>
    <s v="no"/>
    <s v="yes"/>
    <s v="yes"/>
    <x v="0"/>
    <x v="0"/>
    <n v="5"/>
    <n v="2"/>
    <n v="1"/>
    <n v="1"/>
    <x v="2"/>
    <n v="3"/>
    <n v="12"/>
    <n v="8"/>
    <n v="10"/>
    <n v="10"/>
    <x v="14"/>
    <x v="0"/>
    <x v="2"/>
    <x v="1"/>
    <x v="0"/>
  </r>
  <r>
    <x v="0"/>
    <x v="0"/>
    <x v="1"/>
    <s v="U"/>
    <s v="LE3"/>
    <s v="T"/>
    <n v="3"/>
    <n v="2"/>
    <s v="other"/>
    <s v="other"/>
    <s v="reputation"/>
    <s v="mother"/>
    <n v="2"/>
    <x v="0"/>
    <n v="0"/>
    <s v="no"/>
    <s v="no"/>
    <s v="yes"/>
    <s v="no"/>
    <s v="yes"/>
    <s v="yes"/>
    <x v="1"/>
    <x v="0"/>
    <n v="4"/>
    <n v="4"/>
    <n v="4"/>
    <n v="1"/>
    <x v="1"/>
    <n v="1"/>
    <n v="2"/>
    <n v="14"/>
    <n v="15"/>
    <n v="15"/>
    <x v="3"/>
    <x v="1"/>
    <x v="0"/>
    <x v="0"/>
    <x v="0"/>
  </r>
  <r>
    <x v="0"/>
    <x v="0"/>
    <x v="1"/>
    <s v="U"/>
    <s v="GT3"/>
    <s v="T"/>
    <n v="4"/>
    <n v="3"/>
    <s v="other"/>
    <s v="other"/>
    <s v="reputation"/>
    <s v="mother"/>
    <n v="1"/>
    <x v="0"/>
    <n v="2"/>
    <s v="no"/>
    <s v="no"/>
    <s v="yes"/>
    <s v="no"/>
    <s v="yes"/>
    <s v="yes"/>
    <x v="1"/>
    <x v="1"/>
    <n v="3"/>
    <n v="4"/>
    <n v="5"/>
    <n v="2"/>
    <x v="3"/>
    <n v="1"/>
    <n v="22"/>
    <n v="6"/>
    <n v="6"/>
    <n v="4"/>
    <x v="1"/>
    <x v="0"/>
    <x v="4"/>
    <x v="1"/>
    <x v="1"/>
  </r>
  <r>
    <x v="0"/>
    <x v="1"/>
    <x v="0"/>
    <s v="U"/>
    <s v="LE3"/>
    <s v="T"/>
    <n v="3"/>
    <n v="3"/>
    <s v="services"/>
    <s v="health"/>
    <s v="home"/>
    <s v="father"/>
    <n v="1"/>
    <x v="0"/>
    <n v="1"/>
    <s v="no"/>
    <s v="yes"/>
    <s v="yes"/>
    <s v="no"/>
    <s v="yes"/>
    <s v="yes"/>
    <x v="1"/>
    <x v="0"/>
    <n v="3"/>
    <n v="2"/>
    <n v="4"/>
    <n v="2"/>
    <x v="3"/>
    <n v="4"/>
    <n v="13"/>
    <n v="6"/>
    <n v="6"/>
    <n v="8"/>
    <x v="31"/>
    <x v="0"/>
    <x v="2"/>
    <x v="1"/>
    <x v="0"/>
  </r>
  <r>
    <x v="0"/>
    <x v="0"/>
    <x v="1"/>
    <s v="U"/>
    <s v="GT3"/>
    <s v="T"/>
    <n v="2"/>
    <n v="3"/>
    <s v="at_home"/>
    <s v="other"/>
    <s v="home"/>
    <s v="father"/>
    <n v="2"/>
    <x v="2"/>
    <n v="0"/>
    <s v="no"/>
    <s v="yes"/>
    <s v="yes"/>
    <s v="no"/>
    <s v="yes"/>
    <s v="yes"/>
    <x v="0"/>
    <x v="0"/>
    <n v="3"/>
    <n v="3"/>
    <n v="3"/>
    <n v="1"/>
    <x v="3"/>
    <n v="3"/>
    <n v="3"/>
    <n v="7"/>
    <n v="7"/>
    <n v="8"/>
    <x v="27"/>
    <x v="0"/>
    <x v="2"/>
    <x v="1"/>
    <x v="0"/>
  </r>
  <r>
    <x v="0"/>
    <x v="0"/>
    <x v="1"/>
    <s v="U"/>
    <s v="GT3"/>
    <s v="T"/>
    <n v="2"/>
    <n v="2"/>
    <s v="at_home"/>
    <s v="at_home"/>
    <s v="course"/>
    <s v="mother"/>
    <n v="1"/>
    <x v="1"/>
    <n v="0"/>
    <s v="no"/>
    <s v="yes"/>
    <s v="yes"/>
    <s v="yes"/>
    <s v="yes"/>
    <s v="yes"/>
    <x v="1"/>
    <x v="0"/>
    <n v="4"/>
    <n v="3"/>
    <n v="3"/>
    <n v="1"/>
    <x v="0"/>
    <n v="4"/>
    <n v="4"/>
    <n v="9"/>
    <n v="10"/>
    <n v="10"/>
    <x v="26"/>
    <x v="0"/>
    <x v="0"/>
    <x v="0"/>
    <x v="0"/>
  </r>
  <r>
    <x v="0"/>
    <x v="0"/>
    <x v="1"/>
    <s v="R"/>
    <s v="GT3"/>
    <s v="T"/>
    <n v="2"/>
    <n v="1"/>
    <s v="at_home"/>
    <s v="services"/>
    <s v="reputation"/>
    <s v="mother"/>
    <n v="2"/>
    <x v="0"/>
    <n v="0"/>
    <s v="no"/>
    <s v="yes"/>
    <s v="no"/>
    <s v="yes"/>
    <s v="yes"/>
    <s v="yes"/>
    <x v="1"/>
    <x v="0"/>
    <n v="4"/>
    <n v="2"/>
    <n v="5"/>
    <n v="1"/>
    <x v="2"/>
    <n v="5"/>
    <n v="2"/>
    <n v="6"/>
    <n v="6"/>
    <n v="6"/>
    <x v="51"/>
    <x v="0"/>
    <x v="1"/>
    <x v="0"/>
    <x v="0"/>
  </r>
  <r>
    <x v="0"/>
    <x v="0"/>
    <x v="1"/>
    <s v="U"/>
    <s v="GT3"/>
    <s v="T"/>
    <n v="1"/>
    <n v="1"/>
    <s v="at_home"/>
    <s v="other"/>
    <s v="reputation"/>
    <s v="mother"/>
    <n v="1"/>
    <x v="1"/>
    <n v="1"/>
    <s v="no"/>
    <s v="yes"/>
    <s v="no"/>
    <s v="yes"/>
    <s v="yes"/>
    <s v="yes"/>
    <x v="0"/>
    <x v="1"/>
    <n v="4"/>
    <n v="3"/>
    <n v="4"/>
    <n v="1"/>
    <x v="0"/>
    <n v="5"/>
    <n v="0"/>
    <n v="6"/>
    <n v="5"/>
    <n v="0"/>
    <x v="41"/>
    <x v="0"/>
    <x v="1"/>
    <x v="0"/>
    <x v="0"/>
  </r>
  <r>
    <x v="0"/>
    <x v="0"/>
    <x v="3"/>
    <s v="U"/>
    <s v="GT3"/>
    <s v="T"/>
    <n v="2"/>
    <n v="3"/>
    <s v="services"/>
    <s v="teacher"/>
    <s v="other"/>
    <s v="mother"/>
    <n v="1"/>
    <x v="0"/>
    <n v="0"/>
    <s v="yes"/>
    <s v="no"/>
    <s v="no"/>
    <s v="no"/>
    <s v="yes"/>
    <s v="yes"/>
    <x v="1"/>
    <x v="0"/>
    <n v="2"/>
    <n v="3"/>
    <n v="1"/>
    <n v="1"/>
    <x v="0"/>
    <n v="3"/>
    <n v="2"/>
    <n v="16"/>
    <n v="16"/>
    <n v="17"/>
    <x v="20"/>
    <x v="3"/>
    <x v="1"/>
    <x v="0"/>
    <x v="0"/>
  </r>
  <r>
    <x v="0"/>
    <x v="1"/>
    <x v="0"/>
    <s v="U"/>
    <s v="GT3"/>
    <s v="T"/>
    <n v="2"/>
    <n v="2"/>
    <s v="other"/>
    <s v="other"/>
    <s v="home"/>
    <s v="mother"/>
    <n v="2"/>
    <x v="0"/>
    <n v="0"/>
    <s v="no"/>
    <s v="yes"/>
    <s v="yes"/>
    <s v="no"/>
    <s v="yes"/>
    <s v="yes"/>
    <x v="1"/>
    <x v="0"/>
    <n v="3"/>
    <n v="3"/>
    <n v="3"/>
    <n v="5"/>
    <x v="4"/>
    <n v="4"/>
    <n v="0"/>
    <n v="12"/>
    <n v="13"/>
    <n v="13"/>
    <x v="15"/>
    <x v="2"/>
    <x v="1"/>
    <x v="0"/>
    <x v="0"/>
  </r>
  <r>
    <x v="0"/>
    <x v="0"/>
    <x v="3"/>
    <s v="U"/>
    <s v="GT3"/>
    <s v="T"/>
    <n v="4"/>
    <n v="4"/>
    <s v="teacher"/>
    <s v="services"/>
    <s v="home"/>
    <s v="mother"/>
    <n v="1"/>
    <x v="1"/>
    <n v="0"/>
    <s v="no"/>
    <s v="yes"/>
    <s v="no"/>
    <s v="yes"/>
    <s v="no"/>
    <s v="yes"/>
    <x v="1"/>
    <x v="0"/>
    <n v="5"/>
    <n v="3"/>
    <n v="2"/>
    <n v="1"/>
    <x v="0"/>
    <n v="5"/>
    <n v="0"/>
    <n v="13"/>
    <n v="13"/>
    <n v="14"/>
    <x v="23"/>
    <x v="2"/>
    <x v="0"/>
    <x v="0"/>
    <x v="0"/>
  </r>
  <r>
    <x v="0"/>
    <x v="0"/>
    <x v="0"/>
    <s v="R"/>
    <s v="GT3"/>
    <s v="T"/>
    <n v="3"/>
    <n v="1"/>
    <s v="other"/>
    <s v="other"/>
    <s v="reputation"/>
    <s v="mother"/>
    <n v="1"/>
    <x v="0"/>
    <n v="1"/>
    <s v="no"/>
    <s v="no"/>
    <s v="no"/>
    <s v="yes"/>
    <s v="yes"/>
    <s v="yes"/>
    <x v="1"/>
    <x v="1"/>
    <n v="5"/>
    <n v="3"/>
    <n v="3"/>
    <n v="1"/>
    <x v="0"/>
    <n v="4"/>
    <n v="16"/>
    <n v="9"/>
    <n v="8"/>
    <n v="7"/>
    <x v="36"/>
    <x v="0"/>
    <x v="2"/>
    <x v="1"/>
    <x v="0"/>
  </r>
  <r>
    <x v="0"/>
    <x v="0"/>
    <x v="1"/>
    <s v="U"/>
    <s v="GT3"/>
    <s v="T"/>
    <n v="3"/>
    <n v="2"/>
    <s v="other"/>
    <s v="other"/>
    <s v="course"/>
    <s v="mother"/>
    <n v="1"/>
    <x v="0"/>
    <n v="0"/>
    <s v="no"/>
    <s v="no"/>
    <s v="no"/>
    <s v="yes"/>
    <s v="no"/>
    <s v="yes"/>
    <x v="1"/>
    <x v="0"/>
    <n v="5"/>
    <n v="3"/>
    <n v="4"/>
    <n v="1"/>
    <x v="1"/>
    <n v="3"/>
    <n v="10"/>
    <n v="16"/>
    <n v="15"/>
    <n v="15"/>
    <x v="12"/>
    <x v="1"/>
    <x v="0"/>
    <x v="0"/>
    <x v="0"/>
  </r>
  <r>
    <x v="0"/>
    <x v="1"/>
    <x v="1"/>
    <s v="U"/>
    <s v="LE3"/>
    <s v="T"/>
    <n v="2"/>
    <n v="3"/>
    <s v="services"/>
    <s v="services"/>
    <s v="reputation"/>
    <s v="father"/>
    <n v="1"/>
    <x v="0"/>
    <n v="0"/>
    <s v="no"/>
    <s v="yes"/>
    <s v="yes"/>
    <s v="no"/>
    <s v="no"/>
    <s v="yes"/>
    <x v="1"/>
    <x v="0"/>
    <n v="5"/>
    <n v="3"/>
    <n v="3"/>
    <n v="1"/>
    <x v="1"/>
    <n v="3"/>
    <n v="2"/>
    <n v="12"/>
    <n v="11"/>
    <n v="12"/>
    <x v="6"/>
    <x v="2"/>
    <x v="0"/>
    <x v="0"/>
    <x v="0"/>
  </r>
  <r>
    <x v="0"/>
    <x v="1"/>
    <x v="0"/>
    <s v="U"/>
    <s v="LE3"/>
    <s v="T"/>
    <n v="2"/>
    <n v="1"/>
    <s v="at_home"/>
    <s v="other"/>
    <s v="course"/>
    <s v="mother"/>
    <n v="4"/>
    <x v="0"/>
    <n v="0"/>
    <s v="yes"/>
    <s v="yes"/>
    <s v="yes"/>
    <s v="yes"/>
    <s v="yes"/>
    <s v="yes"/>
    <x v="1"/>
    <x v="1"/>
    <n v="4"/>
    <n v="3"/>
    <n v="2"/>
    <n v="4"/>
    <x v="4"/>
    <n v="3"/>
    <n v="14"/>
    <n v="10"/>
    <n v="8"/>
    <n v="9"/>
    <x v="8"/>
    <x v="0"/>
    <x v="4"/>
    <x v="1"/>
    <x v="1"/>
  </r>
  <r>
    <x v="0"/>
    <x v="0"/>
    <x v="1"/>
    <s v="U"/>
    <s v="GT3"/>
    <s v="A"/>
    <n v="2"/>
    <n v="1"/>
    <s v="other"/>
    <s v="other"/>
    <s v="course"/>
    <s v="mother"/>
    <n v="2"/>
    <x v="1"/>
    <n v="0"/>
    <s v="no"/>
    <s v="no"/>
    <s v="no"/>
    <s v="yes"/>
    <s v="yes"/>
    <s v="yes"/>
    <x v="1"/>
    <x v="1"/>
    <n v="3"/>
    <n v="2"/>
    <n v="3"/>
    <n v="1"/>
    <x v="2"/>
    <n v="3"/>
    <n v="10"/>
    <n v="12"/>
    <n v="10"/>
    <n v="12"/>
    <x v="9"/>
    <x v="2"/>
    <x v="1"/>
    <x v="0"/>
    <x v="0"/>
  </r>
  <r>
    <x v="0"/>
    <x v="0"/>
    <x v="1"/>
    <s v="U"/>
    <s v="LE3"/>
    <s v="T"/>
    <n v="4"/>
    <n v="3"/>
    <s v="health"/>
    <s v="other"/>
    <s v="reputation"/>
    <s v="father"/>
    <n v="1"/>
    <x v="0"/>
    <n v="0"/>
    <s v="no"/>
    <s v="no"/>
    <s v="no"/>
    <s v="yes"/>
    <s v="yes"/>
    <s v="yes"/>
    <x v="1"/>
    <x v="1"/>
    <n v="3"/>
    <n v="2"/>
    <n v="3"/>
    <n v="1"/>
    <x v="2"/>
    <n v="3"/>
    <n v="14"/>
    <n v="13"/>
    <n v="13"/>
    <n v="14"/>
    <x v="23"/>
    <x v="2"/>
    <x v="1"/>
    <x v="0"/>
    <x v="0"/>
  </r>
  <r>
    <x v="0"/>
    <x v="1"/>
    <x v="1"/>
    <s v="R"/>
    <s v="GT3"/>
    <s v="T"/>
    <n v="2"/>
    <n v="2"/>
    <s v="other"/>
    <s v="other"/>
    <s v="course"/>
    <s v="father"/>
    <n v="2"/>
    <x v="0"/>
    <n v="0"/>
    <s v="no"/>
    <s v="yes"/>
    <s v="yes"/>
    <s v="yes"/>
    <s v="yes"/>
    <s v="yes"/>
    <x v="1"/>
    <x v="0"/>
    <n v="4"/>
    <n v="5"/>
    <n v="2"/>
    <n v="1"/>
    <x v="0"/>
    <n v="1"/>
    <n v="4"/>
    <n v="11"/>
    <n v="11"/>
    <n v="11"/>
    <x v="17"/>
    <x v="2"/>
    <x v="0"/>
    <x v="0"/>
    <x v="0"/>
  </r>
  <r>
    <x v="0"/>
    <x v="1"/>
    <x v="1"/>
    <s v="U"/>
    <s v="GT3"/>
    <s v="T"/>
    <n v="4"/>
    <n v="4"/>
    <s v="teacher"/>
    <s v="teacher"/>
    <s v="reputation"/>
    <s v="mother"/>
    <n v="1"/>
    <x v="0"/>
    <n v="0"/>
    <s v="yes"/>
    <s v="yes"/>
    <s v="no"/>
    <s v="yes"/>
    <s v="yes"/>
    <s v="yes"/>
    <x v="1"/>
    <x v="1"/>
    <n v="4"/>
    <n v="5"/>
    <n v="5"/>
    <n v="1"/>
    <x v="1"/>
    <n v="2"/>
    <n v="14"/>
    <n v="11"/>
    <n v="9"/>
    <n v="9"/>
    <x v="26"/>
    <x v="0"/>
    <x v="1"/>
    <x v="0"/>
    <x v="0"/>
  </r>
  <r>
    <x v="0"/>
    <x v="1"/>
    <x v="3"/>
    <s v="U"/>
    <s v="GT3"/>
    <s v="T"/>
    <n v="4"/>
    <n v="4"/>
    <s v="health"/>
    <s v="other"/>
    <s v="reputation"/>
    <s v="father"/>
    <n v="1"/>
    <x v="0"/>
    <n v="0"/>
    <s v="no"/>
    <s v="yes"/>
    <s v="yes"/>
    <s v="yes"/>
    <s v="yes"/>
    <s v="yes"/>
    <x v="1"/>
    <x v="0"/>
    <n v="4"/>
    <n v="2"/>
    <n v="4"/>
    <n v="2"/>
    <x v="3"/>
    <n v="1"/>
    <n v="2"/>
    <n v="14"/>
    <n v="13"/>
    <n v="13"/>
    <x v="23"/>
    <x v="2"/>
    <x v="1"/>
    <x v="0"/>
    <x v="0"/>
  </r>
  <r>
    <x v="0"/>
    <x v="1"/>
    <x v="3"/>
    <s v="U"/>
    <s v="LE3"/>
    <s v="T"/>
    <n v="1"/>
    <n v="1"/>
    <s v="other"/>
    <s v="other"/>
    <s v="home"/>
    <s v="mother"/>
    <n v="2"/>
    <x v="0"/>
    <n v="0"/>
    <s v="no"/>
    <s v="yes"/>
    <s v="yes"/>
    <s v="no"/>
    <s v="yes"/>
    <s v="yes"/>
    <x v="1"/>
    <x v="0"/>
    <n v="3"/>
    <n v="4"/>
    <n v="2"/>
    <n v="1"/>
    <x v="0"/>
    <n v="5"/>
    <n v="18"/>
    <n v="9"/>
    <n v="7"/>
    <n v="6"/>
    <x v="27"/>
    <x v="0"/>
    <x v="2"/>
    <x v="1"/>
    <x v="0"/>
  </r>
  <r>
    <x v="0"/>
    <x v="1"/>
    <x v="3"/>
    <s v="U"/>
    <s v="GT3"/>
    <s v="T"/>
    <n v="3"/>
    <n v="2"/>
    <s v="at_home"/>
    <s v="other"/>
    <s v="reputation"/>
    <s v="mother"/>
    <n v="2"/>
    <x v="1"/>
    <n v="0"/>
    <s v="no"/>
    <s v="no"/>
    <s v="no"/>
    <s v="yes"/>
    <s v="yes"/>
    <s v="yes"/>
    <x v="1"/>
    <x v="1"/>
    <n v="5"/>
    <n v="3"/>
    <n v="3"/>
    <n v="1"/>
    <x v="1"/>
    <n v="2"/>
    <n v="10"/>
    <n v="11"/>
    <n v="9"/>
    <n v="10"/>
    <x v="21"/>
    <x v="2"/>
    <x v="0"/>
    <x v="0"/>
    <x v="0"/>
  </r>
  <r>
    <x v="0"/>
    <x v="1"/>
    <x v="1"/>
    <s v="U"/>
    <s v="LE3"/>
    <s v="T"/>
    <n v="2"/>
    <n v="2"/>
    <s v="other"/>
    <s v="other"/>
    <s v="home"/>
    <s v="father"/>
    <n v="1"/>
    <x v="0"/>
    <n v="0"/>
    <s v="no"/>
    <s v="no"/>
    <s v="yes"/>
    <s v="yes"/>
    <s v="no"/>
    <s v="yes"/>
    <x v="1"/>
    <x v="1"/>
    <n v="4"/>
    <n v="4"/>
    <n v="2"/>
    <n v="5"/>
    <x v="4"/>
    <n v="4"/>
    <n v="4"/>
    <n v="14"/>
    <n v="13"/>
    <n v="13"/>
    <x v="23"/>
    <x v="2"/>
    <x v="1"/>
    <x v="0"/>
    <x v="0"/>
  </r>
  <r>
    <x v="0"/>
    <x v="0"/>
    <x v="3"/>
    <s v="U"/>
    <s v="GT3"/>
    <s v="T"/>
    <n v="2"/>
    <n v="1"/>
    <s v="other"/>
    <s v="other"/>
    <s v="home"/>
    <s v="mother"/>
    <n v="1"/>
    <x v="2"/>
    <n v="0"/>
    <s v="no"/>
    <s v="no"/>
    <s v="no"/>
    <s v="no"/>
    <s v="yes"/>
    <s v="yes"/>
    <x v="1"/>
    <x v="1"/>
    <n v="4"/>
    <n v="5"/>
    <n v="2"/>
    <n v="1"/>
    <x v="0"/>
    <n v="5"/>
    <n v="20"/>
    <n v="13"/>
    <n v="12"/>
    <n v="12"/>
    <x v="29"/>
    <x v="2"/>
    <x v="4"/>
    <x v="1"/>
    <x v="0"/>
  </r>
  <r>
    <x v="0"/>
    <x v="0"/>
    <x v="1"/>
    <s v="R"/>
    <s v="GT3"/>
    <s v="T"/>
    <n v="2"/>
    <n v="1"/>
    <s v="at_home"/>
    <s v="services"/>
    <s v="course"/>
    <s v="mother"/>
    <n v="3"/>
    <x v="0"/>
    <n v="0"/>
    <s v="no"/>
    <s v="no"/>
    <s v="no"/>
    <s v="yes"/>
    <s v="yes"/>
    <s v="yes"/>
    <x v="0"/>
    <x v="0"/>
    <n v="2"/>
    <n v="1"/>
    <n v="1"/>
    <n v="1"/>
    <x v="0"/>
    <n v="3"/>
    <n v="2"/>
    <n v="13"/>
    <n v="11"/>
    <n v="11"/>
    <x v="6"/>
    <x v="2"/>
    <x v="2"/>
    <x v="1"/>
    <x v="0"/>
  </r>
  <r>
    <x v="0"/>
    <x v="1"/>
    <x v="0"/>
    <s v="U"/>
    <s v="GT3"/>
    <s v="T"/>
    <n v="2"/>
    <n v="2"/>
    <s v="other"/>
    <s v="services"/>
    <s v="reputation"/>
    <s v="father"/>
    <n v="1"/>
    <x v="0"/>
    <n v="1"/>
    <s v="no"/>
    <s v="no"/>
    <s v="no"/>
    <s v="no"/>
    <s v="yes"/>
    <s v="no"/>
    <x v="1"/>
    <x v="0"/>
    <n v="5"/>
    <n v="5"/>
    <n v="4"/>
    <n v="3"/>
    <x v="4"/>
    <n v="2"/>
    <n v="0"/>
    <n v="7"/>
    <n v="7"/>
    <n v="0"/>
    <x v="52"/>
    <x v="0"/>
    <x v="1"/>
    <x v="0"/>
    <x v="0"/>
  </r>
  <r>
    <x v="0"/>
    <x v="1"/>
    <x v="1"/>
    <s v="U"/>
    <s v="LE3"/>
    <s v="T"/>
    <n v="4"/>
    <n v="3"/>
    <s v="health"/>
    <s v="other"/>
    <s v="course"/>
    <s v="mother"/>
    <n v="2"/>
    <x v="0"/>
    <n v="0"/>
    <s v="no"/>
    <s v="no"/>
    <s v="no"/>
    <s v="yes"/>
    <s v="yes"/>
    <s v="yes"/>
    <x v="1"/>
    <x v="1"/>
    <n v="2"/>
    <n v="5"/>
    <n v="5"/>
    <n v="1"/>
    <x v="3"/>
    <n v="5"/>
    <n v="14"/>
    <n v="12"/>
    <n v="12"/>
    <n v="12"/>
    <x v="24"/>
    <x v="2"/>
    <x v="4"/>
    <x v="1"/>
    <x v="0"/>
  </r>
  <r>
    <x v="0"/>
    <x v="1"/>
    <x v="1"/>
    <s v="R"/>
    <s v="LE3"/>
    <s v="A"/>
    <n v="4"/>
    <n v="4"/>
    <s v="teacher"/>
    <s v="other"/>
    <s v="course"/>
    <s v="mother"/>
    <n v="2"/>
    <x v="0"/>
    <n v="0"/>
    <s v="no"/>
    <s v="yes"/>
    <s v="yes"/>
    <s v="no"/>
    <s v="yes"/>
    <s v="yes"/>
    <x v="1"/>
    <x v="0"/>
    <n v="3"/>
    <n v="3"/>
    <n v="3"/>
    <n v="2"/>
    <x v="1"/>
    <n v="4"/>
    <n v="2"/>
    <n v="10"/>
    <n v="11"/>
    <n v="12"/>
    <x v="17"/>
    <x v="2"/>
    <x v="0"/>
    <x v="0"/>
    <x v="0"/>
  </r>
  <r>
    <x v="0"/>
    <x v="1"/>
    <x v="3"/>
    <s v="U"/>
    <s v="LE3"/>
    <s v="T"/>
    <n v="4"/>
    <n v="3"/>
    <s v="teacher"/>
    <s v="other"/>
    <s v="course"/>
    <s v="mother"/>
    <n v="1"/>
    <x v="2"/>
    <n v="0"/>
    <s v="no"/>
    <s v="no"/>
    <s v="no"/>
    <s v="yes"/>
    <s v="no"/>
    <s v="yes"/>
    <x v="1"/>
    <x v="0"/>
    <n v="5"/>
    <n v="4"/>
    <n v="5"/>
    <n v="1"/>
    <x v="0"/>
    <n v="3"/>
    <n v="0"/>
    <n v="6"/>
    <n v="0"/>
    <n v="0"/>
    <x v="53"/>
    <x v="0"/>
    <x v="1"/>
    <x v="0"/>
    <x v="0"/>
  </r>
  <r>
    <x v="0"/>
    <x v="1"/>
    <x v="3"/>
    <s v="U"/>
    <s v="GT3"/>
    <s v="T"/>
    <n v="4"/>
    <n v="4"/>
    <s v="services"/>
    <s v="services"/>
    <s v="course"/>
    <s v="mother"/>
    <n v="1"/>
    <x v="2"/>
    <n v="0"/>
    <s v="no"/>
    <s v="no"/>
    <s v="no"/>
    <s v="yes"/>
    <s v="yes"/>
    <s v="yes"/>
    <x v="1"/>
    <x v="0"/>
    <n v="5"/>
    <n v="3"/>
    <n v="2"/>
    <n v="1"/>
    <x v="2"/>
    <n v="5"/>
    <n v="0"/>
    <n v="13"/>
    <n v="12"/>
    <n v="12"/>
    <x v="29"/>
    <x v="2"/>
    <x v="1"/>
    <x v="0"/>
    <x v="0"/>
  </r>
  <r>
    <x v="0"/>
    <x v="0"/>
    <x v="0"/>
    <s v="U"/>
    <s v="GT3"/>
    <s v="T"/>
    <n v="2"/>
    <n v="1"/>
    <s v="other"/>
    <s v="other"/>
    <s v="course"/>
    <s v="other"/>
    <n v="2"/>
    <x v="1"/>
    <n v="0"/>
    <s v="no"/>
    <s v="yes"/>
    <s v="yes"/>
    <s v="no"/>
    <s v="no"/>
    <s v="yes"/>
    <x v="1"/>
    <x v="1"/>
    <n v="4"/>
    <n v="4"/>
    <n v="4"/>
    <n v="1"/>
    <x v="0"/>
    <n v="3"/>
    <n v="0"/>
    <n v="7"/>
    <n v="0"/>
    <n v="0"/>
    <x v="50"/>
    <x v="0"/>
    <x v="1"/>
    <x v="0"/>
    <x v="0"/>
  </r>
  <r>
    <x v="0"/>
    <x v="1"/>
    <x v="3"/>
    <s v="U"/>
    <s v="GT3"/>
    <s v="T"/>
    <n v="2"/>
    <n v="1"/>
    <s v="other"/>
    <s v="other"/>
    <s v="course"/>
    <s v="mother"/>
    <n v="3"/>
    <x v="2"/>
    <n v="0"/>
    <s v="no"/>
    <s v="no"/>
    <s v="no"/>
    <s v="no"/>
    <s v="yes"/>
    <s v="yes"/>
    <x v="1"/>
    <x v="0"/>
    <n v="4"/>
    <n v="3"/>
    <n v="3"/>
    <n v="1"/>
    <x v="0"/>
    <n v="4"/>
    <n v="6"/>
    <n v="18"/>
    <n v="18"/>
    <n v="18"/>
    <x v="42"/>
    <x v="3"/>
    <x v="2"/>
    <x v="1"/>
    <x v="0"/>
  </r>
  <r>
    <x v="0"/>
    <x v="1"/>
    <x v="1"/>
    <s v="U"/>
    <s v="GT3"/>
    <s v="T"/>
    <n v="2"/>
    <n v="3"/>
    <s v="other"/>
    <s v="other"/>
    <s v="course"/>
    <s v="father"/>
    <n v="2"/>
    <x v="2"/>
    <n v="0"/>
    <s v="no"/>
    <s v="no"/>
    <s v="no"/>
    <s v="no"/>
    <s v="yes"/>
    <s v="yes"/>
    <x v="1"/>
    <x v="0"/>
    <n v="5"/>
    <n v="2"/>
    <n v="2"/>
    <n v="1"/>
    <x v="0"/>
    <n v="2"/>
    <n v="4"/>
    <n v="12"/>
    <n v="12"/>
    <n v="13"/>
    <x v="29"/>
    <x v="2"/>
    <x v="1"/>
    <x v="0"/>
    <x v="0"/>
  </r>
  <r>
    <x v="0"/>
    <x v="1"/>
    <x v="5"/>
    <s v="U"/>
    <s v="GT3"/>
    <s v="T"/>
    <n v="3"/>
    <n v="1"/>
    <s v="services"/>
    <s v="services"/>
    <s v="other"/>
    <s v="mother"/>
    <n v="1"/>
    <x v="2"/>
    <n v="3"/>
    <s v="no"/>
    <s v="no"/>
    <s v="no"/>
    <s v="no"/>
    <s v="no"/>
    <s v="no"/>
    <x v="1"/>
    <x v="1"/>
    <n v="5"/>
    <n v="4"/>
    <n v="5"/>
    <n v="5"/>
    <x v="4"/>
    <n v="1"/>
    <n v="16"/>
    <n v="6"/>
    <n v="8"/>
    <n v="8"/>
    <x v="27"/>
    <x v="0"/>
    <x v="5"/>
    <x v="2"/>
    <x v="1"/>
  </r>
  <r>
    <x v="0"/>
    <x v="1"/>
    <x v="0"/>
    <s v="R"/>
    <s v="LE3"/>
    <s v="T"/>
    <n v="3"/>
    <n v="3"/>
    <s v="other"/>
    <s v="services"/>
    <s v="course"/>
    <s v="mother"/>
    <n v="1"/>
    <x v="0"/>
    <n v="1"/>
    <s v="no"/>
    <s v="yes"/>
    <s v="no"/>
    <s v="no"/>
    <s v="yes"/>
    <s v="yes"/>
    <x v="1"/>
    <x v="1"/>
    <n v="4"/>
    <n v="3"/>
    <n v="3"/>
    <n v="1"/>
    <x v="1"/>
    <n v="5"/>
    <n v="8"/>
    <n v="3"/>
    <n v="5"/>
    <n v="5"/>
    <x v="49"/>
    <x v="0"/>
    <x v="0"/>
    <x v="0"/>
    <x v="0"/>
  </r>
  <r>
    <x v="0"/>
    <x v="1"/>
    <x v="3"/>
    <s v="U"/>
    <s v="GT3"/>
    <s v="T"/>
    <n v="0"/>
    <n v="2"/>
    <s v="other"/>
    <s v="other"/>
    <s v="other"/>
    <s v="mother"/>
    <n v="1"/>
    <x v="2"/>
    <n v="0"/>
    <s v="no"/>
    <s v="no"/>
    <s v="yes"/>
    <s v="no"/>
    <s v="no"/>
    <s v="yes"/>
    <x v="1"/>
    <x v="0"/>
    <n v="4"/>
    <n v="3"/>
    <n v="2"/>
    <n v="2"/>
    <x v="3"/>
    <n v="5"/>
    <n v="0"/>
    <n v="13"/>
    <n v="15"/>
    <n v="15"/>
    <x v="33"/>
    <x v="1"/>
    <x v="4"/>
    <x v="1"/>
    <x v="0"/>
  </r>
  <r>
    <x v="0"/>
    <x v="1"/>
    <x v="0"/>
    <s v="U"/>
    <s v="GT3"/>
    <s v="T"/>
    <n v="3"/>
    <n v="2"/>
    <s v="services"/>
    <s v="other"/>
    <s v="course"/>
    <s v="mother"/>
    <n v="2"/>
    <x v="2"/>
    <n v="1"/>
    <s v="no"/>
    <s v="no"/>
    <s v="no"/>
    <s v="no"/>
    <s v="yes"/>
    <s v="no"/>
    <x v="1"/>
    <x v="0"/>
    <n v="4"/>
    <n v="4"/>
    <n v="5"/>
    <n v="2"/>
    <x v="3"/>
    <n v="5"/>
    <n v="0"/>
    <n v="6"/>
    <n v="8"/>
    <n v="8"/>
    <x v="27"/>
    <x v="0"/>
    <x v="2"/>
    <x v="1"/>
    <x v="0"/>
  </r>
  <r>
    <x v="0"/>
    <x v="1"/>
    <x v="3"/>
    <s v="U"/>
    <s v="GT3"/>
    <s v="T"/>
    <n v="3"/>
    <n v="3"/>
    <s v="at_home"/>
    <s v="other"/>
    <s v="reputation"/>
    <s v="other"/>
    <n v="3"/>
    <x v="0"/>
    <n v="0"/>
    <s v="yes"/>
    <s v="yes"/>
    <s v="no"/>
    <s v="no"/>
    <s v="no"/>
    <s v="yes"/>
    <x v="1"/>
    <x v="0"/>
    <n v="5"/>
    <n v="3"/>
    <n v="3"/>
    <n v="1"/>
    <x v="1"/>
    <n v="2"/>
    <n v="6"/>
    <n v="7"/>
    <n v="10"/>
    <n v="10"/>
    <x v="8"/>
    <x v="0"/>
    <x v="0"/>
    <x v="0"/>
    <x v="0"/>
  </r>
  <r>
    <x v="0"/>
    <x v="1"/>
    <x v="0"/>
    <s v="U"/>
    <s v="GT3"/>
    <s v="T"/>
    <n v="2"/>
    <n v="1"/>
    <s v="services"/>
    <s v="services"/>
    <s v="other"/>
    <s v="mother"/>
    <n v="1"/>
    <x v="2"/>
    <n v="1"/>
    <s v="no"/>
    <s v="no"/>
    <s v="no"/>
    <s v="no"/>
    <s v="no"/>
    <s v="no"/>
    <x v="1"/>
    <x v="0"/>
    <n v="3"/>
    <n v="2"/>
    <n v="5"/>
    <n v="2"/>
    <x v="4"/>
    <n v="5"/>
    <n v="4"/>
    <n v="6"/>
    <n v="9"/>
    <n v="8"/>
    <x v="16"/>
    <x v="0"/>
    <x v="4"/>
    <x v="1"/>
    <x v="1"/>
  </r>
  <r>
    <x v="0"/>
    <x v="1"/>
    <x v="3"/>
    <s v="R"/>
    <s v="GT3"/>
    <s v="T"/>
    <n v="2"/>
    <n v="1"/>
    <s v="other"/>
    <s v="other"/>
    <s v="course"/>
    <s v="mother"/>
    <n v="2"/>
    <x v="2"/>
    <n v="0"/>
    <s v="no"/>
    <s v="no"/>
    <s v="no"/>
    <s v="yes"/>
    <s v="no"/>
    <s v="yes"/>
    <x v="0"/>
    <x v="0"/>
    <n v="3"/>
    <n v="3"/>
    <n v="2"/>
    <n v="1"/>
    <x v="1"/>
    <n v="3"/>
    <n v="0"/>
    <n v="8"/>
    <n v="9"/>
    <n v="8"/>
    <x v="2"/>
    <x v="0"/>
    <x v="2"/>
    <x v="1"/>
    <x v="0"/>
  </r>
  <r>
    <x v="0"/>
    <x v="1"/>
    <x v="1"/>
    <s v="R"/>
    <s v="GT3"/>
    <s v="T"/>
    <n v="2"/>
    <n v="1"/>
    <s v="other"/>
    <s v="other"/>
    <s v="course"/>
    <s v="mother"/>
    <n v="1"/>
    <x v="2"/>
    <n v="0"/>
    <s v="no"/>
    <s v="no"/>
    <s v="no"/>
    <s v="no"/>
    <s v="no"/>
    <s v="yes"/>
    <x v="1"/>
    <x v="0"/>
    <n v="4"/>
    <n v="4"/>
    <n v="2"/>
    <n v="2"/>
    <x v="3"/>
    <n v="5"/>
    <n v="0"/>
    <n v="8"/>
    <n v="12"/>
    <n v="12"/>
    <x v="18"/>
    <x v="2"/>
    <x v="4"/>
    <x v="1"/>
    <x v="0"/>
  </r>
  <r>
    <x v="0"/>
    <x v="1"/>
    <x v="1"/>
    <s v="U"/>
    <s v="LE3"/>
    <s v="T"/>
    <n v="1"/>
    <n v="1"/>
    <s v="health"/>
    <s v="other"/>
    <s v="course"/>
    <s v="mother"/>
    <n v="2"/>
    <x v="2"/>
    <n v="1"/>
    <s v="no"/>
    <s v="yes"/>
    <s v="no"/>
    <s v="yes"/>
    <s v="yes"/>
    <s v="yes"/>
    <x v="1"/>
    <x v="0"/>
    <n v="4"/>
    <n v="4"/>
    <n v="4"/>
    <n v="1"/>
    <x v="2"/>
    <n v="5"/>
    <n v="2"/>
    <n v="7"/>
    <n v="9"/>
    <n v="8"/>
    <x v="36"/>
    <x v="0"/>
    <x v="2"/>
    <x v="1"/>
    <x v="0"/>
  </r>
  <r>
    <x v="0"/>
    <x v="0"/>
    <x v="1"/>
    <s v="U"/>
    <s v="LE3"/>
    <s v="T"/>
    <n v="4"/>
    <n v="2"/>
    <s v="teacher"/>
    <s v="services"/>
    <s v="reputation"/>
    <s v="mother"/>
    <n v="1"/>
    <x v="3"/>
    <n v="0"/>
    <s v="no"/>
    <s v="yes"/>
    <s v="yes"/>
    <s v="yes"/>
    <s v="yes"/>
    <s v="yes"/>
    <x v="1"/>
    <x v="0"/>
    <n v="4"/>
    <n v="2"/>
    <n v="3"/>
    <n v="1"/>
    <x v="0"/>
    <n v="4"/>
    <n v="6"/>
    <n v="14"/>
    <n v="12"/>
    <n v="13"/>
    <x v="38"/>
    <x v="2"/>
    <x v="0"/>
    <x v="0"/>
    <x v="0"/>
  </r>
  <r>
    <x v="0"/>
    <x v="1"/>
    <x v="4"/>
    <s v="U"/>
    <s v="LE3"/>
    <s v="A"/>
    <n v="4"/>
    <n v="3"/>
    <s v="services"/>
    <s v="at_home"/>
    <s v="reputation"/>
    <s v="mother"/>
    <n v="1"/>
    <x v="0"/>
    <n v="0"/>
    <s v="no"/>
    <s v="yes"/>
    <s v="no"/>
    <s v="no"/>
    <s v="yes"/>
    <s v="yes"/>
    <x v="1"/>
    <x v="0"/>
    <n v="4"/>
    <n v="3"/>
    <n v="1"/>
    <n v="1"/>
    <x v="0"/>
    <n v="1"/>
    <n v="12"/>
    <n v="11"/>
    <n v="11"/>
    <n v="11"/>
    <x v="17"/>
    <x v="2"/>
    <x v="1"/>
    <x v="0"/>
    <x v="0"/>
  </r>
  <r>
    <x v="0"/>
    <x v="1"/>
    <x v="0"/>
    <s v="U"/>
    <s v="GT3"/>
    <s v="T"/>
    <n v="2"/>
    <n v="1"/>
    <s v="other"/>
    <s v="other"/>
    <s v="home"/>
    <s v="mother"/>
    <n v="1"/>
    <x v="0"/>
    <n v="0"/>
    <s v="no"/>
    <s v="no"/>
    <s v="no"/>
    <s v="yes"/>
    <s v="yes"/>
    <s v="yes"/>
    <x v="1"/>
    <x v="0"/>
    <n v="5"/>
    <n v="2"/>
    <n v="4"/>
    <n v="1"/>
    <x v="2"/>
    <n v="4"/>
    <n v="8"/>
    <n v="15"/>
    <n v="14"/>
    <n v="14"/>
    <x v="33"/>
    <x v="1"/>
    <x v="1"/>
    <x v="0"/>
    <x v="0"/>
  </r>
  <r>
    <x v="0"/>
    <x v="0"/>
    <x v="1"/>
    <s v="U"/>
    <s v="LE3"/>
    <s v="T"/>
    <n v="2"/>
    <n v="2"/>
    <s v="services"/>
    <s v="services"/>
    <s v="course"/>
    <s v="father"/>
    <n v="1"/>
    <x v="3"/>
    <n v="0"/>
    <s v="no"/>
    <s v="no"/>
    <s v="yes"/>
    <s v="yes"/>
    <s v="yes"/>
    <s v="yes"/>
    <x v="1"/>
    <x v="1"/>
    <n v="3"/>
    <n v="4"/>
    <n v="1"/>
    <n v="1"/>
    <x v="0"/>
    <n v="2"/>
    <n v="0"/>
    <n v="10"/>
    <n v="9"/>
    <n v="0"/>
    <x v="34"/>
    <x v="0"/>
    <x v="0"/>
    <x v="0"/>
    <x v="0"/>
  </r>
  <r>
    <x v="0"/>
    <x v="0"/>
    <x v="0"/>
    <s v="U"/>
    <s v="GT3"/>
    <s v="T"/>
    <n v="4"/>
    <n v="3"/>
    <s v="services"/>
    <s v="other"/>
    <s v="home"/>
    <s v="father"/>
    <n v="1"/>
    <x v="0"/>
    <n v="0"/>
    <s v="no"/>
    <s v="yes"/>
    <s v="yes"/>
    <s v="no"/>
    <s v="yes"/>
    <s v="yes"/>
    <x v="1"/>
    <x v="1"/>
    <n v="3"/>
    <n v="1"/>
    <n v="2"/>
    <n v="1"/>
    <x v="1"/>
    <n v="2"/>
    <n v="21"/>
    <n v="17"/>
    <n v="18"/>
    <n v="18"/>
    <x v="7"/>
    <x v="3"/>
    <x v="1"/>
    <x v="0"/>
    <x v="0"/>
  </r>
  <r>
    <x v="0"/>
    <x v="1"/>
    <x v="0"/>
    <s v="U"/>
    <s v="GT3"/>
    <s v="T"/>
    <n v="4"/>
    <n v="3"/>
    <s v="teacher"/>
    <s v="other"/>
    <s v="course"/>
    <s v="mother"/>
    <n v="1"/>
    <x v="0"/>
    <n v="0"/>
    <s v="no"/>
    <s v="yes"/>
    <s v="yes"/>
    <s v="no"/>
    <s v="no"/>
    <s v="yes"/>
    <x v="1"/>
    <x v="0"/>
    <n v="4"/>
    <n v="3"/>
    <n v="2"/>
    <n v="1"/>
    <x v="0"/>
    <n v="3"/>
    <n v="2"/>
    <n v="8"/>
    <n v="8"/>
    <n v="8"/>
    <x v="36"/>
    <x v="0"/>
    <x v="0"/>
    <x v="0"/>
    <x v="0"/>
  </r>
  <r>
    <x v="0"/>
    <x v="1"/>
    <x v="0"/>
    <s v="R"/>
    <s v="GT3"/>
    <s v="T"/>
    <n v="3"/>
    <n v="2"/>
    <s v="other"/>
    <s v="other"/>
    <s v="course"/>
    <s v="mother"/>
    <n v="1"/>
    <x v="1"/>
    <n v="0"/>
    <s v="no"/>
    <s v="no"/>
    <s v="no"/>
    <s v="yes"/>
    <s v="no"/>
    <s v="yes"/>
    <x v="0"/>
    <x v="0"/>
    <n v="5"/>
    <n v="3"/>
    <n v="2"/>
    <n v="1"/>
    <x v="0"/>
    <n v="3"/>
    <n v="1"/>
    <n v="13"/>
    <n v="12"/>
    <n v="12"/>
    <x v="29"/>
    <x v="2"/>
    <x v="0"/>
    <x v="0"/>
    <x v="0"/>
  </r>
  <r>
    <x v="0"/>
    <x v="0"/>
    <x v="1"/>
    <s v="U"/>
    <s v="GT3"/>
    <s v="T"/>
    <n v="3"/>
    <n v="3"/>
    <s v="other"/>
    <s v="other"/>
    <s v="home"/>
    <s v="mother"/>
    <n v="1"/>
    <x v="1"/>
    <n v="0"/>
    <s v="no"/>
    <s v="no"/>
    <s v="no"/>
    <s v="yes"/>
    <s v="no"/>
    <s v="yes"/>
    <x v="0"/>
    <x v="0"/>
    <n v="3"/>
    <n v="2"/>
    <n v="3"/>
    <n v="1"/>
    <x v="0"/>
    <n v="4"/>
    <n v="4"/>
    <n v="10"/>
    <n v="9"/>
    <n v="9"/>
    <x v="14"/>
    <x v="0"/>
    <x v="0"/>
    <x v="0"/>
    <x v="0"/>
  </r>
  <r>
    <x v="0"/>
    <x v="0"/>
    <x v="0"/>
    <s v="U"/>
    <s v="GT3"/>
    <s v="T"/>
    <n v="2"/>
    <n v="2"/>
    <s v="at_home"/>
    <s v="services"/>
    <s v="home"/>
    <s v="mother"/>
    <n v="1"/>
    <x v="1"/>
    <n v="0"/>
    <s v="no"/>
    <s v="yes"/>
    <s v="yes"/>
    <s v="yes"/>
    <s v="yes"/>
    <s v="yes"/>
    <x v="1"/>
    <x v="1"/>
    <n v="4"/>
    <n v="3"/>
    <n v="3"/>
    <n v="1"/>
    <x v="0"/>
    <n v="3"/>
    <n v="0"/>
    <n v="9"/>
    <n v="10"/>
    <n v="0"/>
    <x v="34"/>
    <x v="0"/>
    <x v="0"/>
    <x v="0"/>
    <x v="0"/>
  </r>
  <r>
    <x v="0"/>
    <x v="1"/>
    <x v="0"/>
    <s v="R"/>
    <s v="LE3"/>
    <s v="A"/>
    <n v="3"/>
    <n v="4"/>
    <s v="other"/>
    <s v="other"/>
    <s v="reputation"/>
    <s v="mother"/>
    <n v="2"/>
    <x v="0"/>
    <n v="0"/>
    <s v="no"/>
    <s v="yes"/>
    <s v="yes"/>
    <s v="yes"/>
    <s v="yes"/>
    <s v="yes"/>
    <x v="1"/>
    <x v="0"/>
    <n v="4"/>
    <n v="2"/>
    <n v="5"/>
    <n v="3"/>
    <x v="3"/>
    <n v="1"/>
    <n v="13"/>
    <n v="17"/>
    <n v="17"/>
    <n v="17"/>
    <x v="37"/>
    <x v="3"/>
    <x v="2"/>
    <x v="1"/>
    <x v="0"/>
  </r>
  <r>
    <x v="0"/>
    <x v="1"/>
    <x v="1"/>
    <s v="U"/>
    <s v="GT3"/>
    <s v="T"/>
    <n v="3"/>
    <n v="1"/>
    <s v="services"/>
    <s v="other"/>
    <s v="other"/>
    <s v="mother"/>
    <n v="1"/>
    <x v="0"/>
    <n v="0"/>
    <s v="no"/>
    <s v="no"/>
    <s v="yes"/>
    <s v="yes"/>
    <s v="yes"/>
    <s v="yes"/>
    <x v="1"/>
    <x v="1"/>
    <n v="5"/>
    <n v="4"/>
    <n v="4"/>
    <n v="3"/>
    <x v="3"/>
    <n v="5"/>
    <n v="2"/>
    <n v="9"/>
    <n v="9"/>
    <n v="10"/>
    <x v="14"/>
    <x v="0"/>
    <x v="2"/>
    <x v="1"/>
    <x v="0"/>
  </r>
  <r>
    <x v="0"/>
    <x v="0"/>
    <x v="0"/>
    <s v="R"/>
    <s v="GT3"/>
    <s v="T"/>
    <n v="4"/>
    <n v="4"/>
    <s v="teacher"/>
    <s v="other"/>
    <s v="reputation"/>
    <s v="mother"/>
    <n v="2"/>
    <x v="0"/>
    <n v="0"/>
    <s v="no"/>
    <s v="no"/>
    <s v="yes"/>
    <s v="yes"/>
    <s v="yes"/>
    <s v="yes"/>
    <x v="1"/>
    <x v="0"/>
    <n v="4"/>
    <n v="3"/>
    <n v="4"/>
    <n v="2"/>
    <x v="2"/>
    <n v="4"/>
    <n v="8"/>
    <n v="12"/>
    <n v="10"/>
    <n v="11"/>
    <x v="17"/>
    <x v="2"/>
    <x v="0"/>
    <x v="0"/>
    <x v="0"/>
  </r>
  <r>
    <x v="0"/>
    <x v="1"/>
    <x v="0"/>
    <s v="U"/>
    <s v="GT3"/>
    <s v="T"/>
    <n v="4"/>
    <n v="2"/>
    <s v="health"/>
    <s v="other"/>
    <s v="reputation"/>
    <s v="father"/>
    <n v="1"/>
    <x v="0"/>
    <n v="0"/>
    <s v="no"/>
    <s v="yes"/>
    <s v="yes"/>
    <s v="yes"/>
    <s v="yes"/>
    <s v="yes"/>
    <x v="1"/>
    <x v="1"/>
    <n v="5"/>
    <n v="4"/>
    <n v="5"/>
    <n v="1"/>
    <x v="1"/>
    <n v="5"/>
    <n v="10"/>
    <n v="10"/>
    <n v="9"/>
    <n v="10"/>
    <x v="26"/>
    <x v="0"/>
    <x v="0"/>
    <x v="0"/>
    <x v="0"/>
  </r>
  <r>
    <x v="0"/>
    <x v="0"/>
    <x v="0"/>
    <s v="R"/>
    <s v="GT3"/>
    <s v="T"/>
    <n v="2"/>
    <n v="1"/>
    <s v="other"/>
    <s v="other"/>
    <s v="reputation"/>
    <s v="mother"/>
    <n v="2"/>
    <x v="0"/>
    <n v="0"/>
    <s v="no"/>
    <s v="yes"/>
    <s v="no"/>
    <s v="no"/>
    <s v="yes"/>
    <s v="no"/>
    <x v="1"/>
    <x v="1"/>
    <n v="4"/>
    <n v="3"/>
    <n v="5"/>
    <n v="1"/>
    <x v="2"/>
    <n v="3"/>
    <n v="0"/>
    <n v="6"/>
    <n v="0"/>
    <n v="0"/>
    <x v="53"/>
    <x v="0"/>
    <x v="1"/>
    <x v="0"/>
    <x v="0"/>
  </r>
  <r>
    <x v="0"/>
    <x v="0"/>
    <x v="4"/>
    <s v="U"/>
    <s v="GT3"/>
    <s v="T"/>
    <n v="3"/>
    <n v="3"/>
    <s v="other"/>
    <s v="services"/>
    <s v="home"/>
    <s v="other"/>
    <n v="1"/>
    <x v="0"/>
    <n v="2"/>
    <s v="no"/>
    <s v="yes"/>
    <s v="yes"/>
    <s v="yes"/>
    <s v="yes"/>
    <s v="yes"/>
    <x v="1"/>
    <x v="0"/>
    <n v="4"/>
    <n v="3"/>
    <n v="5"/>
    <n v="3"/>
    <x v="1"/>
    <n v="5"/>
    <n v="15"/>
    <n v="9"/>
    <n v="9"/>
    <n v="9"/>
    <x v="8"/>
    <x v="0"/>
    <x v="2"/>
    <x v="1"/>
    <x v="0"/>
  </r>
  <r>
    <x v="0"/>
    <x v="0"/>
    <x v="0"/>
    <s v="U"/>
    <s v="GT3"/>
    <s v="T"/>
    <n v="2"/>
    <n v="3"/>
    <s v="other"/>
    <s v="services"/>
    <s v="reputation"/>
    <s v="father"/>
    <n v="1"/>
    <x v="3"/>
    <n v="0"/>
    <s v="no"/>
    <s v="yes"/>
    <s v="yes"/>
    <s v="yes"/>
    <s v="yes"/>
    <s v="yes"/>
    <x v="1"/>
    <x v="1"/>
    <n v="4"/>
    <n v="5"/>
    <n v="5"/>
    <n v="1"/>
    <x v="1"/>
    <n v="2"/>
    <n v="4"/>
    <n v="15"/>
    <n v="14"/>
    <n v="14"/>
    <x v="33"/>
    <x v="1"/>
    <x v="0"/>
    <x v="0"/>
    <x v="0"/>
  </r>
  <r>
    <x v="0"/>
    <x v="0"/>
    <x v="0"/>
    <s v="U"/>
    <s v="LE3"/>
    <s v="T"/>
    <n v="1"/>
    <n v="1"/>
    <s v="other"/>
    <s v="other"/>
    <s v="home"/>
    <s v="mother"/>
    <n v="2"/>
    <x v="0"/>
    <n v="0"/>
    <s v="no"/>
    <s v="yes"/>
    <s v="yes"/>
    <s v="no"/>
    <s v="no"/>
    <s v="yes"/>
    <x v="0"/>
    <x v="0"/>
    <n v="4"/>
    <n v="4"/>
    <n v="3"/>
    <n v="1"/>
    <x v="0"/>
    <n v="3"/>
    <n v="2"/>
    <n v="11"/>
    <n v="11"/>
    <n v="11"/>
    <x v="17"/>
    <x v="2"/>
    <x v="1"/>
    <x v="0"/>
    <x v="0"/>
  </r>
  <r>
    <x v="0"/>
    <x v="1"/>
    <x v="1"/>
    <s v="R"/>
    <s v="GT3"/>
    <s v="T"/>
    <n v="1"/>
    <n v="2"/>
    <s v="at_home"/>
    <s v="at_home"/>
    <s v="home"/>
    <s v="mother"/>
    <n v="1"/>
    <x v="0"/>
    <n v="0"/>
    <s v="no"/>
    <s v="yes"/>
    <s v="yes"/>
    <s v="yes"/>
    <s v="no"/>
    <s v="yes"/>
    <x v="0"/>
    <x v="1"/>
    <n v="3"/>
    <n v="5"/>
    <n v="2"/>
    <n v="2"/>
    <x v="2"/>
    <n v="1"/>
    <n v="2"/>
    <n v="15"/>
    <n v="14"/>
    <n v="14"/>
    <x v="33"/>
    <x v="1"/>
    <x v="1"/>
    <x v="0"/>
    <x v="0"/>
  </r>
  <r>
    <x v="0"/>
    <x v="0"/>
    <x v="1"/>
    <s v="U"/>
    <s v="GT3"/>
    <s v="T"/>
    <n v="2"/>
    <n v="4"/>
    <s v="at_home"/>
    <s v="health"/>
    <s v="reputation"/>
    <s v="mother"/>
    <n v="2"/>
    <x v="0"/>
    <n v="0"/>
    <s v="no"/>
    <s v="yes"/>
    <s v="yes"/>
    <s v="no"/>
    <s v="yes"/>
    <s v="yes"/>
    <x v="1"/>
    <x v="1"/>
    <n v="4"/>
    <n v="3"/>
    <n v="3"/>
    <n v="1"/>
    <x v="0"/>
    <n v="1"/>
    <n v="2"/>
    <n v="10"/>
    <n v="10"/>
    <n v="10"/>
    <x v="21"/>
    <x v="2"/>
    <x v="0"/>
    <x v="0"/>
    <x v="0"/>
  </r>
  <r>
    <x v="0"/>
    <x v="0"/>
    <x v="1"/>
    <s v="U"/>
    <s v="LE3"/>
    <s v="T"/>
    <n v="2"/>
    <n v="2"/>
    <s v="services"/>
    <s v="other"/>
    <s v="course"/>
    <s v="mother"/>
    <n v="2"/>
    <x v="0"/>
    <n v="0"/>
    <s v="yes"/>
    <s v="yes"/>
    <s v="yes"/>
    <s v="no"/>
    <s v="yes"/>
    <s v="yes"/>
    <x v="1"/>
    <x v="1"/>
    <n v="4"/>
    <n v="4"/>
    <n v="4"/>
    <n v="2"/>
    <x v="1"/>
    <n v="5"/>
    <n v="6"/>
    <n v="12"/>
    <n v="12"/>
    <n v="12"/>
    <x v="24"/>
    <x v="2"/>
    <x v="0"/>
    <x v="0"/>
    <x v="0"/>
  </r>
  <r>
    <x v="0"/>
    <x v="0"/>
    <x v="0"/>
    <s v="R"/>
    <s v="GT3"/>
    <s v="A"/>
    <n v="3"/>
    <n v="2"/>
    <s v="other"/>
    <s v="services"/>
    <s v="home"/>
    <s v="mother"/>
    <n v="2"/>
    <x v="0"/>
    <n v="0"/>
    <s v="no"/>
    <s v="no"/>
    <s v="no"/>
    <s v="no"/>
    <s v="no"/>
    <s v="no"/>
    <x v="1"/>
    <x v="1"/>
    <n v="4"/>
    <n v="1"/>
    <n v="1"/>
    <n v="1"/>
    <x v="0"/>
    <n v="5"/>
    <n v="75"/>
    <n v="10"/>
    <n v="9"/>
    <n v="9"/>
    <x v="14"/>
    <x v="0"/>
    <x v="1"/>
    <x v="0"/>
    <x v="0"/>
  </r>
  <r>
    <x v="0"/>
    <x v="1"/>
    <x v="0"/>
    <s v="U"/>
    <s v="GT3"/>
    <s v="T"/>
    <n v="4"/>
    <n v="4"/>
    <s v="teacher"/>
    <s v="services"/>
    <s v="home"/>
    <s v="mother"/>
    <n v="2"/>
    <x v="2"/>
    <n v="0"/>
    <s v="no"/>
    <s v="no"/>
    <s v="yes"/>
    <s v="yes"/>
    <s v="yes"/>
    <s v="yes"/>
    <x v="1"/>
    <x v="0"/>
    <n v="3"/>
    <n v="2"/>
    <n v="4"/>
    <n v="1"/>
    <x v="3"/>
    <n v="3"/>
    <n v="22"/>
    <n v="9"/>
    <n v="9"/>
    <n v="9"/>
    <x v="8"/>
    <x v="0"/>
    <x v="4"/>
    <x v="1"/>
    <x v="1"/>
  </r>
  <r>
    <x v="0"/>
    <x v="0"/>
    <x v="0"/>
    <s v="U"/>
    <s v="GT3"/>
    <s v="T"/>
    <n v="4"/>
    <n v="4"/>
    <s v="health"/>
    <s v="health"/>
    <s v="reputation"/>
    <s v="father"/>
    <n v="1"/>
    <x v="0"/>
    <n v="1"/>
    <s v="yes"/>
    <s v="yes"/>
    <s v="no"/>
    <s v="yes"/>
    <s v="yes"/>
    <s v="yes"/>
    <x v="1"/>
    <x v="1"/>
    <n v="2"/>
    <n v="4"/>
    <n v="4"/>
    <n v="1"/>
    <x v="0"/>
    <n v="4"/>
    <n v="15"/>
    <n v="9"/>
    <n v="8"/>
    <n v="8"/>
    <x v="2"/>
    <x v="0"/>
    <x v="2"/>
    <x v="1"/>
    <x v="0"/>
  </r>
  <r>
    <x v="0"/>
    <x v="1"/>
    <x v="0"/>
    <s v="U"/>
    <s v="LE3"/>
    <s v="T"/>
    <n v="4"/>
    <n v="3"/>
    <s v="teacher"/>
    <s v="services"/>
    <s v="course"/>
    <s v="mother"/>
    <n v="2"/>
    <x v="2"/>
    <n v="0"/>
    <s v="no"/>
    <s v="no"/>
    <s v="yes"/>
    <s v="yes"/>
    <s v="yes"/>
    <s v="yes"/>
    <x v="1"/>
    <x v="0"/>
    <n v="4"/>
    <n v="2"/>
    <n v="3"/>
    <n v="1"/>
    <x v="2"/>
    <n v="1"/>
    <n v="8"/>
    <n v="10"/>
    <n v="11"/>
    <n v="10"/>
    <x v="11"/>
    <x v="2"/>
    <x v="1"/>
    <x v="0"/>
    <x v="0"/>
  </r>
  <r>
    <x v="0"/>
    <x v="1"/>
    <x v="1"/>
    <s v="U"/>
    <s v="LE3"/>
    <s v="A"/>
    <n v="4"/>
    <n v="1"/>
    <s v="services"/>
    <s v="other"/>
    <s v="home"/>
    <s v="mother"/>
    <n v="2"/>
    <x v="2"/>
    <n v="0"/>
    <s v="no"/>
    <s v="no"/>
    <s v="yes"/>
    <s v="yes"/>
    <s v="yes"/>
    <s v="yes"/>
    <x v="1"/>
    <x v="1"/>
    <n v="4"/>
    <n v="5"/>
    <n v="4"/>
    <n v="2"/>
    <x v="3"/>
    <n v="5"/>
    <n v="30"/>
    <n v="8"/>
    <n v="8"/>
    <n v="8"/>
    <x v="36"/>
    <x v="0"/>
    <x v="3"/>
    <x v="2"/>
    <x v="1"/>
  </r>
  <r>
    <x v="0"/>
    <x v="1"/>
    <x v="1"/>
    <s v="U"/>
    <s v="LE3"/>
    <s v="A"/>
    <n v="3"/>
    <n v="2"/>
    <s v="teacher"/>
    <s v="services"/>
    <s v="home"/>
    <s v="mother"/>
    <n v="1"/>
    <x v="2"/>
    <n v="1"/>
    <s v="no"/>
    <s v="no"/>
    <s v="no"/>
    <s v="no"/>
    <s v="yes"/>
    <s v="yes"/>
    <x v="1"/>
    <x v="0"/>
    <n v="4"/>
    <n v="4"/>
    <n v="4"/>
    <n v="3"/>
    <x v="3"/>
    <n v="3"/>
    <n v="19"/>
    <n v="11"/>
    <n v="9"/>
    <n v="10"/>
    <x v="21"/>
    <x v="2"/>
    <x v="4"/>
    <x v="1"/>
    <x v="0"/>
  </r>
  <r>
    <x v="0"/>
    <x v="0"/>
    <x v="0"/>
    <s v="R"/>
    <s v="LE3"/>
    <s v="T"/>
    <n v="1"/>
    <n v="1"/>
    <s v="at_home"/>
    <s v="other"/>
    <s v="reputation"/>
    <s v="mother"/>
    <n v="2"/>
    <x v="3"/>
    <n v="0"/>
    <s v="no"/>
    <s v="yes"/>
    <s v="yes"/>
    <s v="yes"/>
    <s v="yes"/>
    <s v="yes"/>
    <x v="0"/>
    <x v="0"/>
    <n v="5"/>
    <n v="2"/>
    <n v="2"/>
    <n v="1"/>
    <x v="0"/>
    <n v="3"/>
    <n v="1"/>
    <n v="12"/>
    <n v="12"/>
    <n v="12"/>
    <x v="24"/>
    <x v="2"/>
    <x v="1"/>
    <x v="0"/>
    <x v="0"/>
  </r>
  <r>
    <x v="0"/>
    <x v="0"/>
    <x v="0"/>
    <s v="U"/>
    <s v="GT3"/>
    <s v="T"/>
    <n v="1"/>
    <n v="1"/>
    <s v="other"/>
    <s v="other"/>
    <s v="home"/>
    <s v="mother"/>
    <n v="2"/>
    <x v="0"/>
    <n v="0"/>
    <s v="yes"/>
    <s v="no"/>
    <s v="no"/>
    <s v="yes"/>
    <s v="yes"/>
    <s v="yes"/>
    <x v="1"/>
    <x v="0"/>
    <n v="5"/>
    <n v="4"/>
    <n v="4"/>
    <n v="1"/>
    <x v="0"/>
    <n v="4"/>
    <n v="4"/>
    <n v="8"/>
    <n v="9"/>
    <n v="10"/>
    <x v="8"/>
    <x v="0"/>
    <x v="1"/>
    <x v="0"/>
    <x v="0"/>
  </r>
  <r>
    <x v="0"/>
    <x v="0"/>
    <x v="1"/>
    <s v="U"/>
    <s v="GT3"/>
    <s v="T"/>
    <n v="2"/>
    <n v="2"/>
    <s v="other"/>
    <s v="other"/>
    <s v="course"/>
    <s v="mother"/>
    <n v="1"/>
    <x v="0"/>
    <n v="0"/>
    <s v="no"/>
    <s v="yes"/>
    <s v="no"/>
    <s v="no"/>
    <s v="no"/>
    <s v="yes"/>
    <x v="1"/>
    <x v="0"/>
    <n v="5"/>
    <n v="4"/>
    <n v="5"/>
    <n v="1"/>
    <x v="2"/>
    <n v="5"/>
    <n v="4"/>
    <n v="10"/>
    <n v="9"/>
    <n v="11"/>
    <x v="21"/>
    <x v="2"/>
    <x v="0"/>
    <x v="0"/>
    <x v="0"/>
  </r>
  <r>
    <x v="0"/>
    <x v="1"/>
    <x v="1"/>
    <s v="U"/>
    <s v="GT3"/>
    <s v="T"/>
    <n v="1"/>
    <n v="1"/>
    <s v="other"/>
    <s v="other"/>
    <s v="reputation"/>
    <s v="father"/>
    <n v="1"/>
    <x v="0"/>
    <n v="0"/>
    <s v="no"/>
    <s v="no"/>
    <s v="yes"/>
    <s v="no"/>
    <s v="no"/>
    <s v="yes"/>
    <x v="1"/>
    <x v="0"/>
    <n v="4"/>
    <n v="3"/>
    <n v="3"/>
    <n v="1"/>
    <x v="2"/>
    <n v="4"/>
    <n v="2"/>
    <n v="12"/>
    <n v="10"/>
    <n v="11"/>
    <x v="17"/>
    <x v="2"/>
    <x v="1"/>
    <x v="0"/>
    <x v="0"/>
  </r>
  <r>
    <x v="0"/>
    <x v="0"/>
    <x v="0"/>
    <s v="U"/>
    <s v="GT3"/>
    <s v="T"/>
    <n v="2"/>
    <n v="2"/>
    <s v="at_home"/>
    <s v="at_home"/>
    <s v="other"/>
    <s v="mother"/>
    <n v="1"/>
    <x v="1"/>
    <n v="0"/>
    <s v="no"/>
    <s v="yes"/>
    <s v="yes"/>
    <s v="no"/>
    <s v="yes"/>
    <s v="yes"/>
    <x v="1"/>
    <x v="0"/>
    <n v="4"/>
    <n v="3"/>
    <n v="3"/>
    <n v="1"/>
    <x v="2"/>
    <n v="2"/>
    <n v="5"/>
    <n v="18"/>
    <n v="18"/>
    <n v="19"/>
    <x v="25"/>
    <x v="3"/>
    <x v="0"/>
    <x v="0"/>
    <x v="0"/>
  </r>
  <r>
    <x v="0"/>
    <x v="0"/>
    <x v="1"/>
    <s v="U"/>
    <s v="GT3"/>
    <s v="T"/>
    <n v="1"/>
    <n v="1"/>
    <s v="services"/>
    <s v="teacher"/>
    <s v="reputation"/>
    <s v="mother"/>
    <n v="1"/>
    <x v="1"/>
    <n v="0"/>
    <s v="no"/>
    <s v="yes"/>
    <s v="yes"/>
    <s v="no"/>
    <s v="yes"/>
    <s v="yes"/>
    <x v="1"/>
    <x v="0"/>
    <n v="4"/>
    <n v="3"/>
    <n v="3"/>
    <n v="1"/>
    <x v="0"/>
    <n v="3"/>
    <n v="6"/>
    <n v="13"/>
    <n v="12"/>
    <n v="12"/>
    <x v="29"/>
    <x v="2"/>
    <x v="1"/>
    <x v="0"/>
    <x v="0"/>
  </r>
  <r>
    <x v="0"/>
    <x v="1"/>
    <x v="0"/>
    <s v="U"/>
    <s v="GT3"/>
    <s v="T"/>
    <n v="2"/>
    <n v="1"/>
    <s v="services"/>
    <s v="services"/>
    <s v="reputation"/>
    <s v="mother"/>
    <n v="1"/>
    <x v="1"/>
    <n v="0"/>
    <s v="no"/>
    <s v="no"/>
    <s v="yes"/>
    <s v="yes"/>
    <s v="yes"/>
    <s v="yes"/>
    <x v="1"/>
    <x v="0"/>
    <n v="4"/>
    <n v="2"/>
    <n v="4"/>
    <n v="1"/>
    <x v="1"/>
    <n v="2"/>
    <n v="6"/>
    <n v="15"/>
    <n v="14"/>
    <n v="14"/>
    <x v="33"/>
    <x v="1"/>
    <x v="1"/>
    <x v="0"/>
    <x v="0"/>
  </r>
  <r>
    <x v="0"/>
    <x v="1"/>
    <x v="0"/>
    <s v="U"/>
    <s v="LE3"/>
    <s v="A"/>
    <n v="4"/>
    <n v="4"/>
    <s v="teacher"/>
    <s v="teacher"/>
    <s v="reputation"/>
    <s v="mother"/>
    <n v="1"/>
    <x v="0"/>
    <n v="0"/>
    <s v="no"/>
    <s v="yes"/>
    <s v="yes"/>
    <s v="yes"/>
    <s v="yes"/>
    <s v="yes"/>
    <x v="1"/>
    <x v="0"/>
    <n v="5"/>
    <n v="4"/>
    <n v="3"/>
    <n v="1"/>
    <x v="0"/>
    <n v="2"/>
    <n v="9"/>
    <n v="15"/>
    <n v="13"/>
    <n v="15"/>
    <x v="33"/>
    <x v="1"/>
    <x v="0"/>
    <x v="0"/>
    <x v="0"/>
  </r>
  <r>
    <x v="0"/>
    <x v="1"/>
    <x v="0"/>
    <s v="U"/>
    <s v="GT3"/>
    <s v="T"/>
    <n v="4"/>
    <n v="2"/>
    <s v="teacher"/>
    <s v="other"/>
    <s v="home"/>
    <s v="mother"/>
    <n v="1"/>
    <x v="0"/>
    <n v="0"/>
    <s v="no"/>
    <s v="yes"/>
    <s v="yes"/>
    <s v="yes"/>
    <s v="yes"/>
    <s v="yes"/>
    <x v="1"/>
    <x v="1"/>
    <n v="4"/>
    <n v="3"/>
    <n v="2"/>
    <n v="1"/>
    <x v="3"/>
    <n v="5"/>
    <n v="11"/>
    <n v="12"/>
    <n v="11"/>
    <n v="11"/>
    <x v="9"/>
    <x v="2"/>
    <x v="2"/>
    <x v="1"/>
    <x v="0"/>
  </r>
  <r>
    <x v="0"/>
    <x v="0"/>
    <x v="1"/>
    <s v="U"/>
    <s v="GT3"/>
    <s v="T"/>
    <n v="4"/>
    <n v="3"/>
    <s v="health"/>
    <s v="services"/>
    <s v="reputation"/>
    <s v="mother"/>
    <n v="1"/>
    <x v="1"/>
    <n v="0"/>
    <s v="no"/>
    <s v="yes"/>
    <s v="yes"/>
    <s v="no"/>
    <s v="yes"/>
    <s v="yes"/>
    <x v="1"/>
    <x v="0"/>
    <n v="4"/>
    <n v="2"/>
    <n v="2"/>
    <n v="1"/>
    <x v="2"/>
    <n v="3"/>
    <n v="0"/>
    <n v="15"/>
    <n v="15"/>
    <n v="15"/>
    <x v="5"/>
    <x v="1"/>
    <x v="0"/>
    <x v="0"/>
    <x v="0"/>
  </r>
  <r>
    <x v="0"/>
    <x v="0"/>
    <x v="0"/>
    <s v="U"/>
    <s v="LE3"/>
    <s v="T"/>
    <n v="2"/>
    <n v="1"/>
    <s v="services"/>
    <s v="at_home"/>
    <s v="reputation"/>
    <s v="mother"/>
    <n v="1"/>
    <x v="0"/>
    <n v="1"/>
    <s v="no"/>
    <s v="no"/>
    <s v="no"/>
    <s v="no"/>
    <s v="yes"/>
    <s v="yes"/>
    <x v="1"/>
    <x v="1"/>
    <n v="5"/>
    <n v="4"/>
    <n v="3"/>
    <n v="1"/>
    <x v="0"/>
    <n v="5"/>
    <n v="12"/>
    <n v="12"/>
    <n v="12"/>
    <n v="13"/>
    <x v="29"/>
    <x v="2"/>
    <x v="2"/>
    <x v="1"/>
    <x v="0"/>
  </r>
  <r>
    <x v="0"/>
    <x v="0"/>
    <x v="1"/>
    <s v="R"/>
    <s v="LE3"/>
    <s v="T"/>
    <n v="3"/>
    <n v="1"/>
    <s v="services"/>
    <s v="other"/>
    <s v="reputation"/>
    <s v="mother"/>
    <n v="2"/>
    <x v="3"/>
    <n v="0"/>
    <s v="no"/>
    <s v="yes"/>
    <s v="yes"/>
    <s v="no"/>
    <s v="yes"/>
    <s v="yes"/>
    <x v="0"/>
    <x v="0"/>
    <n v="3"/>
    <n v="1"/>
    <n v="2"/>
    <n v="1"/>
    <x v="0"/>
    <n v="3"/>
    <n v="6"/>
    <n v="18"/>
    <n v="18"/>
    <n v="18"/>
    <x v="42"/>
    <x v="3"/>
    <x v="1"/>
    <x v="0"/>
    <x v="0"/>
  </r>
  <r>
    <x v="0"/>
    <x v="1"/>
    <x v="0"/>
    <s v="R"/>
    <s v="LE3"/>
    <s v="T"/>
    <n v="3"/>
    <n v="2"/>
    <s v="services"/>
    <s v="other"/>
    <s v="reputation"/>
    <s v="mother"/>
    <n v="2"/>
    <x v="1"/>
    <n v="0"/>
    <s v="no"/>
    <s v="yes"/>
    <s v="yes"/>
    <s v="yes"/>
    <s v="yes"/>
    <s v="yes"/>
    <x v="1"/>
    <x v="0"/>
    <n v="5"/>
    <n v="4"/>
    <n v="2"/>
    <n v="1"/>
    <x v="0"/>
    <n v="4"/>
    <n v="8"/>
    <n v="14"/>
    <n v="13"/>
    <n v="14"/>
    <x v="13"/>
    <x v="2"/>
    <x v="0"/>
    <x v="0"/>
    <x v="0"/>
  </r>
  <r>
    <x v="0"/>
    <x v="1"/>
    <x v="1"/>
    <s v="U"/>
    <s v="GT3"/>
    <s v="T"/>
    <n v="3"/>
    <n v="3"/>
    <s v="health"/>
    <s v="other"/>
    <s v="home"/>
    <s v="mother"/>
    <n v="1"/>
    <x v="2"/>
    <n v="0"/>
    <s v="no"/>
    <s v="yes"/>
    <s v="yes"/>
    <s v="no"/>
    <s v="yes"/>
    <s v="yes"/>
    <x v="1"/>
    <x v="0"/>
    <n v="4"/>
    <n v="4"/>
    <n v="3"/>
    <n v="1"/>
    <x v="1"/>
    <n v="5"/>
    <n v="4"/>
    <n v="14"/>
    <n v="12"/>
    <n v="11"/>
    <x v="29"/>
    <x v="2"/>
    <x v="1"/>
    <x v="0"/>
    <x v="0"/>
  </r>
  <r>
    <x v="0"/>
    <x v="0"/>
    <x v="4"/>
    <s v="U"/>
    <s v="GT3"/>
    <s v="T"/>
    <n v="4"/>
    <n v="4"/>
    <s v="health"/>
    <s v="other"/>
    <s v="reputation"/>
    <s v="other"/>
    <n v="2"/>
    <x v="0"/>
    <n v="0"/>
    <s v="no"/>
    <s v="yes"/>
    <s v="yes"/>
    <s v="yes"/>
    <s v="yes"/>
    <s v="yes"/>
    <x v="1"/>
    <x v="0"/>
    <n v="2"/>
    <n v="3"/>
    <n v="4"/>
    <n v="2"/>
    <x v="1"/>
    <n v="2"/>
    <n v="0"/>
    <n v="10"/>
    <n v="9"/>
    <n v="0"/>
    <x v="34"/>
    <x v="0"/>
    <x v="1"/>
    <x v="0"/>
    <x v="0"/>
  </r>
  <r>
    <x v="0"/>
    <x v="0"/>
    <x v="0"/>
    <s v="U"/>
    <s v="LE3"/>
    <s v="T"/>
    <n v="4"/>
    <n v="3"/>
    <s v="other"/>
    <s v="other"/>
    <s v="home"/>
    <s v="other"/>
    <n v="2"/>
    <x v="0"/>
    <n v="0"/>
    <s v="no"/>
    <s v="yes"/>
    <s v="yes"/>
    <s v="no"/>
    <s v="yes"/>
    <s v="yes"/>
    <x v="1"/>
    <x v="1"/>
    <n v="4"/>
    <n v="4"/>
    <n v="5"/>
    <n v="1"/>
    <x v="2"/>
    <n v="2"/>
    <n v="10"/>
    <n v="10"/>
    <n v="8"/>
    <n v="8"/>
    <x v="4"/>
    <x v="0"/>
    <x v="0"/>
    <x v="0"/>
    <x v="0"/>
  </r>
  <r>
    <x v="0"/>
    <x v="0"/>
    <x v="0"/>
    <s v="U"/>
    <s v="GT3"/>
    <s v="T"/>
    <n v="4"/>
    <n v="3"/>
    <s v="other"/>
    <s v="other"/>
    <s v="reputation"/>
    <s v="father"/>
    <n v="1"/>
    <x v="3"/>
    <n v="0"/>
    <s v="no"/>
    <s v="yes"/>
    <s v="yes"/>
    <s v="no"/>
    <s v="yes"/>
    <s v="yes"/>
    <x v="1"/>
    <x v="0"/>
    <n v="4"/>
    <n v="3"/>
    <n v="3"/>
    <n v="1"/>
    <x v="0"/>
    <n v="3"/>
    <n v="0"/>
    <n v="14"/>
    <n v="13"/>
    <n v="14"/>
    <x v="13"/>
    <x v="2"/>
    <x v="0"/>
    <x v="0"/>
    <x v="0"/>
  </r>
  <r>
    <x v="0"/>
    <x v="1"/>
    <x v="0"/>
    <s v="U"/>
    <s v="LE3"/>
    <s v="T"/>
    <n v="4"/>
    <n v="4"/>
    <s v="teacher"/>
    <s v="teacher"/>
    <s v="home"/>
    <s v="mother"/>
    <n v="1"/>
    <x v="2"/>
    <n v="0"/>
    <s v="no"/>
    <s v="yes"/>
    <s v="yes"/>
    <s v="no"/>
    <s v="yes"/>
    <s v="yes"/>
    <x v="1"/>
    <x v="1"/>
    <n v="1"/>
    <n v="4"/>
    <n v="2"/>
    <n v="2"/>
    <x v="2"/>
    <n v="1"/>
    <n v="5"/>
    <n v="16"/>
    <n v="15"/>
    <n v="16"/>
    <x v="30"/>
    <x v="1"/>
    <x v="2"/>
    <x v="1"/>
    <x v="0"/>
  </r>
  <r>
    <x v="0"/>
    <x v="0"/>
    <x v="0"/>
    <s v="U"/>
    <s v="LE3"/>
    <s v="A"/>
    <n v="4"/>
    <n v="4"/>
    <s v="health"/>
    <s v="other"/>
    <s v="home"/>
    <s v="mother"/>
    <n v="1"/>
    <x v="0"/>
    <n v="0"/>
    <s v="no"/>
    <s v="yes"/>
    <s v="no"/>
    <s v="no"/>
    <s v="yes"/>
    <s v="yes"/>
    <x v="1"/>
    <x v="1"/>
    <n v="4"/>
    <n v="2"/>
    <n v="4"/>
    <n v="1"/>
    <x v="0"/>
    <n v="4"/>
    <n v="14"/>
    <n v="12"/>
    <n v="10"/>
    <n v="11"/>
    <x v="17"/>
    <x v="2"/>
    <x v="1"/>
    <x v="0"/>
    <x v="0"/>
  </r>
  <r>
    <x v="0"/>
    <x v="1"/>
    <x v="1"/>
    <s v="U"/>
    <s v="LE3"/>
    <s v="T"/>
    <n v="4"/>
    <n v="4"/>
    <s v="other"/>
    <s v="teacher"/>
    <s v="home"/>
    <s v="father"/>
    <n v="2"/>
    <x v="2"/>
    <n v="0"/>
    <s v="no"/>
    <s v="no"/>
    <s v="yes"/>
    <s v="no"/>
    <s v="yes"/>
    <s v="yes"/>
    <x v="1"/>
    <x v="0"/>
    <n v="4"/>
    <n v="1"/>
    <n v="1"/>
    <n v="2"/>
    <x v="2"/>
    <n v="5"/>
    <n v="0"/>
    <n v="11"/>
    <n v="11"/>
    <n v="10"/>
    <x v="18"/>
    <x v="2"/>
    <x v="1"/>
    <x v="0"/>
    <x v="0"/>
  </r>
  <r>
    <x v="0"/>
    <x v="0"/>
    <x v="1"/>
    <s v="U"/>
    <s v="GT3"/>
    <s v="T"/>
    <n v="4"/>
    <n v="2"/>
    <s v="other"/>
    <s v="other"/>
    <s v="reputation"/>
    <s v="mother"/>
    <n v="2"/>
    <x v="1"/>
    <n v="0"/>
    <s v="no"/>
    <s v="yes"/>
    <s v="yes"/>
    <s v="no"/>
    <s v="yes"/>
    <s v="yes"/>
    <x v="1"/>
    <x v="0"/>
    <n v="4"/>
    <n v="3"/>
    <n v="3"/>
    <n v="1"/>
    <x v="0"/>
    <n v="3"/>
    <n v="0"/>
    <n v="15"/>
    <n v="12"/>
    <n v="14"/>
    <x v="13"/>
    <x v="2"/>
    <x v="0"/>
    <x v="0"/>
    <x v="0"/>
  </r>
  <r>
    <x v="0"/>
    <x v="0"/>
    <x v="1"/>
    <s v="U"/>
    <s v="GT3"/>
    <s v="T"/>
    <n v="3"/>
    <n v="2"/>
    <s v="health"/>
    <s v="health"/>
    <s v="reputation"/>
    <s v="father"/>
    <n v="1"/>
    <x v="3"/>
    <n v="0"/>
    <s v="no"/>
    <s v="yes"/>
    <s v="yes"/>
    <s v="yes"/>
    <s v="no"/>
    <s v="yes"/>
    <x v="1"/>
    <x v="0"/>
    <n v="5"/>
    <n v="2"/>
    <n v="2"/>
    <n v="1"/>
    <x v="2"/>
    <n v="5"/>
    <n v="0"/>
    <n v="17"/>
    <n v="17"/>
    <n v="18"/>
    <x v="39"/>
    <x v="3"/>
    <x v="0"/>
    <x v="0"/>
    <x v="0"/>
  </r>
  <r>
    <x v="0"/>
    <x v="1"/>
    <x v="4"/>
    <s v="U"/>
    <s v="GT3"/>
    <s v="T"/>
    <n v="3"/>
    <n v="3"/>
    <s v="other"/>
    <s v="other"/>
    <s v="home"/>
    <s v="other"/>
    <n v="1"/>
    <x v="0"/>
    <n v="1"/>
    <s v="no"/>
    <s v="yes"/>
    <s v="no"/>
    <s v="yes"/>
    <s v="yes"/>
    <s v="yes"/>
    <x v="1"/>
    <x v="1"/>
    <n v="4"/>
    <n v="4"/>
    <n v="4"/>
    <n v="1"/>
    <x v="0"/>
    <n v="3"/>
    <n v="20"/>
    <n v="15"/>
    <n v="14"/>
    <n v="13"/>
    <x v="10"/>
    <x v="1"/>
    <x v="1"/>
    <x v="0"/>
    <x v="0"/>
  </r>
  <r>
    <x v="0"/>
    <x v="0"/>
    <x v="0"/>
    <s v="U"/>
    <s v="GT3"/>
    <s v="T"/>
    <n v="2"/>
    <n v="4"/>
    <s v="services"/>
    <s v="at_home"/>
    <s v="reputation"/>
    <s v="other"/>
    <n v="1"/>
    <x v="0"/>
    <n v="1"/>
    <s v="no"/>
    <s v="yes"/>
    <s v="yes"/>
    <s v="yes"/>
    <s v="yes"/>
    <s v="yes"/>
    <x v="1"/>
    <x v="0"/>
    <n v="4"/>
    <n v="4"/>
    <n v="3"/>
    <n v="1"/>
    <x v="0"/>
    <n v="3"/>
    <n v="8"/>
    <n v="14"/>
    <n v="12"/>
    <n v="12"/>
    <x v="15"/>
    <x v="2"/>
    <x v="0"/>
    <x v="0"/>
    <x v="0"/>
  </r>
  <r>
    <x v="0"/>
    <x v="1"/>
    <x v="6"/>
    <s v="U"/>
    <s v="GT3"/>
    <s v="A"/>
    <n v="3"/>
    <n v="2"/>
    <s v="services"/>
    <s v="other"/>
    <s v="course"/>
    <s v="other"/>
    <n v="1"/>
    <x v="2"/>
    <n v="0"/>
    <s v="no"/>
    <s v="no"/>
    <s v="no"/>
    <s v="yes"/>
    <s v="yes"/>
    <s v="yes"/>
    <x v="0"/>
    <x v="0"/>
    <n v="5"/>
    <n v="5"/>
    <n v="3"/>
    <n v="1"/>
    <x v="0"/>
    <n v="5"/>
    <n v="0"/>
    <n v="17"/>
    <n v="18"/>
    <n v="18"/>
    <x v="7"/>
    <x v="3"/>
    <x v="1"/>
    <x v="0"/>
    <x v="0"/>
  </r>
  <r>
    <x v="0"/>
    <x v="1"/>
    <x v="4"/>
    <s v="U"/>
    <s v="GT3"/>
    <s v="T"/>
    <n v="4"/>
    <n v="4"/>
    <s v="teacher"/>
    <s v="services"/>
    <s v="reputation"/>
    <s v="other"/>
    <n v="2"/>
    <x v="2"/>
    <n v="1"/>
    <s v="no"/>
    <s v="yes"/>
    <s v="yes"/>
    <s v="no"/>
    <s v="yes"/>
    <s v="yes"/>
    <x v="1"/>
    <x v="1"/>
    <n v="4"/>
    <n v="3"/>
    <n v="4"/>
    <n v="1"/>
    <x v="0"/>
    <n v="4"/>
    <n v="38"/>
    <n v="8"/>
    <n v="9"/>
    <n v="8"/>
    <x v="2"/>
    <x v="0"/>
    <x v="2"/>
    <x v="1"/>
    <x v="0"/>
  </r>
  <r>
    <x v="0"/>
    <x v="1"/>
    <x v="4"/>
    <s v="R"/>
    <s v="GT3"/>
    <s v="T"/>
    <n v="3"/>
    <n v="3"/>
    <s v="other"/>
    <s v="services"/>
    <s v="reputation"/>
    <s v="father"/>
    <n v="1"/>
    <x v="0"/>
    <n v="1"/>
    <s v="no"/>
    <s v="no"/>
    <s v="no"/>
    <s v="yes"/>
    <s v="yes"/>
    <s v="yes"/>
    <x v="0"/>
    <x v="1"/>
    <n v="4"/>
    <n v="5"/>
    <n v="3"/>
    <n v="1"/>
    <x v="2"/>
    <n v="5"/>
    <n v="0"/>
    <n v="15"/>
    <n v="12"/>
    <n v="12"/>
    <x v="38"/>
    <x v="2"/>
    <x v="0"/>
    <x v="0"/>
    <x v="0"/>
  </r>
  <r>
    <x v="0"/>
    <x v="0"/>
    <x v="4"/>
    <s v="U"/>
    <s v="LE3"/>
    <s v="T"/>
    <n v="1"/>
    <n v="1"/>
    <s v="at_home"/>
    <s v="other"/>
    <s v="reputation"/>
    <s v="other"/>
    <n v="1"/>
    <x v="0"/>
    <n v="1"/>
    <s v="yes"/>
    <s v="yes"/>
    <s v="no"/>
    <s v="yes"/>
    <s v="no"/>
    <s v="yes"/>
    <x v="1"/>
    <x v="0"/>
    <n v="4"/>
    <n v="4"/>
    <n v="3"/>
    <n v="1"/>
    <x v="1"/>
    <n v="3"/>
    <n v="18"/>
    <n v="12"/>
    <n v="10"/>
    <n v="10"/>
    <x v="18"/>
    <x v="2"/>
    <x v="2"/>
    <x v="1"/>
    <x v="0"/>
  </r>
  <r>
    <x v="0"/>
    <x v="0"/>
    <x v="4"/>
    <s v="U"/>
    <s v="LE3"/>
    <s v="T"/>
    <n v="1"/>
    <n v="2"/>
    <s v="services"/>
    <s v="services"/>
    <s v="home"/>
    <s v="other"/>
    <n v="1"/>
    <x v="0"/>
    <n v="1"/>
    <s v="no"/>
    <s v="no"/>
    <s v="no"/>
    <s v="yes"/>
    <s v="no"/>
    <s v="yes"/>
    <x v="0"/>
    <x v="1"/>
    <n v="4"/>
    <n v="2"/>
    <n v="4"/>
    <n v="2"/>
    <x v="2"/>
    <n v="3"/>
    <n v="0"/>
    <n v="9"/>
    <n v="9"/>
    <n v="0"/>
    <x v="51"/>
    <x v="0"/>
    <x v="1"/>
    <x v="0"/>
    <x v="0"/>
  </r>
  <r>
    <x v="0"/>
    <x v="0"/>
    <x v="4"/>
    <s v="U"/>
    <s v="GT3"/>
    <s v="T"/>
    <n v="2"/>
    <n v="1"/>
    <s v="at_home"/>
    <s v="other"/>
    <s v="other"/>
    <s v="other"/>
    <n v="3"/>
    <x v="0"/>
    <n v="0"/>
    <s v="no"/>
    <s v="yes"/>
    <s v="no"/>
    <s v="no"/>
    <s v="yes"/>
    <s v="no"/>
    <x v="1"/>
    <x v="1"/>
    <n v="3"/>
    <n v="4"/>
    <n v="1"/>
    <n v="1"/>
    <x v="0"/>
    <n v="2"/>
    <n v="20"/>
    <n v="14"/>
    <n v="12"/>
    <n v="13"/>
    <x v="38"/>
    <x v="2"/>
    <x v="2"/>
    <x v="1"/>
    <x v="0"/>
  </r>
  <r>
    <x v="0"/>
    <x v="1"/>
    <x v="4"/>
    <s v="U"/>
    <s v="GT3"/>
    <s v="T"/>
    <n v="1"/>
    <n v="2"/>
    <s v="other"/>
    <s v="services"/>
    <s v="course"/>
    <s v="other"/>
    <n v="1"/>
    <x v="0"/>
    <n v="1"/>
    <s v="no"/>
    <s v="no"/>
    <s v="no"/>
    <s v="no"/>
    <s v="no"/>
    <s v="yes"/>
    <x v="1"/>
    <x v="0"/>
    <n v="4"/>
    <n v="5"/>
    <n v="2"/>
    <n v="2"/>
    <x v="2"/>
    <n v="4"/>
    <n v="3"/>
    <n v="13"/>
    <n v="11"/>
    <n v="11"/>
    <x v="6"/>
    <x v="2"/>
    <x v="1"/>
    <x v="0"/>
    <x v="0"/>
  </r>
  <r>
    <x v="0"/>
    <x v="0"/>
    <x v="4"/>
    <s v="U"/>
    <s v="LE3"/>
    <s v="T"/>
    <n v="3"/>
    <n v="2"/>
    <s v="services"/>
    <s v="other"/>
    <s v="reputation"/>
    <s v="other"/>
    <n v="2"/>
    <x v="0"/>
    <n v="1"/>
    <s v="no"/>
    <s v="yes"/>
    <s v="yes"/>
    <s v="no"/>
    <s v="no"/>
    <s v="yes"/>
    <x v="1"/>
    <x v="1"/>
    <n v="4"/>
    <n v="2"/>
    <n v="2"/>
    <n v="1"/>
    <x v="2"/>
    <n v="1"/>
    <n v="22"/>
    <n v="13"/>
    <n v="10"/>
    <n v="11"/>
    <x v="9"/>
    <x v="2"/>
    <x v="1"/>
    <x v="0"/>
    <x v="0"/>
  </r>
  <r>
    <x v="0"/>
    <x v="0"/>
    <x v="4"/>
    <s v="U"/>
    <s v="GT3"/>
    <s v="T"/>
    <n v="1"/>
    <n v="1"/>
    <s v="at_home"/>
    <s v="health"/>
    <s v="home"/>
    <s v="other"/>
    <n v="1"/>
    <x v="1"/>
    <n v="2"/>
    <s v="no"/>
    <s v="no"/>
    <s v="no"/>
    <s v="no"/>
    <s v="no"/>
    <s v="yes"/>
    <x v="1"/>
    <x v="1"/>
    <n v="4"/>
    <n v="1"/>
    <n v="2"/>
    <n v="1"/>
    <x v="0"/>
    <n v="3"/>
    <n v="14"/>
    <n v="15"/>
    <n v="13"/>
    <n v="13"/>
    <x v="13"/>
    <x v="2"/>
    <x v="4"/>
    <x v="1"/>
    <x v="0"/>
  </r>
  <r>
    <x v="0"/>
    <x v="0"/>
    <x v="4"/>
    <s v="R"/>
    <s v="GT3"/>
    <s v="T"/>
    <n v="2"/>
    <n v="3"/>
    <s v="other"/>
    <s v="other"/>
    <s v="reputation"/>
    <s v="other"/>
    <n v="1"/>
    <x v="1"/>
    <n v="1"/>
    <s v="no"/>
    <s v="no"/>
    <s v="no"/>
    <s v="no"/>
    <s v="yes"/>
    <s v="yes"/>
    <x v="1"/>
    <x v="1"/>
    <n v="4"/>
    <n v="1"/>
    <n v="2"/>
    <n v="1"/>
    <x v="0"/>
    <n v="3"/>
    <n v="40"/>
    <n v="13"/>
    <n v="11"/>
    <n v="11"/>
    <x v="6"/>
    <x v="2"/>
    <x v="1"/>
    <x v="0"/>
    <x v="0"/>
  </r>
  <r>
    <x v="0"/>
    <x v="0"/>
    <x v="0"/>
    <s v="U"/>
    <s v="GT3"/>
    <s v="T"/>
    <n v="2"/>
    <n v="1"/>
    <s v="services"/>
    <s v="other"/>
    <s v="course"/>
    <s v="mother"/>
    <n v="2"/>
    <x v="0"/>
    <n v="0"/>
    <s v="no"/>
    <s v="yes"/>
    <s v="yes"/>
    <s v="yes"/>
    <s v="yes"/>
    <s v="yes"/>
    <x v="1"/>
    <x v="0"/>
    <n v="5"/>
    <n v="3"/>
    <n v="3"/>
    <n v="1"/>
    <x v="2"/>
    <n v="1"/>
    <n v="0"/>
    <n v="8"/>
    <n v="8"/>
    <n v="0"/>
    <x v="1"/>
    <x v="0"/>
    <x v="1"/>
    <x v="0"/>
    <x v="0"/>
  </r>
  <r>
    <x v="0"/>
    <x v="0"/>
    <x v="0"/>
    <s v="U"/>
    <s v="GT3"/>
    <s v="T"/>
    <n v="4"/>
    <n v="3"/>
    <s v="other"/>
    <s v="other"/>
    <s v="course"/>
    <s v="mother"/>
    <n v="1"/>
    <x v="1"/>
    <n v="0"/>
    <s v="no"/>
    <s v="yes"/>
    <s v="yes"/>
    <s v="yes"/>
    <s v="yes"/>
    <s v="yes"/>
    <x v="1"/>
    <x v="1"/>
    <n v="4"/>
    <n v="3"/>
    <n v="4"/>
    <n v="1"/>
    <x v="0"/>
    <n v="5"/>
    <n v="9"/>
    <n v="9"/>
    <n v="10"/>
    <n v="9"/>
    <x v="14"/>
    <x v="0"/>
    <x v="0"/>
    <x v="0"/>
    <x v="0"/>
  </r>
  <r>
    <x v="0"/>
    <x v="0"/>
    <x v="1"/>
    <s v="R"/>
    <s v="GT3"/>
    <s v="T"/>
    <n v="3"/>
    <n v="4"/>
    <s v="at_home"/>
    <s v="services"/>
    <s v="course"/>
    <s v="father"/>
    <n v="1"/>
    <x v="1"/>
    <n v="0"/>
    <s v="no"/>
    <s v="yes"/>
    <s v="yes"/>
    <s v="yes"/>
    <s v="no"/>
    <s v="yes"/>
    <x v="1"/>
    <x v="0"/>
    <n v="4"/>
    <n v="3"/>
    <n v="4"/>
    <n v="2"/>
    <x v="4"/>
    <n v="5"/>
    <n v="0"/>
    <n v="11"/>
    <n v="11"/>
    <n v="10"/>
    <x v="18"/>
    <x v="2"/>
    <x v="1"/>
    <x v="0"/>
    <x v="0"/>
  </r>
  <r>
    <x v="0"/>
    <x v="0"/>
    <x v="0"/>
    <s v="U"/>
    <s v="GT3"/>
    <s v="T"/>
    <n v="4"/>
    <n v="4"/>
    <s v="teacher"/>
    <s v="other"/>
    <s v="course"/>
    <s v="mother"/>
    <n v="1"/>
    <x v="0"/>
    <n v="0"/>
    <s v="no"/>
    <s v="yes"/>
    <s v="yes"/>
    <s v="no"/>
    <s v="yes"/>
    <s v="yes"/>
    <x v="1"/>
    <x v="0"/>
    <n v="4"/>
    <n v="4"/>
    <n v="4"/>
    <n v="3"/>
    <x v="1"/>
    <n v="5"/>
    <n v="2"/>
    <n v="11"/>
    <n v="11"/>
    <n v="11"/>
    <x v="17"/>
    <x v="2"/>
    <x v="0"/>
    <x v="0"/>
    <x v="0"/>
  </r>
  <r>
    <x v="0"/>
    <x v="0"/>
    <x v="1"/>
    <s v="U"/>
    <s v="GT3"/>
    <s v="A"/>
    <n v="4"/>
    <n v="3"/>
    <s v="services"/>
    <s v="services"/>
    <s v="course"/>
    <s v="mother"/>
    <n v="1"/>
    <x v="0"/>
    <n v="0"/>
    <s v="no"/>
    <s v="yes"/>
    <s v="yes"/>
    <s v="no"/>
    <s v="yes"/>
    <s v="yes"/>
    <x v="1"/>
    <x v="1"/>
    <n v="5"/>
    <n v="2"/>
    <n v="2"/>
    <n v="1"/>
    <x v="2"/>
    <n v="5"/>
    <n v="23"/>
    <n v="13"/>
    <n v="13"/>
    <n v="13"/>
    <x v="38"/>
    <x v="2"/>
    <x v="1"/>
    <x v="0"/>
    <x v="0"/>
  </r>
  <r>
    <x v="0"/>
    <x v="0"/>
    <x v="1"/>
    <s v="U"/>
    <s v="GT3"/>
    <s v="T"/>
    <n v="2"/>
    <n v="2"/>
    <s v="other"/>
    <s v="other"/>
    <s v="course"/>
    <s v="mother"/>
    <n v="1"/>
    <x v="0"/>
    <n v="0"/>
    <s v="no"/>
    <s v="yes"/>
    <s v="no"/>
    <s v="no"/>
    <s v="yes"/>
    <s v="yes"/>
    <x v="0"/>
    <x v="1"/>
    <n v="4"/>
    <n v="2"/>
    <n v="2"/>
    <n v="1"/>
    <x v="0"/>
    <n v="3"/>
    <n v="12"/>
    <n v="11"/>
    <n v="9"/>
    <n v="9"/>
    <x v="26"/>
    <x v="0"/>
    <x v="1"/>
    <x v="0"/>
    <x v="0"/>
  </r>
  <r>
    <x v="0"/>
    <x v="0"/>
    <x v="1"/>
    <s v="R"/>
    <s v="LE3"/>
    <s v="T"/>
    <n v="2"/>
    <n v="2"/>
    <s v="services"/>
    <s v="services"/>
    <s v="course"/>
    <s v="mother"/>
    <n v="1"/>
    <x v="1"/>
    <n v="0"/>
    <s v="no"/>
    <s v="yes"/>
    <s v="yes"/>
    <s v="yes"/>
    <s v="yes"/>
    <s v="yes"/>
    <x v="1"/>
    <x v="0"/>
    <n v="3"/>
    <n v="3"/>
    <n v="2"/>
    <n v="2"/>
    <x v="2"/>
    <n v="3"/>
    <n v="3"/>
    <n v="11"/>
    <n v="11"/>
    <n v="11"/>
    <x v="17"/>
    <x v="2"/>
    <x v="0"/>
    <x v="0"/>
    <x v="0"/>
  </r>
  <r>
    <x v="0"/>
    <x v="0"/>
    <x v="1"/>
    <s v="U"/>
    <s v="GT3"/>
    <s v="T"/>
    <n v="3"/>
    <n v="1"/>
    <s v="services"/>
    <s v="services"/>
    <s v="course"/>
    <s v="father"/>
    <n v="1"/>
    <x v="1"/>
    <n v="0"/>
    <s v="no"/>
    <s v="yes"/>
    <s v="no"/>
    <s v="no"/>
    <s v="no"/>
    <s v="yes"/>
    <x v="1"/>
    <x v="0"/>
    <n v="3"/>
    <n v="4"/>
    <n v="3"/>
    <n v="2"/>
    <x v="1"/>
    <n v="5"/>
    <n v="1"/>
    <n v="12"/>
    <n v="14"/>
    <n v="15"/>
    <x v="13"/>
    <x v="2"/>
    <x v="1"/>
    <x v="0"/>
    <x v="0"/>
  </r>
  <r>
    <x v="0"/>
    <x v="0"/>
    <x v="1"/>
    <s v="U"/>
    <s v="LE3"/>
    <s v="T"/>
    <n v="0"/>
    <n v="2"/>
    <s v="at_home"/>
    <s v="at_home"/>
    <s v="home"/>
    <s v="father"/>
    <n v="2"/>
    <x v="1"/>
    <n v="0"/>
    <s v="no"/>
    <s v="no"/>
    <s v="no"/>
    <s v="no"/>
    <s v="yes"/>
    <s v="yes"/>
    <x v="1"/>
    <x v="0"/>
    <n v="3"/>
    <n v="3"/>
    <n v="3"/>
    <n v="2"/>
    <x v="1"/>
    <n v="2"/>
    <n v="0"/>
    <n v="16"/>
    <n v="15"/>
    <n v="15"/>
    <x v="12"/>
    <x v="1"/>
    <x v="1"/>
    <x v="0"/>
    <x v="0"/>
  </r>
  <r>
    <x v="0"/>
    <x v="1"/>
    <x v="0"/>
    <s v="U"/>
    <s v="GT3"/>
    <s v="T"/>
    <n v="4"/>
    <n v="4"/>
    <s v="other"/>
    <s v="other"/>
    <s v="course"/>
    <s v="mother"/>
    <n v="1"/>
    <x v="1"/>
    <n v="0"/>
    <s v="no"/>
    <s v="no"/>
    <s v="no"/>
    <s v="yes"/>
    <s v="yes"/>
    <s v="yes"/>
    <x v="1"/>
    <x v="0"/>
    <n v="4"/>
    <n v="3"/>
    <n v="3"/>
    <n v="2"/>
    <x v="2"/>
    <n v="3"/>
    <n v="3"/>
    <n v="9"/>
    <n v="12"/>
    <n v="11"/>
    <x v="18"/>
    <x v="2"/>
    <x v="0"/>
    <x v="0"/>
    <x v="0"/>
  </r>
  <r>
    <x v="0"/>
    <x v="1"/>
    <x v="1"/>
    <s v="U"/>
    <s v="GT3"/>
    <s v="T"/>
    <n v="3"/>
    <n v="3"/>
    <s v="other"/>
    <s v="services"/>
    <s v="reputation"/>
    <s v="mother"/>
    <n v="1"/>
    <x v="2"/>
    <n v="0"/>
    <s v="no"/>
    <s v="no"/>
    <s v="no"/>
    <s v="yes"/>
    <s v="no"/>
    <s v="yes"/>
    <x v="1"/>
    <x v="0"/>
    <n v="4"/>
    <n v="3"/>
    <n v="5"/>
    <n v="3"/>
    <x v="4"/>
    <n v="5"/>
    <n v="3"/>
    <n v="14"/>
    <n v="15"/>
    <n v="16"/>
    <x v="5"/>
    <x v="1"/>
    <x v="2"/>
    <x v="1"/>
    <x v="0"/>
  </r>
  <r>
    <x v="0"/>
    <x v="1"/>
    <x v="1"/>
    <s v="R"/>
    <s v="GT3"/>
    <s v="T"/>
    <n v="2"/>
    <n v="2"/>
    <s v="services"/>
    <s v="other"/>
    <s v="course"/>
    <s v="mother"/>
    <n v="4"/>
    <x v="2"/>
    <n v="0"/>
    <s v="no"/>
    <s v="yes"/>
    <s v="no"/>
    <s v="no"/>
    <s v="yes"/>
    <s v="yes"/>
    <x v="1"/>
    <x v="0"/>
    <n v="4"/>
    <n v="4"/>
    <n v="5"/>
    <n v="5"/>
    <x v="4"/>
    <n v="4"/>
    <n v="8"/>
    <n v="11"/>
    <n v="10"/>
    <n v="10"/>
    <x v="11"/>
    <x v="2"/>
    <x v="2"/>
    <x v="1"/>
    <x v="0"/>
  </r>
  <r>
    <x v="0"/>
    <x v="0"/>
    <x v="1"/>
    <s v="U"/>
    <s v="GT3"/>
    <s v="T"/>
    <n v="4"/>
    <n v="4"/>
    <s v="teacher"/>
    <s v="services"/>
    <s v="course"/>
    <s v="mother"/>
    <n v="1"/>
    <x v="1"/>
    <n v="0"/>
    <s v="no"/>
    <s v="yes"/>
    <s v="yes"/>
    <s v="yes"/>
    <s v="yes"/>
    <s v="yes"/>
    <x v="1"/>
    <x v="0"/>
    <n v="5"/>
    <n v="4"/>
    <n v="4"/>
    <n v="1"/>
    <x v="1"/>
    <n v="4"/>
    <n v="7"/>
    <n v="10"/>
    <n v="9"/>
    <n v="9"/>
    <x v="14"/>
    <x v="0"/>
    <x v="0"/>
    <x v="0"/>
    <x v="0"/>
  </r>
  <r>
    <x v="0"/>
    <x v="0"/>
    <x v="1"/>
    <s v="U"/>
    <s v="GT3"/>
    <s v="T"/>
    <n v="4"/>
    <n v="4"/>
    <s v="teacher"/>
    <s v="teacher"/>
    <s v="course"/>
    <s v="mother"/>
    <n v="2"/>
    <x v="1"/>
    <n v="0"/>
    <s v="no"/>
    <s v="yes"/>
    <s v="yes"/>
    <s v="no"/>
    <s v="no"/>
    <s v="yes"/>
    <x v="1"/>
    <x v="1"/>
    <n v="4"/>
    <n v="3"/>
    <n v="3"/>
    <n v="1"/>
    <x v="2"/>
    <n v="4"/>
    <n v="4"/>
    <n v="14"/>
    <n v="14"/>
    <n v="14"/>
    <x v="10"/>
    <x v="1"/>
    <x v="0"/>
    <x v="0"/>
    <x v="0"/>
  </r>
  <r>
    <x v="0"/>
    <x v="1"/>
    <x v="0"/>
    <s v="U"/>
    <s v="LE3"/>
    <s v="T"/>
    <n v="2"/>
    <n v="2"/>
    <s v="other"/>
    <s v="other"/>
    <s v="course"/>
    <s v="mother"/>
    <n v="1"/>
    <x v="3"/>
    <n v="0"/>
    <s v="no"/>
    <s v="yes"/>
    <s v="no"/>
    <s v="yes"/>
    <s v="yes"/>
    <s v="yes"/>
    <x v="1"/>
    <x v="0"/>
    <n v="4"/>
    <n v="5"/>
    <n v="5"/>
    <n v="2"/>
    <x v="3"/>
    <n v="5"/>
    <n v="2"/>
    <n v="9"/>
    <n v="8"/>
    <n v="8"/>
    <x v="2"/>
    <x v="0"/>
    <x v="1"/>
    <x v="0"/>
    <x v="0"/>
  </r>
  <r>
    <x v="0"/>
    <x v="0"/>
    <x v="1"/>
    <s v="R"/>
    <s v="GT3"/>
    <s v="T"/>
    <n v="2"/>
    <n v="4"/>
    <s v="at_home"/>
    <s v="other"/>
    <s v="course"/>
    <s v="father"/>
    <n v="1"/>
    <x v="1"/>
    <n v="0"/>
    <s v="no"/>
    <s v="yes"/>
    <s v="no"/>
    <s v="no"/>
    <s v="yes"/>
    <s v="yes"/>
    <x v="1"/>
    <x v="1"/>
    <n v="4"/>
    <n v="4"/>
    <n v="3"/>
    <n v="1"/>
    <x v="0"/>
    <n v="5"/>
    <n v="7"/>
    <n v="12"/>
    <n v="14"/>
    <n v="14"/>
    <x v="23"/>
    <x v="2"/>
    <x v="0"/>
    <x v="0"/>
    <x v="0"/>
  </r>
  <r>
    <x v="0"/>
    <x v="0"/>
    <x v="0"/>
    <s v="U"/>
    <s v="GT3"/>
    <s v="T"/>
    <n v="3"/>
    <n v="3"/>
    <s v="services"/>
    <s v="services"/>
    <s v="home"/>
    <s v="mother"/>
    <n v="1"/>
    <x v="0"/>
    <n v="0"/>
    <s v="no"/>
    <s v="no"/>
    <s v="no"/>
    <s v="yes"/>
    <s v="yes"/>
    <s v="yes"/>
    <x v="1"/>
    <x v="0"/>
    <n v="5"/>
    <n v="3"/>
    <n v="4"/>
    <n v="1"/>
    <x v="0"/>
    <n v="4"/>
    <n v="0"/>
    <n v="7"/>
    <n v="0"/>
    <n v="0"/>
    <x v="50"/>
    <x v="0"/>
    <x v="0"/>
    <x v="0"/>
    <x v="0"/>
  </r>
  <r>
    <x v="0"/>
    <x v="0"/>
    <x v="0"/>
    <s v="U"/>
    <s v="LE3"/>
    <s v="T"/>
    <n v="2"/>
    <n v="2"/>
    <s v="other"/>
    <s v="other"/>
    <s v="home"/>
    <s v="other"/>
    <n v="1"/>
    <x v="0"/>
    <n v="0"/>
    <s v="no"/>
    <s v="no"/>
    <s v="no"/>
    <s v="yes"/>
    <s v="no"/>
    <s v="yes"/>
    <x v="1"/>
    <x v="1"/>
    <n v="4"/>
    <n v="3"/>
    <n v="3"/>
    <n v="1"/>
    <x v="0"/>
    <n v="2"/>
    <n v="0"/>
    <n v="8"/>
    <n v="8"/>
    <n v="0"/>
    <x v="1"/>
    <x v="0"/>
    <x v="0"/>
    <x v="0"/>
    <x v="0"/>
  </r>
  <r>
    <x v="0"/>
    <x v="0"/>
    <x v="0"/>
    <s v="R"/>
    <s v="GT3"/>
    <s v="T"/>
    <n v="2"/>
    <n v="2"/>
    <s v="at_home"/>
    <s v="other"/>
    <s v="course"/>
    <s v="mother"/>
    <n v="2"/>
    <x v="3"/>
    <n v="0"/>
    <s v="no"/>
    <s v="no"/>
    <s v="no"/>
    <s v="yes"/>
    <s v="yes"/>
    <s v="yes"/>
    <x v="0"/>
    <x v="0"/>
    <n v="4"/>
    <n v="4"/>
    <n v="4"/>
    <n v="1"/>
    <x v="0"/>
    <n v="4"/>
    <n v="0"/>
    <n v="10"/>
    <n v="9"/>
    <n v="0"/>
    <x v="34"/>
    <x v="0"/>
    <x v="0"/>
    <x v="0"/>
    <x v="0"/>
  </r>
  <r>
    <x v="0"/>
    <x v="0"/>
    <x v="1"/>
    <s v="U"/>
    <s v="GT3"/>
    <s v="T"/>
    <n v="3"/>
    <n v="4"/>
    <s v="services"/>
    <s v="other"/>
    <s v="course"/>
    <s v="mother"/>
    <n v="1"/>
    <x v="1"/>
    <n v="0"/>
    <s v="no"/>
    <s v="no"/>
    <s v="no"/>
    <s v="no"/>
    <s v="yes"/>
    <s v="yes"/>
    <x v="1"/>
    <x v="0"/>
    <n v="4"/>
    <n v="4"/>
    <n v="5"/>
    <n v="1"/>
    <x v="1"/>
    <n v="5"/>
    <n v="16"/>
    <n v="16"/>
    <n v="15"/>
    <n v="15"/>
    <x v="12"/>
    <x v="1"/>
    <x v="1"/>
    <x v="0"/>
    <x v="0"/>
  </r>
  <r>
    <x v="0"/>
    <x v="0"/>
    <x v="4"/>
    <s v="R"/>
    <s v="GT3"/>
    <s v="A"/>
    <n v="3"/>
    <n v="1"/>
    <s v="services"/>
    <s v="at_home"/>
    <s v="home"/>
    <s v="other"/>
    <n v="1"/>
    <x v="1"/>
    <n v="1"/>
    <s v="no"/>
    <s v="no"/>
    <s v="yes"/>
    <s v="no"/>
    <s v="yes"/>
    <s v="yes"/>
    <x v="0"/>
    <x v="0"/>
    <n v="5"/>
    <n v="4"/>
    <n v="3"/>
    <n v="1"/>
    <x v="2"/>
    <n v="5"/>
    <n v="12"/>
    <n v="14"/>
    <n v="13"/>
    <n v="13"/>
    <x v="23"/>
    <x v="2"/>
    <x v="2"/>
    <x v="1"/>
    <x v="0"/>
  </r>
  <r>
    <x v="0"/>
    <x v="0"/>
    <x v="1"/>
    <s v="U"/>
    <s v="GT3"/>
    <s v="T"/>
    <n v="3"/>
    <n v="2"/>
    <s v="other"/>
    <s v="other"/>
    <s v="home"/>
    <s v="mother"/>
    <n v="1"/>
    <x v="0"/>
    <n v="0"/>
    <s v="no"/>
    <s v="yes"/>
    <s v="yes"/>
    <s v="no"/>
    <s v="yes"/>
    <s v="yes"/>
    <x v="1"/>
    <x v="1"/>
    <n v="4"/>
    <n v="3"/>
    <n v="2"/>
    <n v="2"/>
    <x v="1"/>
    <n v="2"/>
    <n v="0"/>
    <n v="7"/>
    <n v="8"/>
    <n v="0"/>
    <x v="35"/>
    <x v="0"/>
    <x v="0"/>
    <x v="0"/>
    <x v="0"/>
  </r>
  <r>
    <x v="0"/>
    <x v="0"/>
    <x v="0"/>
    <s v="U"/>
    <s v="LE3"/>
    <s v="T"/>
    <n v="3"/>
    <n v="3"/>
    <s v="services"/>
    <s v="services"/>
    <s v="home"/>
    <s v="mother"/>
    <n v="1"/>
    <x v="3"/>
    <n v="0"/>
    <s v="no"/>
    <s v="yes"/>
    <s v="no"/>
    <s v="no"/>
    <s v="yes"/>
    <s v="yes"/>
    <x v="1"/>
    <x v="0"/>
    <n v="5"/>
    <n v="3"/>
    <n v="3"/>
    <n v="1"/>
    <x v="0"/>
    <n v="1"/>
    <n v="7"/>
    <n v="16"/>
    <n v="15"/>
    <n v="17"/>
    <x v="32"/>
    <x v="3"/>
    <x v="0"/>
    <x v="0"/>
    <x v="0"/>
  </r>
  <r>
    <x v="0"/>
    <x v="0"/>
    <x v="1"/>
    <s v="R"/>
    <s v="GT3"/>
    <s v="A"/>
    <n v="3"/>
    <n v="2"/>
    <s v="other"/>
    <s v="other"/>
    <s v="home"/>
    <s v="mother"/>
    <n v="1"/>
    <x v="0"/>
    <n v="0"/>
    <s v="no"/>
    <s v="yes"/>
    <s v="yes"/>
    <s v="no"/>
    <s v="yes"/>
    <s v="yes"/>
    <x v="1"/>
    <x v="0"/>
    <n v="4"/>
    <n v="3"/>
    <n v="3"/>
    <n v="2"/>
    <x v="1"/>
    <n v="2"/>
    <n v="4"/>
    <n v="9"/>
    <n v="10"/>
    <n v="10"/>
    <x v="26"/>
    <x v="0"/>
    <x v="0"/>
    <x v="0"/>
    <x v="0"/>
  </r>
  <r>
    <x v="0"/>
    <x v="0"/>
    <x v="4"/>
    <s v="U"/>
    <s v="GT3"/>
    <s v="T"/>
    <n v="2"/>
    <n v="1"/>
    <s v="services"/>
    <s v="services"/>
    <s v="home"/>
    <s v="other"/>
    <n v="1"/>
    <x v="1"/>
    <n v="1"/>
    <s v="no"/>
    <s v="no"/>
    <s v="yes"/>
    <s v="yes"/>
    <s v="yes"/>
    <s v="yes"/>
    <x v="1"/>
    <x v="1"/>
    <n v="4"/>
    <n v="3"/>
    <n v="4"/>
    <n v="1"/>
    <x v="1"/>
    <n v="3"/>
    <n v="4"/>
    <n v="11"/>
    <n v="12"/>
    <n v="11"/>
    <x v="9"/>
    <x v="2"/>
    <x v="1"/>
    <x v="0"/>
    <x v="0"/>
  </r>
  <r>
    <x v="0"/>
    <x v="1"/>
    <x v="0"/>
    <s v="U"/>
    <s v="GT3"/>
    <s v="T"/>
    <n v="4"/>
    <n v="4"/>
    <s v="teacher"/>
    <s v="services"/>
    <s v="home"/>
    <s v="father"/>
    <n v="1"/>
    <x v="0"/>
    <n v="1"/>
    <s v="no"/>
    <s v="yes"/>
    <s v="no"/>
    <s v="yes"/>
    <s v="yes"/>
    <s v="yes"/>
    <x v="1"/>
    <x v="0"/>
    <n v="4"/>
    <n v="3"/>
    <n v="3"/>
    <n v="2"/>
    <x v="2"/>
    <n v="2"/>
    <n v="0"/>
    <n v="10"/>
    <n v="10"/>
    <n v="0"/>
    <x v="31"/>
    <x v="0"/>
    <x v="0"/>
    <x v="0"/>
    <x v="0"/>
  </r>
  <r>
    <x v="0"/>
    <x v="1"/>
    <x v="0"/>
    <s v="U"/>
    <s v="LE3"/>
    <s v="T"/>
    <n v="3"/>
    <n v="4"/>
    <s v="services"/>
    <s v="other"/>
    <s v="home"/>
    <s v="mother"/>
    <n v="1"/>
    <x v="0"/>
    <n v="0"/>
    <s v="no"/>
    <s v="no"/>
    <s v="no"/>
    <s v="yes"/>
    <s v="yes"/>
    <s v="yes"/>
    <x v="1"/>
    <x v="1"/>
    <n v="4"/>
    <n v="3"/>
    <n v="3"/>
    <n v="1"/>
    <x v="1"/>
    <n v="5"/>
    <n v="11"/>
    <n v="16"/>
    <n v="15"/>
    <n v="15"/>
    <x v="12"/>
    <x v="1"/>
    <x v="1"/>
    <x v="0"/>
    <x v="0"/>
  </r>
  <r>
    <x v="0"/>
    <x v="0"/>
    <x v="1"/>
    <s v="U"/>
    <s v="GT3"/>
    <s v="A"/>
    <n v="2"/>
    <n v="2"/>
    <s v="at_home"/>
    <s v="at_home"/>
    <s v="home"/>
    <s v="father"/>
    <n v="1"/>
    <x v="0"/>
    <n v="1"/>
    <s v="no"/>
    <s v="yes"/>
    <s v="no"/>
    <s v="no"/>
    <s v="yes"/>
    <s v="yes"/>
    <x v="1"/>
    <x v="1"/>
    <n v="3"/>
    <n v="3"/>
    <n v="1"/>
    <n v="1"/>
    <x v="2"/>
    <n v="4"/>
    <n v="0"/>
    <n v="9"/>
    <n v="8"/>
    <n v="0"/>
    <x v="0"/>
    <x v="0"/>
    <x v="0"/>
    <x v="0"/>
    <x v="0"/>
  </r>
  <r>
    <x v="0"/>
    <x v="0"/>
    <x v="0"/>
    <s v="U"/>
    <s v="GT3"/>
    <s v="T"/>
    <n v="2"/>
    <n v="3"/>
    <s v="at_home"/>
    <s v="other"/>
    <s v="course"/>
    <s v="mother"/>
    <n v="1"/>
    <x v="1"/>
    <n v="0"/>
    <s v="no"/>
    <s v="yes"/>
    <s v="no"/>
    <s v="no"/>
    <s v="yes"/>
    <s v="yes"/>
    <x v="1"/>
    <x v="0"/>
    <n v="4"/>
    <n v="3"/>
    <n v="3"/>
    <n v="1"/>
    <x v="2"/>
    <n v="3"/>
    <n v="4"/>
    <n v="11"/>
    <n v="10"/>
    <n v="10"/>
    <x v="11"/>
    <x v="2"/>
    <x v="0"/>
    <x v="0"/>
    <x v="0"/>
  </r>
  <r>
    <x v="0"/>
    <x v="0"/>
    <x v="0"/>
    <s v="U"/>
    <s v="GT3"/>
    <s v="T"/>
    <n v="3"/>
    <n v="2"/>
    <s v="other"/>
    <s v="services"/>
    <s v="other"/>
    <s v="mother"/>
    <n v="1"/>
    <x v="1"/>
    <n v="0"/>
    <s v="no"/>
    <s v="no"/>
    <s v="no"/>
    <s v="no"/>
    <s v="yes"/>
    <s v="yes"/>
    <x v="1"/>
    <x v="1"/>
    <n v="5"/>
    <n v="4"/>
    <n v="3"/>
    <n v="2"/>
    <x v="1"/>
    <n v="1"/>
    <n v="7"/>
    <n v="13"/>
    <n v="13"/>
    <n v="14"/>
    <x v="23"/>
    <x v="2"/>
    <x v="0"/>
    <x v="0"/>
    <x v="0"/>
  </r>
  <r>
    <x v="0"/>
    <x v="1"/>
    <x v="0"/>
    <s v="R"/>
    <s v="GT3"/>
    <s v="T"/>
    <n v="4"/>
    <n v="3"/>
    <s v="teacher"/>
    <s v="services"/>
    <s v="course"/>
    <s v="mother"/>
    <n v="1"/>
    <x v="1"/>
    <n v="0"/>
    <s v="no"/>
    <s v="no"/>
    <s v="no"/>
    <s v="no"/>
    <s v="yes"/>
    <s v="yes"/>
    <x v="1"/>
    <x v="1"/>
    <n v="5"/>
    <n v="3"/>
    <n v="2"/>
    <n v="1"/>
    <x v="2"/>
    <n v="4"/>
    <n v="9"/>
    <n v="16"/>
    <n v="15"/>
    <n v="16"/>
    <x v="30"/>
    <x v="1"/>
    <x v="0"/>
    <x v="0"/>
    <x v="0"/>
  </r>
  <r>
    <x v="0"/>
    <x v="1"/>
    <x v="0"/>
    <s v="U"/>
    <s v="GT3"/>
    <s v="T"/>
    <n v="4"/>
    <n v="3"/>
    <s v="teacher"/>
    <s v="other"/>
    <s v="course"/>
    <s v="mother"/>
    <n v="1"/>
    <x v="1"/>
    <n v="0"/>
    <s v="no"/>
    <s v="yes"/>
    <s v="yes"/>
    <s v="no"/>
    <s v="yes"/>
    <s v="yes"/>
    <x v="1"/>
    <x v="1"/>
    <n v="5"/>
    <n v="4"/>
    <n v="5"/>
    <n v="2"/>
    <x v="1"/>
    <n v="5"/>
    <n v="0"/>
    <n v="10"/>
    <n v="10"/>
    <n v="9"/>
    <x v="26"/>
    <x v="0"/>
    <x v="0"/>
    <x v="0"/>
    <x v="0"/>
  </r>
  <r>
    <x v="0"/>
    <x v="0"/>
    <x v="1"/>
    <s v="U"/>
    <s v="GT3"/>
    <s v="T"/>
    <n v="4"/>
    <n v="3"/>
    <s v="health"/>
    <s v="other"/>
    <s v="reputation"/>
    <s v="mother"/>
    <n v="1"/>
    <x v="1"/>
    <n v="0"/>
    <s v="no"/>
    <s v="yes"/>
    <s v="yes"/>
    <s v="yes"/>
    <s v="yes"/>
    <s v="yes"/>
    <x v="1"/>
    <x v="1"/>
    <n v="4"/>
    <n v="4"/>
    <n v="3"/>
    <n v="1"/>
    <x v="1"/>
    <n v="4"/>
    <n v="0"/>
    <n v="13"/>
    <n v="15"/>
    <n v="15"/>
    <x v="33"/>
    <x v="1"/>
    <x v="0"/>
    <x v="0"/>
    <x v="0"/>
  </r>
  <r>
    <x v="1"/>
    <x v="1"/>
    <x v="0"/>
    <s v="R"/>
    <s v="GT3"/>
    <s v="T"/>
    <n v="3"/>
    <n v="2"/>
    <s v="other"/>
    <s v="other"/>
    <s v="course"/>
    <s v="mother"/>
    <n v="2"/>
    <x v="2"/>
    <n v="1"/>
    <s v="no"/>
    <s v="yes"/>
    <s v="no"/>
    <s v="no"/>
    <s v="no"/>
    <s v="yes"/>
    <x v="1"/>
    <x v="0"/>
    <n v="2"/>
    <n v="5"/>
    <n v="5"/>
    <n v="5"/>
    <x v="4"/>
    <n v="5"/>
    <n v="10"/>
    <n v="11"/>
    <n v="13"/>
    <n v="13"/>
    <x v="29"/>
    <x v="2"/>
    <x v="4"/>
    <x v="1"/>
    <x v="0"/>
  </r>
  <r>
    <x v="1"/>
    <x v="1"/>
    <x v="4"/>
    <s v="R"/>
    <s v="GT3"/>
    <s v="T"/>
    <n v="1"/>
    <n v="1"/>
    <s v="other"/>
    <s v="services"/>
    <s v="home"/>
    <s v="other"/>
    <n v="3"/>
    <x v="0"/>
    <n v="3"/>
    <s v="no"/>
    <s v="no"/>
    <s v="no"/>
    <s v="no"/>
    <s v="yes"/>
    <s v="yes"/>
    <x v="1"/>
    <x v="0"/>
    <n v="5"/>
    <n v="4"/>
    <n v="4"/>
    <n v="3"/>
    <x v="1"/>
    <n v="2"/>
    <n v="8"/>
    <n v="8"/>
    <n v="7"/>
    <n v="8"/>
    <x v="16"/>
    <x v="0"/>
    <x v="2"/>
    <x v="1"/>
    <x v="0"/>
  </r>
  <r>
    <x v="1"/>
    <x v="1"/>
    <x v="1"/>
    <s v="U"/>
    <s v="GT3"/>
    <s v="T"/>
    <n v="3"/>
    <n v="3"/>
    <s v="health"/>
    <s v="other"/>
    <s v="course"/>
    <s v="mother"/>
    <n v="2"/>
    <x v="0"/>
    <n v="0"/>
    <s v="no"/>
    <s v="yes"/>
    <s v="yes"/>
    <s v="no"/>
    <s v="yes"/>
    <s v="yes"/>
    <x v="1"/>
    <x v="0"/>
    <n v="4"/>
    <n v="5"/>
    <n v="4"/>
    <n v="2"/>
    <x v="1"/>
    <n v="3"/>
    <n v="2"/>
    <n v="13"/>
    <n v="13"/>
    <n v="13"/>
    <x v="38"/>
    <x v="2"/>
    <x v="0"/>
    <x v="0"/>
    <x v="0"/>
  </r>
  <r>
    <x v="1"/>
    <x v="1"/>
    <x v="0"/>
    <s v="U"/>
    <s v="LE3"/>
    <s v="T"/>
    <n v="1"/>
    <n v="3"/>
    <s v="at_home"/>
    <s v="services"/>
    <s v="course"/>
    <s v="mother"/>
    <n v="1"/>
    <x v="2"/>
    <n v="1"/>
    <s v="no"/>
    <s v="no"/>
    <s v="no"/>
    <s v="no"/>
    <s v="yes"/>
    <s v="no"/>
    <x v="1"/>
    <x v="1"/>
    <n v="4"/>
    <n v="3"/>
    <n v="3"/>
    <n v="2"/>
    <x v="1"/>
    <n v="3"/>
    <n v="7"/>
    <n v="8"/>
    <n v="7"/>
    <n v="8"/>
    <x v="16"/>
    <x v="0"/>
    <x v="2"/>
    <x v="1"/>
    <x v="0"/>
  </r>
  <r>
    <x v="1"/>
    <x v="1"/>
    <x v="4"/>
    <s v="R"/>
    <s v="GT3"/>
    <s v="T"/>
    <n v="1"/>
    <n v="1"/>
    <s v="other"/>
    <s v="other"/>
    <s v="home"/>
    <s v="other"/>
    <n v="3"/>
    <x v="2"/>
    <n v="1"/>
    <s v="no"/>
    <s v="yes"/>
    <s v="no"/>
    <s v="no"/>
    <s v="yes"/>
    <s v="yes"/>
    <x v="1"/>
    <x v="0"/>
    <n v="4"/>
    <n v="4"/>
    <n v="4"/>
    <n v="3"/>
    <x v="1"/>
    <n v="5"/>
    <n v="4"/>
    <n v="8"/>
    <n v="8"/>
    <n v="8"/>
    <x v="36"/>
    <x v="0"/>
    <x v="2"/>
    <x v="1"/>
    <x v="0"/>
  </r>
  <r>
    <x v="1"/>
    <x v="1"/>
    <x v="1"/>
    <s v="R"/>
    <s v="GT3"/>
    <s v="T"/>
    <n v="4"/>
    <n v="3"/>
    <s v="services"/>
    <s v="other"/>
    <s v="home"/>
    <s v="mother"/>
    <n v="2"/>
    <x v="0"/>
    <n v="0"/>
    <s v="no"/>
    <s v="yes"/>
    <s v="yes"/>
    <s v="yes"/>
    <s v="no"/>
    <s v="yes"/>
    <x v="1"/>
    <x v="1"/>
    <n v="4"/>
    <n v="5"/>
    <n v="5"/>
    <n v="1"/>
    <x v="1"/>
    <n v="2"/>
    <n v="4"/>
    <n v="13"/>
    <n v="11"/>
    <n v="11"/>
    <x v="6"/>
    <x v="2"/>
    <x v="0"/>
    <x v="0"/>
    <x v="0"/>
  </r>
  <r>
    <x v="1"/>
    <x v="0"/>
    <x v="0"/>
    <s v="U"/>
    <s v="GT3"/>
    <s v="T"/>
    <n v="3"/>
    <n v="3"/>
    <s v="services"/>
    <s v="services"/>
    <s v="course"/>
    <s v="father"/>
    <n v="1"/>
    <x v="0"/>
    <n v="0"/>
    <s v="no"/>
    <s v="yes"/>
    <s v="no"/>
    <s v="no"/>
    <s v="yes"/>
    <s v="yes"/>
    <x v="0"/>
    <x v="1"/>
    <n v="5"/>
    <n v="3"/>
    <n v="4"/>
    <n v="1"/>
    <x v="0"/>
    <n v="5"/>
    <n v="0"/>
    <n v="10"/>
    <n v="9"/>
    <n v="9"/>
    <x v="14"/>
    <x v="0"/>
    <x v="0"/>
    <x v="0"/>
    <x v="0"/>
  </r>
  <r>
    <x v="1"/>
    <x v="0"/>
    <x v="1"/>
    <s v="R"/>
    <s v="GT3"/>
    <s v="T"/>
    <n v="4"/>
    <n v="4"/>
    <s v="teacher"/>
    <s v="services"/>
    <s v="other"/>
    <s v="father"/>
    <n v="2"/>
    <x v="0"/>
    <n v="0"/>
    <s v="no"/>
    <s v="yes"/>
    <s v="yes"/>
    <s v="yes"/>
    <s v="yes"/>
    <s v="yes"/>
    <x v="1"/>
    <x v="0"/>
    <n v="4"/>
    <n v="3"/>
    <n v="3"/>
    <n v="1"/>
    <x v="2"/>
    <n v="5"/>
    <n v="4"/>
    <n v="12"/>
    <n v="13"/>
    <n v="13"/>
    <x v="15"/>
    <x v="2"/>
    <x v="0"/>
    <x v="0"/>
    <x v="0"/>
  </r>
  <r>
    <x v="1"/>
    <x v="0"/>
    <x v="1"/>
    <s v="U"/>
    <s v="LE3"/>
    <s v="A"/>
    <n v="3"/>
    <n v="2"/>
    <s v="services"/>
    <s v="other"/>
    <s v="reputation"/>
    <s v="mother"/>
    <n v="2"/>
    <x v="0"/>
    <n v="0"/>
    <s v="no"/>
    <s v="no"/>
    <s v="no"/>
    <s v="no"/>
    <s v="yes"/>
    <s v="yes"/>
    <x v="0"/>
    <x v="1"/>
    <n v="1"/>
    <n v="2"/>
    <n v="3"/>
    <n v="1"/>
    <x v="2"/>
    <n v="5"/>
    <n v="2"/>
    <n v="12"/>
    <n v="12"/>
    <n v="11"/>
    <x v="6"/>
    <x v="2"/>
    <x v="1"/>
    <x v="0"/>
    <x v="0"/>
  </r>
  <r>
    <x v="1"/>
    <x v="1"/>
    <x v="0"/>
    <s v="U"/>
    <s v="LE3"/>
    <s v="T"/>
    <n v="1"/>
    <n v="1"/>
    <s v="other"/>
    <s v="services"/>
    <s v="home"/>
    <s v="father"/>
    <n v="2"/>
    <x v="2"/>
    <n v="0"/>
    <s v="no"/>
    <s v="no"/>
    <s v="no"/>
    <s v="no"/>
    <s v="no"/>
    <s v="yes"/>
    <x v="1"/>
    <x v="1"/>
    <n v="3"/>
    <n v="3"/>
    <n v="2"/>
    <n v="1"/>
    <x v="2"/>
    <n v="3"/>
    <n v="4"/>
    <n v="10"/>
    <n v="10"/>
    <n v="10"/>
    <x v="21"/>
    <x v="2"/>
    <x v="2"/>
    <x v="1"/>
    <x v="0"/>
  </r>
  <r>
    <x v="1"/>
    <x v="0"/>
    <x v="0"/>
    <s v="U"/>
    <s v="LE3"/>
    <s v="T"/>
    <n v="1"/>
    <n v="1"/>
    <s v="at_home"/>
    <s v="services"/>
    <s v="course"/>
    <s v="father"/>
    <n v="2"/>
    <x v="1"/>
    <n v="0"/>
    <s v="no"/>
    <s v="no"/>
    <s v="no"/>
    <s v="no"/>
    <s v="yes"/>
    <s v="yes"/>
    <x v="1"/>
    <x v="0"/>
    <n v="5"/>
    <n v="3"/>
    <n v="2"/>
    <n v="1"/>
    <x v="0"/>
    <n v="4"/>
    <n v="0"/>
    <n v="18"/>
    <n v="16"/>
    <n v="16"/>
    <x v="19"/>
    <x v="3"/>
    <x v="1"/>
    <x v="0"/>
    <x v="0"/>
  </r>
  <r>
    <x v="1"/>
    <x v="0"/>
    <x v="0"/>
    <s v="R"/>
    <s v="LE3"/>
    <s v="A"/>
    <n v="1"/>
    <n v="4"/>
    <s v="at_home"/>
    <s v="other"/>
    <s v="course"/>
    <s v="mother"/>
    <n v="3"/>
    <x v="0"/>
    <n v="0"/>
    <s v="no"/>
    <s v="no"/>
    <s v="no"/>
    <s v="no"/>
    <s v="yes"/>
    <s v="yes"/>
    <x v="0"/>
    <x v="1"/>
    <n v="4"/>
    <n v="3"/>
    <n v="4"/>
    <n v="1"/>
    <x v="3"/>
    <n v="5"/>
    <n v="0"/>
    <n v="13"/>
    <n v="13"/>
    <n v="13"/>
    <x v="38"/>
    <x v="2"/>
    <x v="2"/>
    <x v="1"/>
    <x v="0"/>
  </r>
  <r>
    <x v="1"/>
    <x v="1"/>
    <x v="0"/>
    <s v="R"/>
    <s v="LE3"/>
    <s v="T"/>
    <n v="1"/>
    <n v="1"/>
    <s v="at_home"/>
    <s v="other"/>
    <s v="other"/>
    <s v="mother"/>
    <n v="2"/>
    <x v="0"/>
    <n v="1"/>
    <s v="no"/>
    <s v="no"/>
    <s v="no"/>
    <s v="yes"/>
    <s v="no"/>
    <s v="no"/>
    <x v="0"/>
    <x v="0"/>
    <n v="4"/>
    <n v="4"/>
    <n v="3"/>
    <n v="2"/>
    <x v="1"/>
    <n v="5"/>
    <n v="2"/>
    <n v="13"/>
    <n v="12"/>
    <n v="12"/>
    <x v="29"/>
    <x v="2"/>
    <x v="1"/>
    <x v="0"/>
    <x v="0"/>
  </r>
  <r>
    <x v="1"/>
    <x v="0"/>
    <x v="0"/>
    <s v="U"/>
    <s v="GT3"/>
    <s v="T"/>
    <n v="3"/>
    <n v="3"/>
    <s v="services"/>
    <s v="services"/>
    <s v="other"/>
    <s v="mother"/>
    <n v="2"/>
    <x v="0"/>
    <n v="0"/>
    <s v="no"/>
    <s v="yes"/>
    <s v="no"/>
    <s v="no"/>
    <s v="yes"/>
    <s v="yes"/>
    <x v="1"/>
    <x v="1"/>
    <n v="4"/>
    <n v="3"/>
    <n v="2"/>
    <n v="1"/>
    <x v="1"/>
    <n v="3"/>
    <n v="0"/>
    <n v="11"/>
    <n v="11"/>
    <n v="10"/>
    <x v="18"/>
    <x v="2"/>
    <x v="0"/>
    <x v="0"/>
    <x v="0"/>
  </r>
  <r>
    <x v="1"/>
    <x v="0"/>
    <x v="1"/>
    <s v="U"/>
    <s v="LE3"/>
    <s v="T"/>
    <n v="4"/>
    <n v="4"/>
    <s v="at_home"/>
    <s v="at_home"/>
    <s v="course"/>
    <s v="mother"/>
    <n v="1"/>
    <x v="0"/>
    <n v="0"/>
    <s v="no"/>
    <s v="yes"/>
    <s v="yes"/>
    <s v="yes"/>
    <s v="yes"/>
    <s v="yes"/>
    <x v="1"/>
    <x v="1"/>
    <n v="2"/>
    <n v="3"/>
    <n v="4"/>
    <n v="1"/>
    <x v="0"/>
    <n v="1"/>
    <n v="0"/>
    <n v="16"/>
    <n v="15"/>
    <n v="15"/>
    <x v="12"/>
    <x v="1"/>
    <x v="1"/>
    <x v="0"/>
    <x v="0"/>
  </r>
  <r>
    <x v="1"/>
    <x v="0"/>
    <x v="1"/>
    <s v="R"/>
    <s v="GT3"/>
    <s v="T"/>
    <n v="1"/>
    <n v="2"/>
    <s v="other"/>
    <s v="services"/>
    <s v="course"/>
    <s v="father"/>
    <n v="2"/>
    <x v="0"/>
    <n v="0"/>
    <s v="no"/>
    <s v="no"/>
    <s v="no"/>
    <s v="no"/>
    <s v="no"/>
    <s v="yes"/>
    <x v="0"/>
    <x v="0"/>
    <n v="3"/>
    <n v="2"/>
    <n v="2"/>
    <n v="1"/>
    <x v="2"/>
    <n v="3"/>
    <n v="0"/>
    <n v="12"/>
    <n v="11"/>
    <n v="12"/>
    <x v="6"/>
    <x v="2"/>
    <x v="1"/>
    <x v="0"/>
    <x v="0"/>
  </r>
  <r>
    <x v="1"/>
    <x v="1"/>
    <x v="0"/>
    <s v="R"/>
    <s v="GT3"/>
    <s v="T"/>
    <n v="1"/>
    <n v="3"/>
    <s v="at_home"/>
    <s v="other"/>
    <s v="course"/>
    <s v="mother"/>
    <n v="2"/>
    <x v="0"/>
    <n v="0"/>
    <s v="no"/>
    <s v="yes"/>
    <s v="yes"/>
    <s v="no"/>
    <s v="yes"/>
    <s v="yes"/>
    <x v="0"/>
    <x v="0"/>
    <n v="3"/>
    <n v="3"/>
    <n v="4"/>
    <n v="2"/>
    <x v="3"/>
    <n v="3"/>
    <n v="4"/>
    <n v="10"/>
    <n v="10"/>
    <n v="10"/>
    <x v="21"/>
    <x v="2"/>
    <x v="2"/>
    <x v="1"/>
    <x v="0"/>
  </r>
  <r>
    <x v="1"/>
    <x v="1"/>
    <x v="0"/>
    <s v="U"/>
    <s v="LE3"/>
    <s v="T"/>
    <n v="4"/>
    <n v="4"/>
    <s v="teacher"/>
    <s v="services"/>
    <s v="other"/>
    <s v="mother"/>
    <n v="2"/>
    <x v="1"/>
    <n v="0"/>
    <s v="no"/>
    <s v="no"/>
    <s v="yes"/>
    <s v="no"/>
    <s v="yes"/>
    <s v="yes"/>
    <x v="1"/>
    <x v="1"/>
    <n v="4"/>
    <n v="2"/>
    <n v="2"/>
    <n v="2"/>
    <x v="2"/>
    <n v="5"/>
    <n v="0"/>
    <n v="13"/>
    <n v="13"/>
    <n v="13"/>
    <x v="38"/>
    <x v="2"/>
    <x v="0"/>
    <x v="0"/>
    <x v="0"/>
  </r>
  <r>
    <x v="1"/>
    <x v="0"/>
    <x v="1"/>
    <s v="R"/>
    <s v="GT3"/>
    <s v="T"/>
    <n v="1"/>
    <n v="1"/>
    <s v="other"/>
    <s v="services"/>
    <s v="reputation"/>
    <s v="mother"/>
    <n v="3"/>
    <x v="2"/>
    <n v="1"/>
    <s v="no"/>
    <s v="yes"/>
    <s v="yes"/>
    <s v="no"/>
    <s v="yes"/>
    <s v="yes"/>
    <x v="1"/>
    <x v="1"/>
    <n v="5"/>
    <n v="2"/>
    <n v="1"/>
    <n v="1"/>
    <x v="2"/>
    <n v="1"/>
    <n v="0"/>
    <n v="7"/>
    <n v="6"/>
    <n v="0"/>
    <x v="49"/>
    <x v="0"/>
    <x v="2"/>
    <x v="1"/>
    <x v="0"/>
  </r>
  <r>
    <x v="1"/>
    <x v="0"/>
    <x v="0"/>
    <s v="U"/>
    <s v="GT3"/>
    <s v="T"/>
    <n v="2"/>
    <n v="3"/>
    <s v="at_home"/>
    <s v="services"/>
    <s v="course"/>
    <s v="father"/>
    <n v="2"/>
    <x v="2"/>
    <n v="0"/>
    <s v="no"/>
    <s v="yes"/>
    <s v="yes"/>
    <s v="no"/>
    <s v="yes"/>
    <s v="yes"/>
    <x v="1"/>
    <x v="1"/>
    <n v="5"/>
    <n v="2"/>
    <n v="3"/>
    <n v="1"/>
    <x v="2"/>
    <n v="4"/>
    <n v="0"/>
    <n v="11"/>
    <n v="10"/>
    <n v="10"/>
    <x v="11"/>
    <x v="2"/>
    <x v="1"/>
    <x v="0"/>
    <x v="0"/>
  </r>
  <r>
    <x v="1"/>
    <x v="0"/>
    <x v="0"/>
    <s v="R"/>
    <s v="GT3"/>
    <s v="T"/>
    <n v="4"/>
    <n v="4"/>
    <s v="other"/>
    <s v="teacher"/>
    <s v="other"/>
    <s v="father"/>
    <n v="3"/>
    <x v="0"/>
    <n v="0"/>
    <s v="no"/>
    <s v="yes"/>
    <s v="yes"/>
    <s v="no"/>
    <s v="no"/>
    <s v="yes"/>
    <x v="1"/>
    <x v="1"/>
    <n v="3"/>
    <n v="2"/>
    <n v="2"/>
    <n v="4"/>
    <x v="2"/>
    <n v="5"/>
    <n v="10"/>
    <n v="14"/>
    <n v="12"/>
    <n v="11"/>
    <x v="29"/>
    <x v="2"/>
    <x v="0"/>
    <x v="0"/>
    <x v="0"/>
  </r>
  <r>
    <x v="1"/>
    <x v="0"/>
    <x v="4"/>
    <s v="U"/>
    <s v="LE3"/>
    <s v="T"/>
    <n v="3"/>
    <n v="2"/>
    <s v="services"/>
    <s v="services"/>
    <s v="home"/>
    <s v="other"/>
    <n v="2"/>
    <x v="0"/>
    <n v="2"/>
    <s v="no"/>
    <s v="no"/>
    <s v="no"/>
    <s v="yes"/>
    <s v="yes"/>
    <s v="yes"/>
    <x v="0"/>
    <x v="1"/>
    <n v="3"/>
    <n v="2"/>
    <n v="2"/>
    <n v="1"/>
    <x v="0"/>
    <n v="3"/>
    <n v="4"/>
    <n v="7"/>
    <n v="7"/>
    <n v="9"/>
    <x v="16"/>
    <x v="0"/>
    <x v="1"/>
    <x v="0"/>
    <x v="0"/>
  </r>
  <r>
    <x v="1"/>
    <x v="1"/>
    <x v="0"/>
    <s v="R"/>
    <s v="LE3"/>
    <s v="T"/>
    <n v="1"/>
    <n v="2"/>
    <s v="at_home"/>
    <s v="services"/>
    <s v="other"/>
    <s v="father"/>
    <n v="3"/>
    <x v="2"/>
    <n v="0"/>
    <s v="no"/>
    <s v="yes"/>
    <s v="yes"/>
    <s v="yes"/>
    <s v="yes"/>
    <s v="no"/>
    <x v="1"/>
    <x v="1"/>
    <n v="4"/>
    <n v="3"/>
    <n v="3"/>
    <n v="2"/>
    <x v="1"/>
    <n v="3"/>
    <n v="3"/>
    <n v="14"/>
    <n v="12"/>
    <n v="12"/>
    <x v="15"/>
    <x v="2"/>
    <x v="2"/>
    <x v="1"/>
    <x v="0"/>
  </r>
  <r>
    <x v="1"/>
    <x v="0"/>
    <x v="1"/>
    <s v="U"/>
    <s v="GT3"/>
    <s v="T"/>
    <n v="2"/>
    <n v="2"/>
    <s v="other"/>
    <s v="at_home"/>
    <s v="home"/>
    <s v="mother"/>
    <n v="1"/>
    <x v="1"/>
    <n v="0"/>
    <s v="no"/>
    <s v="no"/>
    <s v="no"/>
    <s v="yes"/>
    <s v="yes"/>
    <s v="yes"/>
    <x v="0"/>
    <x v="1"/>
    <n v="3"/>
    <n v="4"/>
    <n v="3"/>
    <n v="1"/>
    <x v="0"/>
    <n v="3"/>
    <n v="8"/>
    <n v="13"/>
    <n v="11"/>
    <n v="11"/>
    <x v="6"/>
    <x v="2"/>
    <x v="0"/>
    <x v="0"/>
    <x v="0"/>
  </r>
  <r>
    <x v="1"/>
    <x v="0"/>
    <x v="1"/>
    <s v="R"/>
    <s v="GT3"/>
    <s v="T"/>
    <n v="1"/>
    <n v="2"/>
    <s v="other"/>
    <s v="other"/>
    <s v="course"/>
    <s v="mother"/>
    <n v="1"/>
    <x v="2"/>
    <n v="0"/>
    <s v="no"/>
    <s v="no"/>
    <s v="no"/>
    <s v="yes"/>
    <s v="yes"/>
    <s v="yes"/>
    <x v="1"/>
    <x v="0"/>
    <n v="3"/>
    <n v="5"/>
    <n v="5"/>
    <n v="1"/>
    <x v="1"/>
    <n v="1"/>
    <n v="14"/>
    <n v="6"/>
    <n v="5"/>
    <n v="5"/>
    <x v="1"/>
    <x v="0"/>
    <x v="4"/>
    <x v="1"/>
    <x v="1"/>
  </r>
  <r>
    <x v="1"/>
    <x v="0"/>
    <x v="0"/>
    <s v="R"/>
    <s v="LE3"/>
    <s v="T"/>
    <n v="4"/>
    <n v="4"/>
    <s v="other"/>
    <s v="other"/>
    <s v="reputation"/>
    <s v="mother"/>
    <n v="2"/>
    <x v="1"/>
    <n v="0"/>
    <s v="no"/>
    <s v="no"/>
    <s v="no"/>
    <s v="no"/>
    <s v="yes"/>
    <s v="yes"/>
    <x v="1"/>
    <x v="0"/>
    <n v="5"/>
    <n v="4"/>
    <n v="4"/>
    <n v="1"/>
    <x v="0"/>
    <n v="1"/>
    <n v="0"/>
    <n v="19"/>
    <n v="18"/>
    <n v="19"/>
    <x v="40"/>
    <x v="3"/>
    <x v="0"/>
    <x v="0"/>
    <x v="0"/>
  </r>
  <r>
    <x v="1"/>
    <x v="0"/>
    <x v="0"/>
    <s v="R"/>
    <s v="GT3"/>
    <s v="T"/>
    <n v="1"/>
    <n v="1"/>
    <s v="other"/>
    <s v="other"/>
    <s v="home"/>
    <s v="mother"/>
    <n v="4"/>
    <x v="1"/>
    <n v="0"/>
    <s v="no"/>
    <s v="no"/>
    <s v="no"/>
    <s v="no"/>
    <s v="yes"/>
    <s v="yes"/>
    <x v="1"/>
    <x v="0"/>
    <n v="4"/>
    <n v="3"/>
    <n v="2"/>
    <n v="1"/>
    <x v="2"/>
    <n v="4"/>
    <n v="2"/>
    <n v="8"/>
    <n v="8"/>
    <n v="10"/>
    <x v="4"/>
    <x v="0"/>
    <x v="1"/>
    <x v="0"/>
    <x v="0"/>
  </r>
  <r>
    <x v="1"/>
    <x v="0"/>
    <x v="6"/>
    <s v="U"/>
    <s v="GT3"/>
    <s v="T"/>
    <n v="4"/>
    <n v="2"/>
    <s v="health"/>
    <s v="other"/>
    <s v="course"/>
    <s v="other"/>
    <n v="2"/>
    <x v="1"/>
    <n v="2"/>
    <s v="no"/>
    <s v="yes"/>
    <s v="yes"/>
    <s v="no"/>
    <s v="no"/>
    <s v="yes"/>
    <x v="1"/>
    <x v="1"/>
    <n v="5"/>
    <n v="4"/>
    <n v="3"/>
    <n v="1"/>
    <x v="0"/>
    <n v="3"/>
    <n v="4"/>
    <n v="15"/>
    <n v="14"/>
    <n v="15"/>
    <x v="3"/>
    <x v="1"/>
    <x v="1"/>
    <x v="0"/>
    <x v="0"/>
  </r>
  <r>
    <x v="1"/>
    <x v="0"/>
    <x v="0"/>
    <s v="R"/>
    <s v="LE3"/>
    <s v="T"/>
    <n v="4"/>
    <n v="4"/>
    <s v="teacher"/>
    <s v="services"/>
    <s v="course"/>
    <s v="mother"/>
    <n v="1"/>
    <x v="0"/>
    <n v="0"/>
    <s v="no"/>
    <s v="no"/>
    <s v="yes"/>
    <s v="yes"/>
    <s v="yes"/>
    <s v="yes"/>
    <x v="1"/>
    <x v="0"/>
    <n v="5"/>
    <n v="4"/>
    <n v="3"/>
    <n v="3"/>
    <x v="3"/>
    <n v="2"/>
    <n v="4"/>
    <n v="8"/>
    <n v="9"/>
    <n v="10"/>
    <x v="8"/>
    <x v="0"/>
    <x v="1"/>
    <x v="0"/>
    <x v="0"/>
  </r>
  <r>
    <x v="1"/>
    <x v="0"/>
    <x v="0"/>
    <s v="U"/>
    <s v="GT3"/>
    <s v="T"/>
    <n v="3"/>
    <n v="3"/>
    <s v="other"/>
    <s v="other"/>
    <s v="home"/>
    <s v="mother"/>
    <n v="1"/>
    <x v="0"/>
    <n v="0"/>
    <s v="no"/>
    <s v="no"/>
    <s v="yes"/>
    <s v="no"/>
    <s v="yes"/>
    <s v="yes"/>
    <x v="1"/>
    <x v="1"/>
    <n v="4"/>
    <n v="1"/>
    <n v="3"/>
    <n v="1"/>
    <x v="2"/>
    <n v="1"/>
    <n v="0"/>
    <n v="15"/>
    <n v="15"/>
    <n v="15"/>
    <x v="5"/>
    <x v="1"/>
    <x v="0"/>
    <x v="0"/>
    <x v="0"/>
  </r>
  <r>
    <x v="1"/>
    <x v="0"/>
    <x v="1"/>
    <s v="R"/>
    <s v="GT3"/>
    <s v="T"/>
    <n v="3"/>
    <n v="1"/>
    <s v="at_home"/>
    <s v="other"/>
    <s v="reputation"/>
    <s v="mother"/>
    <n v="1"/>
    <x v="0"/>
    <n v="0"/>
    <s v="no"/>
    <s v="yes"/>
    <s v="yes"/>
    <s v="yes"/>
    <s v="no"/>
    <s v="yes"/>
    <x v="1"/>
    <x v="0"/>
    <n v="4"/>
    <n v="5"/>
    <n v="4"/>
    <n v="2"/>
    <x v="1"/>
    <n v="1"/>
    <n v="17"/>
    <n v="10"/>
    <n v="10"/>
    <n v="10"/>
    <x v="21"/>
    <x v="2"/>
    <x v="2"/>
    <x v="1"/>
    <x v="0"/>
  </r>
  <r>
    <x v="1"/>
    <x v="1"/>
    <x v="0"/>
    <s v="U"/>
    <s v="GT3"/>
    <s v="T"/>
    <n v="4"/>
    <n v="4"/>
    <s v="teacher"/>
    <s v="teacher"/>
    <s v="home"/>
    <s v="father"/>
    <n v="1"/>
    <x v="0"/>
    <n v="0"/>
    <s v="no"/>
    <s v="no"/>
    <s v="yes"/>
    <s v="yes"/>
    <s v="no"/>
    <s v="yes"/>
    <x v="1"/>
    <x v="0"/>
    <n v="3"/>
    <n v="2"/>
    <n v="4"/>
    <n v="1"/>
    <x v="3"/>
    <n v="2"/>
    <n v="4"/>
    <n v="15"/>
    <n v="14"/>
    <n v="14"/>
    <x v="33"/>
    <x v="1"/>
    <x v="1"/>
    <x v="0"/>
    <x v="0"/>
  </r>
  <r>
    <x v="1"/>
    <x v="1"/>
    <x v="0"/>
    <s v="R"/>
    <s v="GT3"/>
    <s v="T"/>
    <n v="2"/>
    <n v="1"/>
    <s v="other"/>
    <s v="other"/>
    <s v="other"/>
    <s v="mother"/>
    <n v="2"/>
    <x v="2"/>
    <n v="0"/>
    <s v="no"/>
    <s v="no"/>
    <s v="no"/>
    <s v="yes"/>
    <s v="no"/>
    <s v="yes"/>
    <x v="1"/>
    <x v="1"/>
    <n v="4"/>
    <n v="4"/>
    <n v="3"/>
    <n v="1"/>
    <x v="1"/>
    <n v="5"/>
    <n v="5"/>
    <n v="7"/>
    <n v="6"/>
    <n v="7"/>
    <x v="31"/>
    <x v="0"/>
    <x v="2"/>
    <x v="1"/>
    <x v="0"/>
  </r>
  <r>
    <x v="1"/>
    <x v="1"/>
    <x v="1"/>
    <s v="U"/>
    <s v="GT3"/>
    <s v="T"/>
    <n v="2"/>
    <n v="3"/>
    <s v="other"/>
    <s v="services"/>
    <s v="home"/>
    <s v="father"/>
    <n v="2"/>
    <x v="0"/>
    <n v="0"/>
    <s v="no"/>
    <s v="no"/>
    <s v="no"/>
    <s v="yes"/>
    <s v="yes"/>
    <s v="yes"/>
    <x v="1"/>
    <x v="0"/>
    <n v="4"/>
    <n v="4"/>
    <n v="3"/>
    <n v="1"/>
    <x v="0"/>
    <n v="3"/>
    <n v="2"/>
    <n v="11"/>
    <n v="11"/>
    <n v="10"/>
    <x v="18"/>
    <x v="2"/>
    <x v="0"/>
    <x v="0"/>
    <x v="0"/>
  </r>
  <r>
    <x v="1"/>
    <x v="1"/>
    <x v="4"/>
    <s v="R"/>
    <s v="GT3"/>
    <s v="T"/>
    <n v="1"/>
    <n v="1"/>
    <s v="other"/>
    <s v="services"/>
    <s v="other"/>
    <s v="mother"/>
    <n v="2"/>
    <x v="2"/>
    <n v="1"/>
    <s v="no"/>
    <s v="no"/>
    <s v="no"/>
    <s v="no"/>
    <s v="yes"/>
    <s v="yes"/>
    <x v="0"/>
    <x v="0"/>
    <n v="4"/>
    <n v="3"/>
    <n v="2"/>
    <n v="1"/>
    <x v="1"/>
    <n v="5"/>
    <n v="0"/>
    <n v="6"/>
    <n v="5"/>
    <n v="0"/>
    <x v="41"/>
    <x v="0"/>
    <x v="2"/>
    <x v="1"/>
    <x v="0"/>
  </r>
  <r>
    <x v="1"/>
    <x v="1"/>
    <x v="0"/>
    <s v="R"/>
    <s v="GT3"/>
    <s v="T"/>
    <n v="4"/>
    <n v="2"/>
    <s v="other"/>
    <s v="other"/>
    <s v="home"/>
    <s v="father"/>
    <n v="2"/>
    <x v="2"/>
    <n v="1"/>
    <s v="no"/>
    <s v="no"/>
    <s v="yes"/>
    <s v="no"/>
    <s v="yes"/>
    <s v="yes"/>
    <x v="0"/>
    <x v="0"/>
    <n v="5"/>
    <n v="4"/>
    <n v="3"/>
    <n v="4"/>
    <x v="1"/>
    <n v="3"/>
    <n v="14"/>
    <n v="6"/>
    <n v="5"/>
    <n v="5"/>
    <x v="1"/>
    <x v="0"/>
    <x v="2"/>
    <x v="1"/>
    <x v="0"/>
  </r>
  <r>
    <x v="1"/>
    <x v="0"/>
    <x v="0"/>
    <s v="R"/>
    <s v="GT3"/>
    <s v="T"/>
    <n v="2"/>
    <n v="2"/>
    <s v="at_home"/>
    <s v="other"/>
    <s v="other"/>
    <s v="mother"/>
    <n v="2"/>
    <x v="1"/>
    <n v="0"/>
    <s v="no"/>
    <s v="no"/>
    <s v="yes"/>
    <s v="no"/>
    <s v="yes"/>
    <s v="yes"/>
    <x v="0"/>
    <x v="0"/>
    <n v="5"/>
    <n v="3"/>
    <n v="3"/>
    <n v="1"/>
    <x v="1"/>
    <n v="4"/>
    <n v="2"/>
    <n v="10"/>
    <n v="9"/>
    <n v="10"/>
    <x v="26"/>
    <x v="0"/>
    <x v="0"/>
    <x v="0"/>
    <x v="0"/>
  </r>
  <r>
    <x v="1"/>
    <x v="0"/>
    <x v="0"/>
    <s v="R"/>
    <s v="GT3"/>
    <s v="T"/>
    <n v="4"/>
    <n v="4"/>
    <s v="teacher"/>
    <s v="at_home"/>
    <s v="reputation"/>
    <s v="mother"/>
    <n v="3"/>
    <x v="2"/>
    <n v="0"/>
    <s v="no"/>
    <s v="yes"/>
    <s v="yes"/>
    <s v="yes"/>
    <s v="yes"/>
    <s v="yes"/>
    <x v="1"/>
    <x v="1"/>
    <n v="4"/>
    <n v="4"/>
    <n v="3"/>
    <n v="2"/>
    <x v="2"/>
    <n v="5"/>
    <n v="7"/>
    <n v="6"/>
    <n v="5"/>
    <n v="6"/>
    <x v="0"/>
    <x v="0"/>
    <x v="1"/>
    <x v="0"/>
    <x v="0"/>
  </r>
  <r>
    <x v="1"/>
    <x v="0"/>
    <x v="4"/>
    <s v="R"/>
    <s v="GT3"/>
    <s v="T"/>
    <n v="2"/>
    <n v="3"/>
    <s v="services"/>
    <s v="other"/>
    <s v="course"/>
    <s v="mother"/>
    <n v="1"/>
    <x v="1"/>
    <n v="1"/>
    <s v="no"/>
    <s v="no"/>
    <s v="no"/>
    <s v="yes"/>
    <s v="no"/>
    <s v="yes"/>
    <x v="1"/>
    <x v="0"/>
    <n v="5"/>
    <n v="4"/>
    <n v="2"/>
    <n v="1"/>
    <x v="2"/>
    <n v="5"/>
    <n v="0"/>
    <n v="7"/>
    <n v="5"/>
    <n v="0"/>
    <x v="43"/>
    <x v="0"/>
    <x v="0"/>
    <x v="0"/>
    <x v="0"/>
  </r>
  <r>
    <x v="1"/>
    <x v="0"/>
    <x v="0"/>
    <s v="U"/>
    <s v="LE3"/>
    <s v="T"/>
    <n v="3"/>
    <n v="1"/>
    <s v="teacher"/>
    <s v="services"/>
    <s v="course"/>
    <s v="mother"/>
    <n v="1"/>
    <x v="0"/>
    <n v="0"/>
    <s v="no"/>
    <s v="yes"/>
    <s v="yes"/>
    <s v="no"/>
    <s v="yes"/>
    <s v="yes"/>
    <x v="1"/>
    <x v="0"/>
    <n v="4"/>
    <n v="3"/>
    <n v="4"/>
    <n v="1"/>
    <x v="0"/>
    <n v="1"/>
    <n v="0"/>
    <n v="7"/>
    <n v="9"/>
    <n v="8"/>
    <x v="36"/>
    <x v="0"/>
    <x v="1"/>
    <x v="0"/>
    <x v="0"/>
  </r>
  <r>
    <x v="1"/>
    <x v="0"/>
    <x v="0"/>
    <s v="U"/>
    <s v="GT3"/>
    <s v="T"/>
    <n v="1"/>
    <n v="1"/>
    <s v="other"/>
    <s v="other"/>
    <s v="course"/>
    <s v="mother"/>
    <n v="2"/>
    <x v="0"/>
    <n v="1"/>
    <s v="no"/>
    <s v="no"/>
    <s v="no"/>
    <s v="yes"/>
    <s v="yes"/>
    <s v="yes"/>
    <x v="0"/>
    <x v="0"/>
    <n v="1"/>
    <n v="1"/>
    <n v="1"/>
    <n v="1"/>
    <x v="0"/>
    <n v="5"/>
    <n v="0"/>
    <n v="6"/>
    <n v="5"/>
    <n v="0"/>
    <x v="41"/>
    <x v="0"/>
    <x v="2"/>
    <x v="1"/>
    <x v="0"/>
  </r>
  <r>
    <x v="1"/>
    <x v="1"/>
    <x v="6"/>
    <s v="U"/>
    <s v="LE3"/>
    <s v="A"/>
    <n v="2"/>
    <n v="2"/>
    <s v="services"/>
    <s v="services"/>
    <s v="course"/>
    <s v="other"/>
    <n v="1"/>
    <x v="0"/>
    <n v="2"/>
    <s v="no"/>
    <s v="yes"/>
    <s v="yes"/>
    <s v="no"/>
    <s v="yes"/>
    <s v="yes"/>
    <x v="0"/>
    <x v="0"/>
    <n v="5"/>
    <n v="5"/>
    <n v="4"/>
    <n v="4"/>
    <x v="4"/>
    <n v="4"/>
    <n v="11"/>
    <n v="9"/>
    <n v="9"/>
    <n v="9"/>
    <x v="8"/>
    <x v="0"/>
    <x v="4"/>
    <x v="1"/>
    <x v="1"/>
  </r>
  <r>
    <x v="1"/>
    <x v="1"/>
    <x v="1"/>
    <s v="U"/>
    <s v="LE3"/>
    <s v="T"/>
    <n v="3"/>
    <n v="1"/>
    <s v="services"/>
    <s v="services"/>
    <s v="course"/>
    <s v="mother"/>
    <n v="2"/>
    <x v="2"/>
    <n v="0"/>
    <s v="no"/>
    <s v="no"/>
    <s v="no"/>
    <s v="no"/>
    <s v="no"/>
    <s v="yes"/>
    <x v="1"/>
    <x v="0"/>
    <n v="2"/>
    <n v="4"/>
    <n v="5"/>
    <n v="3"/>
    <x v="3"/>
    <n v="2"/>
    <n v="3"/>
    <n v="14"/>
    <n v="16"/>
    <n v="16"/>
    <x v="12"/>
    <x v="1"/>
    <x v="3"/>
    <x v="2"/>
    <x v="0"/>
  </r>
  <r>
    <x v="1"/>
    <x v="1"/>
    <x v="7"/>
    <s v="R"/>
    <s v="GT3"/>
    <s v="T"/>
    <n v="1"/>
    <n v="1"/>
    <s v="other"/>
    <s v="other"/>
    <s v="course"/>
    <s v="other"/>
    <n v="1"/>
    <x v="2"/>
    <n v="3"/>
    <s v="no"/>
    <s v="no"/>
    <s v="no"/>
    <s v="no"/>
    <s v="no"/>
    <s v="yes"/>
    <x v="0"/>
    <x v="0"/>
    <n v="5"/>
    <n v="5"/>
    <n v="3"/>
    <n v="3"/>
    <x v="1"/>
    <n v="3"/>
    <n v="3"/>
    <n v="10"/>
    <n v="8"/>
    <n v="7"/>
    <x v="2"/>
    <x v="0"/>
    <x v="4"/>
    <x v="1"/>
    <x v="1"/>
  </r>
  <r>
    <x v="1"/>
    <x v="1"/>
    <x v="0"/>
    <s v="R"/>
    <s v="LE3"/>
    <s v="T"/>
    <n v="3"/>
    <n v="2"/>
    <s v="services"/>
    <s v="other"/>
    <s v="course"/>
    <s v="mother"/>
    <n v="3"/>
    <x v="2"/>
    <n v="0"/>
    <s v="no"/>
    <s v="no"/>
    <s v="no"/>
    <s v="no"/>
    <s v="no"/>
    <s v="yes"/>
    <x v="1"/>
    <x v="0"/>
    <n v="4"/>
    <n v="4"/>
    <n v="1"/>
    <n v="3"/>
    <x v="3"/>
    <n v="5"/>
    <n v="0"/>
    <n v="11"/>
    <n v="12"/>
    <n v="10"/>
    <x v="17"/>
    <x v="2"/>
    <x v="2"/>
    <x v="1"/>
    <x v="0"/>
  </r>
  <r>
    <x v="1"/>
    <x v="1"/>
    <x v="4"/>
    <s v="U"/>
    <s v="LE3"/>
    <s v="T"/>
    <n v="1"/>
    <n v="1"/>
    <s v="other"/>
    <s v="at_home"/>
    <s v="course"/>
    <s v="father"/>
    <n v="1"/>
    <x v="2"/>
    <n v="0"/>
    <s v="no"/>
    <s v="no"/>
    <s v="no"/>
    <s v="no"/>
    <s v="yes"/>
    <s v="yes"/>
    <x v="1"/>
    <x v="0"/>
    <n v="3"/>
    <n v="2"/>
    <n v="3"/>
    <n v="3"/>
    <x v="1"/>
    <n v="5"/>
    <n v="5"/>
    <n v="8"/>
    <n v="9"/>
    <n v="9"/>
    <x v="4"/>
    <x v="0"/>
    <x v="2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s v="GP"/>
    <s v="F"/>
    <n v="18"/>
    <s v="R"/>
    <n v="3.66"/>
    <n v="3"/>
    <n v="2"/>
    <n v="2"/>
    <x v="0"/>
    <n v="0"/>
    <n v="0"/>
    <n v="0"/>
    <n v="0"/>
    <n v="0"/>
    <n v="0"/>
    <n v="1"/>
    <n v="1"/>
    <n v="4"/>
    <n v="1"/>
    <n v="1"/>
    <n v="1"/>
    <n v="1"/>
    <n v="5"/>
    <n v="75"/>
    <n v="10"/>
    <n v="9"/>
    <n v="9"/>
    <n v="-1"/>
    <n v="0"/>
    <s v="Mixed"/>
    <n v="9.33"/>
    <x v="0"/>
    <n v="2.5"/>
    <s v="Medium"/>
    <n v="1"/>
    <x v="0"/>
    <s v="No"/>
    <x v="0"/>
    <n v="3"/>
  </r>
  <r>
    <s v="GP"/>
    <s v="F"/>
    <n v="17"/>
    <s v="U"/>
    <s v="Small"/>
    <n v="3"/>
    <n v="3"/>
    <n v="1"/>
    <x v="0"/>
    <n v="0"/>
    <n v="0"/>
    <n v="1"/>
    <n v="0"/>
    <n v="1"/>
    <n v="1"/>
    <n v="1"/>
    <n v="1"/>
    <n v="5"/>
    <n v="3"/>
    <n v="3"/>
    <n v="2"/>
    <n v="3"/>
    <n v="1"/>
    <n v="56"/>
    <n v="9"/>
    <n v="9"/>
    <n v="8"/>
    <n v="0"/>
    <n v="-1"/>
    <s v="Mixed"/>
    <n v="8.67"/>
    <x v="0"/>
    <n v="3"/>
    <s v="Medium"/>
    <n v="1"/>
    <x v="0"/>
    <s v="No"/>
    <x v="1"/>
    <n v="7"/>
  </r>
  <r>
    <s v="GP"/>
    <s v="F"/>
    <n v="16"/>
    <s v="U"/>
    <s v="Large"/>
    <n v="3"/>
    <n v="3"/>
    <n v="1"/>
    <x v="0"/>
    <n v="0"/>
    <n v="1"/>
    <n v="1"/>
    <n v="1"/>
    <n v="1"/>
    <n v="1"/>
    <n v="1"/>
    <n v="0"/>
    <n v="4"/>
    <n v="3"/>
    <n v="3"/>
    <n v="2"/>
    <n v="4"/>
    <n v="5"/>
    <n v="54"/>
    <n v="11"/>
    <n v="12"/>
    <n v="11"/>
    <n v="1"/>
    <n v="-1"/>
    <s v="Mixed"/>
    <n v="11.33"/>
    <x v="1"/>
    <n v="3"/>
    <s v="Medium"/>
    <n v="2"/>
    <x v="1"/>
    <s v="No"/>
    <x v="2"/>
    <n v="6"/>
  </r>
  <r>
    <s v="GP"/>
    <s v="F"/>
    <n v="19"/>
    <s v="R"/>
    <s v="Large"/>
    <n v="2"/>
    <n v="3"/>
    <n v="1"/>
    <x v="1"/>
    <n v="1"/>
    <n v="0"/>
    <n v="0"/>
    <n v="0"/>
    <n v="0"/>
    <n v="1"/>
    <n v="1"/>
    <n v="1"/>
    <n v="4"/>
    <n v="1"/>
    <n v="2"/>
    <n v="1"/>
    <n v="1"/>
    <n v="3"/>
    <n v="40"/>
    <n v="13"/>
    <n v="11"/>
    <n v="11"/>
    <n v="-2"/>
    <n v="0"/>
    <s v="Mixed"/>
    <n v="11.67"/>
    <x v="1"/>
    <n v="2.5"/>
    <s v="Medium"/>
    <n v="1"/>
    <x v="0"/>
    <s v="No"/>
    <x v="3"/>
    <n v="4"/>
  </r>
  <r>
    <s v="GP"/>
    <s v="M"/>
    <n v="19"/>
    <s v="U"/>
    <s v="Large"/>
    <n v="4"/>
    <n v="4"/>
    <n v="2"/>
    <x v="2"/>
    <n v="1"/>
    <n v="0"/>
    <n v="1"/>
    <n v="1"/>
    <n v="0"/>
    <n v="1"/>
    <n v="1"/>
    <n v="1"/>
    <n v="4"/>
    <n v="3"/>
    <n v="4"/>
    <n v="1"/>
    <n v="1"/>
    <n v="4"/>
    <n v="38"/>
    <n v="8"/>
    <n v="9"/>
    <n v="8"/>
    <n v="1"/>
    <n v="-1"/>
    <s v="Mixed"/>
    <n v="8.33"/>
    <x v="0"/>
    <n v="4"/>
    <s v="High"/>
    <n v="2"/>
    <x v="1"/>
    <s v="No"/>
    <x v="1"/>
    <n v="8"/>
  </r>
  <r>
    <s v="GP"/>
    <s v="M"/>
    <n v="17"/>
    <s v="U"/>
    <s v="Small"/>
    <n v="4"/>
    <n v="1"/>
    <n v="2"/>
    <x v="2"/>
    <n v="0"/>
    <n v="0"/>
    <n v="0"/>
    <n v="1"/>
    <n v="1"/>
    <n v="1"/>
    <n v="1"/>
    <n v="1"/>
    <n v="4"/>
    <n v="5"/>
    <n v="4"/>
    <n v="2"/>
    <n v="4"/>
    <n v="5"/>
    <n v="30"/>
    <n v="8"/>
    <n v="8"/>
    <n v="8"/>
    <n v="0"/>
    <n v="0"/>
    <s v="Mixed"/>
    <n v="8"/>
    <x v="0"/>
    <n v="2.5"/>
    <s v="Medium"/>
    <n v="3"/>
    <x v="1"/>
    <s v="Yes"/>
    <x v="1"/>
    <n v="10"/>
  </r>
  <r>
    <s v="GP"/>
    <s v="F"/>
    <n v="17"/>
    <s v="U"/>
    <s v="Large"/>
    <n v="3"/>
    <n v="4"/>
    <n v="1"/>
    <x v="1"/>
    <n v="1"/>
    <n v="0"/>
    <n v="1"/>
    <n v="1"/>
    <n v="0"/>
    <n v="1"/>
    <n v="1"/>
    <n v="1"/>
    <n v="4"/>
    <n v="4"/>
    <n v="3"/>
    <n v="3"/>
    <n v="4"/>
    <n v="5"/>
    <n v="28"/>
    <n v="10"/>
    <n v="9"/>
    <n v="9"/>
    <n v="-1"/>
    <n v="0"/>
    <s v="Mixed"/>
    <n v="9.33"/>
    <x v="0"/>
    <n v="3.5"/>
    <s v="High"/>
    <n v="2"/>
    <x v="1"/>
    <s v="No"/>
    <x v="1"/>
    <n v="8"/>
  </r>
  <r>
    <s v="GP"/>
    <s v="F"/>
    <n v="15"/>
    <s v="U"/>
    <s v="Large"/>
    <n v="3"/>
    <n v="2"/>
    <n v="2"/>
    <x v="0"/>
    <n v="0"/>
    <n v="1"/>
    <n v="1"/>
    <n v="1"/>
    <n v="0"/>
    <n v="1"/>
    <n v="1"/>
    <n v="0"/>
    <n v="4"/>
    <n v="3"/>
    <n v="5"/>
    <n v="1"/>
    <n v="1"/>
    <n v="2"/>
    <n v="26"/>
    <n v="7"/>
    <n v="6"/>
    <n v="6"/>
    <n v="-1"/>
    <n v="0"/>
    <s v="Mixed"/>
    <n v="6.33"/>
    <x v="0"/>
    <n v="2.5"/>
    <s v="Medium"/>
    <n v="1"/>
    <x v="0"/>
    <s v="No"/>
    <x v="4"/>
    <n v="8"/>
  </r>
  <r>
    <s v="GP"/>
    <s v="F"/>
    <n v="16"/>
    <s v="U"/>
    <s v="Small"/>
    <n v="2"/>
    <n v="2"/>
    <n v="2"/>
    <x v="0"/>
    <n v="1"/>
    <n v="0"/>
    <n v="1"/>
    <n v="0"/>
    <n v="1"/>
    <n v="1"/>
    <n v="1"/>
    <n v="1"/>
    <n v="3"/>
    <n v="3"/>
    <n v="3"/>
    <n v="1"/>
    <n v="2"/>
    <n v="3"/>
    <n v="25"/>
    <n v="7"/>
    <n v="10"/>
    <n v="11"/>
    <n v="3"/>
    <n v="1"/>
    <s v="Improving"/>
    <n v="9.33"/>
    <x v="0"/>
    <n v="2"/>
    <s v="Medium"/>
    <n v="2"/>
    <x v="1"/>
    <s v="No"/>
    <x v="1"/>
    <n v="7"/>
  </r>
  <r>
    <s v="GP"/>
    <s v="F"/>
    <n v="17"/>
    <s v="U"/>
    <s v="Large"/>
    <n v="4"/>
    <n v="4"/>
    <n v="2"/>
    <x v="2"/>
    <n v="1"/>
    <n v="0"/>
    <n v="1"/>
    <n v="0"/>
    <n v="0"/>
    <n v="1"/>
    <n v="1"/>
    <n v="0"/>
    <n v="4"/>
    <n v="2"/>
    <n v="4"/>
    <n v="2"/>
    <n v="3"/>
    <n v="2"/>
    <n v="24"/>
    <n v="18"/>
    <n v="18"/>
    <n v="18"/>
    <n v="0"/>
    <n v="0"/>
    <s v="Mixed"/>
    <n v="18"/>
    <x v="2"/>
    <n v="4"/>
    <s v="High"/>
    <n v="2"/>
    <x v="1"/>
    <s v="No"/>
    <x v="5"/>
    <n v="6"/>
  </r>
  <r>
    <s v="GP"/>
    <s v="F"/>
    <n v="17"/>
    <s v="U"/>
    <s v="Large"/>
    <n v="4"/>
    <n v="3"/>
    <n v="1"/>
    <x v="0"/>
    <n v="0"/>
    <n v="0"/>
    <n v="1"/>
    <n v="1"/>
    <n v="0"/>
    <n v="1"/>
    <n v="1"/>
    <n v="1"/>
    <n v="5"/>
    <n v="2"/>
    <n v="2"/>
    <n v="1"/>
    <n v="2"/>
    <n v="5"/>
    <n v="23"/>
    <n v="13"/>
    <n v="13"/>
    <n v="13"/>
    <n v="0"/>
    <n v="0"/>
    <s v="Mixed"/>
    <n v="13"/>
    <x v="1"/>
    <n v="3.5"/>
    <s v="High"/>
    <n v="1"/>
    <x v="0"/>
    <s v="No"/>
    <x v="1"/>
    <n v="5"/>
  </r>
  <r>
    <s v="GP"/>
    <s v="F"/>
    <n v="17"/>
    <s v="U"/>
    <s v="Large"/>
    <n v="4"/>
    <n v="3"/>
    <n v="1"/>
    <x v="0"/>
    <n v="2"/>
    <n v="0"/>
    <n v="0"/>
    <n v="1"/>
    <n v="0"/>
    <n v="1"/>
    <n v="1"/>
    <n v="1"/>
    <n v="3"/>
    <n v="4"/>
    <n v="5"/>
    <n v="2"/>
    <n v="4"/>
    <n v="1"/>
    <n v="22"/>
    <n v="6"/>
    <n v="6"/>
    <n v="4"/>
    <n v="0"/>
    <n v="-2"/>
    <s v="Mixed"/>
    <n v="5.33"/>
    <x v="0"/>
    <n v="3.5"/>
    <s v="High"/>
    <n v="3"/>
    <x v="1"/>
    <s v="Yes"/>
    <x v="5"/>
    <n v="10"/>
  </r>
  <r>
    <s v="GP"/>
    <s v="M"/>
    <n v="18"/>
    <s v="U"/>
    <s v="Large"/>
    <n v="4"/>
    <n v="4"/>
    <n v="2"/>
    <x v="2"/>
    <n v="0"/>
    <n v="0"/>
    <n v="0"/>
    <n v="1"/>
    <n v="1"/>
    <n v="1"/>
    <n v="1"/>
    <n v="0"/>
    <n v="3"/>
    <n v="2"/>
    <n v="4"/>
    <n v="1"/>
    <n v="4"/>
    <n v="3"/>
    <n v="22"/>
    <n v="9"/>
    <n v="9"/>
    <n v="9"/>
    <n v="0"/>
    <n v="0"/>
    <s v="Mixed"/>
    <n v="9"/>
    <x v="0"/>
    <n v="4"/>
    <s v="High"/>
    <n v="3"/>
    <x v="1"/>
    <s v="Yes"/>
    <x v="1"/>
    <n v="6"/>
  </r>
  <r>
    <s v="GP"/>
    <s v="F"/>
    <n v="19"/>
    <s v="U"/>
    <s v="Small"/>
    <n v="3"/>
    <n v="2"/>
    <n v="2"/>
    <x v="0"/>
    <n v="1"/>
    <n v="0"/>
    <n v="1"/>
    <n v="1"/>
    <n v="0"/>
    <n v="1"/>
    <n v="1"/>
    <n v="1"/>
    <n v="4"/>
    <n v="2"/>
    <n v="2"/>
    <n v="1"/>
    <n v="2"/>
    <n v="1"/>
    <n v="22"/>
    <n v="13"/>
    <n v="10"/>
    <n v="11"/>
    <n v="-3"/>
    <n v="1"/>
    <s v="Mixed"/>
    <n v="11.33"/>
    <x v="1"/>
    <n v="2.5"/>
    <s v="Medium"/>
    <n v="1"/>
    <x v="0"/>
    <s v="No"/>
    <x v="1"/>
    <n v="5"/>
  </r>
  <r>
    <s v="GP"/>
    <s v="F"/>
    <n v="18"/>
    <s v="U"/>
    <s v="Large"/>
    <n v="4"/>
    <n v="3"/>
    <n v="1"/>
    <x v="0"/>
    <n v="0"/>
    <n v="0"/>
    <n v="1"/>
    <n v="1"/>
    <n v="0"/>
    <n v="1"/>
    <n v="1"/>
    <n v="1"/>
    <n v="3"/>
    <n v="1"/>
    <n v="2"/>
    <n v="1"/>
    <n v="3"/>
    <n v="2"/>
    <n v="21"/>
    <n v="17"/>
    <n v="18"/>
    <n v="18"/>
    <n v="1"/>
    <n v="0"/>
    <s v="Mixed"/>
    <n v="17.670000000000002"/>
    <x v="2"/>
    <n v="3.5"/>
    <s v="High"/>
    <n v="1"/>
    <x v="0"/>
    <s v="No"/>
    <x v="1"/>
    <n v="4"/>
  </r>
  <r>
    <s v="GP"/>
    <s v="M"/>
    <n v="17"/>
    <s v="R"/>
    <s v="Large"/>
    <n v="1"/>
    <n v="3"/>
    <n v="3"/>
    <x v="0"/>
    <n v="1"/>
    <n v="0"/>
    <n v="1"/>
    <n v="0"/>
    <n v="1"/>
    <n v="1"/>
    <n v="1"/>
    <n v="0"/>
    <n v="5"/>
    <n v="2"/>
    <n v="4"/>
    <n v="1"/>
    <n v="4"/>
    <n v="5"/>
    <n v="20"/>
    <n v="9"/>
    <n v="7"/>
    <n v="8"/>
    <n v="-2"/>
    <n v="1"/>
    <s v="Mixed"/>
    <n v="8"/>
    <x v="0"/>
    <n v="2"/>
    <s v="Medium"/>
    <n v="2"/>
    <x v="1"/>
    <s v="No"/>
    <x v="1"/>
    <n v="6"/>
  </r>
  <r>
    <s v="GP"/>
    <s v="F"/>
    <n v="16"/>
    <s v="U"/>
    <s v="Large"/>
    <n v="2"/>
    <n v="1"/>
    <n v="1"/>
    <x v="2"/>
    <n v="0"/>
    <n v="0"/>
    <n v="0"/>
    <n v="0"/>
    <n v="0"/>
    <n v="1"/>
    <n v="1"/>
    <n v="1"/>
    <n v="4"/>
    <n v="5"/>
    <n v="2"/>
    <n v="1"/>
    <n v="1"/>
    <n v="5"/>
    <n v="20"/>
    <n v="13"/>
    <n v="12"/>
    <n v="12"/>
    <n v="-1"/>
    <n v="0"/>
    <s v="Mixed"/>
    <n v="12.33"/>
    <x v="1"/>
    <n v="1.5"/>
    <s v="Medium"/>
    <n v="2"/>
    <x v="1"/>
    <s v="No"/>
    <x v="3"/>
    <n v="8"/>
  </r>
  <r>
    <s v="GP"/>
    <s v="M"/>
    <n v="19"/>
    <s v="U"/>
    <s v="Large"/>
    <n v="3"/>
    <n v="3"/>
    <n v="1"/>
    <x v="0"/>
    <n v="1"/>
    <n v="0"/>
    <n v="1"/>
    <n v="0"/>
    <n v="1"/>
    <n v="1"/>
    <n v="1"/>
    <n v="1"/>
    <n v="4"/>
    <n v="4"/>
    <n v="4"/>
    <n v="1"/>
    <n v="1"/>
    <n v="3"/>
    <n v="20"/>
    <n v="15"/>
    <n v="14"/>
    <n v="13"/>
    <n v="-1"/>
    <n v="-1"/>
    <s v="Declining"/>
    <n v="14"/>
    <x v="3"/>
    <n v="3"/>
    <s v="Medium"/>
    <n v="0"/>
    <x v="0"/>
    <s v="No"/>
    <x v="1"/>
    <n v="9"/>
  </r>
  <r>
    <s v="GP"/>
    <s v="F"/>
    <n v="19"/>
    <s v="U"/>
    <s v="Large"/>
    <n v="2"/>
    <n v="1"/>
    <n v="3"/>
    <x v="0"/>
    <n v="0"/>
    <n v="0"/>
    <n v="1"/>
    <n v="0"/>
    <n v="0"/>
    <n v="0"/>
    <n v="1"/>
    <n v="1"/>
    <n v="3"/>
    <n v="4"/>
    <n v="1"/>
    <n v="1"/>
    <n v="1"/>
    <n v="2"/>
    <n v="20"/>
    <n v="14"/>
    <n v="12"/>
    <n v="13"/>
    <n v="-2"/>
    <n v="1"/>
    <s v="Mixed"/>
    <n v="13"/>
    <x v="1"/>
    <n v="1.5"/>
    <s v="Medium"/>
    <n v="1"/>
    <x v="0"/>
    <s v="No"/>
    <x v="3"/>
    <n v="6"/>
  </r>
  <r>
    <s v="GP"/>
    <s v="M"/>
    <n v="17"/>
    <s v="U"/>
    <s v="Small"/>
    <n v="3"/>
    <n v="2"/>
    <n v="1"/>
    <x v="2"/>
    <n v="1"/>
    <n v="0"/>
    <n v="0"/>
    <n v="0"/>
    <n v="0"/>
    <n v="1"/>
    <n v="1"/>
    <n v="0"/>
    <n v="4"/>
    <n v="4"/>
    <n v="4"/>
    <n v="3"/>
    <n v="4"/>
    <n v="3"/>
    <n v="19"/>
    <n v="11"/>
    <n v="9"/>
    <n v="10"/>
    <n v="-2"/>
    <n v="1"/>
    <s v="Mixed"/>
    <n v="10"/>
    <x v="1"/>
    <n v="2.5"/>
    <s v="Medium"/>
    <n v="2"/>
    <x v="1"/>
    <s v="No"/>
    <x v="3"/>
    <n v="8"/>
  </r>
  <r>
    <s v="GP"/>
    <s v="M"/>
    <n v="16"/>
    <s v="U"/>
    <s v="Small"/>
    <n v="4"/>
    <n v="4"/>
    <n v="1"/>
    <x v="0"/>
    <n v="0"/>
    <n v="0"/>
    <n v="1"/>
    <n v="0"/>
    <n v="0"/>
    <n v="1"/>
    <n v="0"/>
    <n v="0"/>
    <n v="4"/>
    <n v="1"/>
    <n v="3"/>
    <n v="3"/>
    <n v="5"/>
    <n v="5"/>
    <n v="18"/>
    <n v="8"/>
    <n v="6"/>
    <n v="7"/>
    <n v="-2"/>
    <n v="1"/>
    <s v="Mixed"/>
    <n v="7"/>
    <x v="0"/>
    <n v="4"/>
    <s v="High"/>
    <n v="1"/>
    <x v="0"/>
    <s v="No"/>
    <x v="5"/>
    <n v="4"/>
  </r>
  <r>
    <s v="GP"/>
    <s v="M"/>
    <n v="16"/>
    <s v="U"/>
    <s v="Large"/>
    <n v="4"/>
    <n v="4"/>
    <n v="1"/>
    <x v="2"/>
    <n v="0"/>
    <n v="0"/>
    <n v="1"/>
    <n v="0"/>
    <n v="1"/>
    <n v="1"/>
    <n v="1"/>
    <n v="0"/>
    <n v="3"/>
    <n v="4"/>
    <n v="4"/>
    <n v="1"/>
    <n v="4"/>
    <n v="5"/>
    <n v="18"/>
    <n v="14"/>
    <n v="11"/>
    <n v="13"/>
    <n v="-3"/>
    <n v="2"/>
    <s v="Mixed"/>
    <n v="12.67"/>
    <x v="1"/>
    <n v="4"/>
    <s v="High"/>
    <n v="2"/>
    <x v="1"/>
    <s v="No"/>
    <x v="1"/>
    <n v="8"/>
  </r>
  <r>
    <s v="GP"/>
    <s v="F"/>
    <n v="17"/>
    <s v="R"/>
    <s v="Large"/>
    <n v="2"/>
    <n v="2"/>
    <n v="1"/>
    <x v="2"/>
    <n v="0"/>
    <n v="0"/>
    <n v="1"/>
    <n v="0"/>
    <n v="0"/>
    <n v="1"/>
    <n v="1"/>
    <n v="0"/>
    <n v="5"/>
    <n v="3"/>
    <n v="2"/>
    <n v="1"/>
    <n v="2"/>
    <n v="3"/>
    <n v="18"/>
    <n v="7"/>
    <n v="6"/>
    <n v="6"/>
    <n v="-1"/>
    <n v="0"/>
    <s v="Mixed"/>
    <n v="6.33"/>
    <x v="0"/>
    <n v="2"/>
    <s v="Medium"/>
    <n v="2"/>
    <x v="1"/>
    <s v="No"/>
    <x v="5"/>
    <n v="5"/>
  </r>
  <r>
    <s v="GP"/>
    <s v="M"/>
    <n v="16"/>
    <s v="U"/>
    <s v="Small"/>
    <n v="1"/>
    <n v="1"/>
    <n v="2"/>
    <x v="0"/>
    <n v="0"/>
    <n v="0"/>
    <n v="1"/>
    <n v="1"/>
    <n v="0"/>
    <n v="1"/>
    <n v="1"/>
    <n v="0"/>
    <n v="3"/>
    <n v="4"/>
    <n v="2"/>
    <n v="1"/>
    <n v="1"/>
    <n v="5"/>
    <n v="18"/>
    <n v="9"/>
    <n v="7"/>
    <n v="6"/>
    <n v="-2"/>
    <n v="-1"/>
    <s v="Declining"/>
    <n v="7.33"/>
    <x v="0"/>
    <n v="1"/>
    <s v="Low"/>
    <n v="1"/>
    <x v="0"/>
    <s v="No"/>
    <x v="1"/>
    <n v="6"/>
  </r>
  <r>
    <s v="GP"/>
    <s v="F"/>
    <n v="19"/>
    <s v="U"/>
    <s v="Small"/>
    <n v="1"/>
    <n v="1"/>
    <n v="1"/>
    <x v="0"/>
    <n v="1"/>
    <n v="1"/>
    <n v="1"/>
    <n v="0"/>
    <n v="1"/>
    <n v="1"/>
    <n v="1"/>
    <n v="0"/>
    <n v="4"/>
    <n v="4"/>
    <n v="3"/>
    <n v="1"/>
    <n v="3"/>
    <n v="3"/>
    <n v="18"/>
    <n v="12"/>
    <n v="10"/>
    <n v="10"/>
    <n v="-2"/>
    <n v="0"/>
    <s v="Mixed"/>
    <n v="10.67"/>
    <x v="1"/>
    <n v="1"/>
    <s v="Low"/>
    <n v="1"/>
    <x v="0"/>
    <s v="No"/>
    <x v="4"/>
    <n v="7"/>
  </r>
  <r>
    <s v="MS"/>
    <s v="F"/>
    <n v="17"/>
    <s v="R"/>
    <s v="Large"/>
    <n v="3"/>
    <n v="1"/>
    <n v="1"/>
    <x v="0"/>
    <n v="0"/>
    <n v="0"/>
    <n v="1"/>
    <n v="1"/>
    <n v="1"/>
    <n v="1"/>
    <n v="1"/>
    <n v="0"/>
    <n v="4"/>
    <n v="5"/>
    <n v="4"/>
    <n v="2"/>
    <n v="3"/>
    <n v="1"/>
    <n v="17"/>
    <n v="10"/>
    <n v="10"/>
    <n v="10"/>
    <n v="0"/>
    <n v="0"/>
    <s v="Mixed"/>
    <n v="10"/>
    <x v="1"/>
    <n v="2"/>
    <s v="Medium"/>
    <n v="1"/>
    <x v="0"/>
    <s v="No"/>
    <x v="4"/>
    <n v="9"/>
  </r>
  <r>
    <s v="GP"/>
    <s v="M"/>
    <n v="17"/>
    <s v="U"/>
    <s v="Large"/>
    <n v="3"/>
    <n v="2"/>
    <n v="1"/>
    <x v="2"/>
    <n v="3"/>
    <n v="0"/>
    <n v="1"/>
    <n v="0"/>
    <n v="1"/>
    <n v="1"/>
    <n v="1"/>
    <n v="0"/>
    <n v="5"/>
    <n v="5"/>
    <n v="5"/>
    <n v="2"/>
    <n v="4"/>
    <n v="5"/>
    <n v="16"/>
    <n v="6"/>
    <n v="5"/>
    <n v="5"/>
    <n v="-1"/>
    <n v="0"/>
    <s v="Mixed"/>
    <n v="5.33"/>
    <x v="0"/>
    <n v="2.5"/>
    <s v="Medium"/>
    <n v="3"/>
    <x v="1"/>
    <s v="Yes"/>
    <x v="1"/>
    <n v="10"/>
  </r>
  <r>
    <s v="GP"/>
    <s v="M"/>
    <n v="16"/>
    <s v="U"/>
    <s v="Large"/>
    <n v="4"/>
    <n v="4"/>
    <n v="1"/>
    <x v="0"/>
    <n v="0"/>
    <n v="0"/>
    <n v="1"/>
    <n v="1"/>
    <n v="1"/>
    <n v="1"/>
    <n v="1"/>
    <n v="1"/>
    <n v="4"/>
    <n v="4"/>
    <n v="5"/>
    <n v="5"/>
    <n v="5"/>
    <n v="5"/>
    <n v="16"/>
    <n v="10"/>
    <n v="12"/>
    <n v="11"/>
    <n v="2"/>
    <n v="-1"/>
    <s v="Mixed"/>
    <n v="11"/>
    <x v="1"/>
    <n v="4"/>
    <s v="High"/>
    <n v="1"/>
    <x v="0"/>
    <s v="No"/>
    <x v="4"/>
    <n v="10"/>
  </r>
  <r>
    <s v="GP"/>
    <s v="F"/>
    <n v="16"/>
    <s v="U"/>
    <s v="Large"/>
    <n v="3"/>
    <n v="4"/>
    <n v="1"/>
    <x v="2"/>
    <n v="0"/>
    <n v="0"/>
    <n v="0"/>
    <n v="0"/>
    <n v="0"/>
    <n v="1"/>
    <n v="1"/>
    <n v="0"/>
    <n v="3"/>
    <n v="2"/>
    <n v="1"/>
    <n v="1"/>
    <n v="4"/>
    <n v="5"/>
    <n v="16"/>
    <n v="12"/>
    <n v="11"/>
    <n v="11"/>
    <n v="-1"/>
    <n v="0"/>
    <s v="Mixed"/>
    <n v="11.33"/>
    <x v="1"/>
    <n v="3.5"/>
    <s v="High"/>
    <n v="2"/>
    <x v="1"/>
    <s v="No"/>
    <x v="3"/>
    <n v="3"/>
  </r>
  <r>
    <s v="GP"/>
    <s v="M"/>
    <n v="16"/>
    <s v="U"/>
    <s v="Large"/>
    <n v="3"/>
    <n v="2"/>
    <n v="2"/>
    <x v="2"/>
    <n v="1"/>
    <n v="0"/>
    <n v="1"/>
    <n v="0"/>
    <n v="1"/>
    <n v="0"/>
    <n v="0"/>
    <n v="0"/>
    <n v="4"/>
    <n v="5"/>
    <n v="2"/>
    <n v="1"/>
    <n v="1"/>
    <n v="2"/>
    <n v="16"/>
    <n v="12"/>
    <n v="11"/>
    <n v="12"/>
    <n v="-1"/>
    <n v="1"/>
    <s v="Mixed"/>
    <n v="11.67"/>
    <x v="1"/>
    <n v="2.5"/>
    <s v="Medium"/>
    <n v="1"/>
    <x v="0"/>
    <s v="No"/>
    <x v="5"/>
    <n v="7"/>
  </r>
  <r>
    <s v="GP"/>
    <s v="F"/>
    <n v="18"/>
    <s v="R"/>
    <s v="Large"/>
    <n v="3"/>
    <n v="1"/>
    <n v="1"/>
    <x v="0"/>
    <n v="1"/>
    <n v="0"/>
    <n v="0"/>
    <n v="0"/>
    <n v="1"/>
    <n v="1"/>
    <n v="1"/>
    <n v="1"/>
    <n v="5"/>
    <n v="3"/>
    <n v="3"/>
    <n v="1"/>
    <n v="1"/>
    <n v="4"/>
    <n v="16"/>
    <n v="9"/>
    <n v="8"/>
    <n v="7"/>
    <n v="-1"/>
    <n v="-1"/>
    <s v="Declining"/>
    <n v="8"/>
    <x v="0"/>
    <n v="2"/>
    <s v="Medium"/>
    <n v="1"/>
    <x v="0"/>
    <s v="No"/>
    <x v="5"/>
    <n v="7"/>
  </r>
  <r>
    <s v="GP"/>
    <s v="M"/>
    <n v="22"/>
    <s v="U"/>
    <s v="Large"/>
    <n v="3"/>
    <n v="1"/>
    <n v="1"/>
    <x v="2"/>
    <n v="3"/>
    <n v="0"/>
    <n v="0"/>
    <n v="0"/>
    <n v="0"/>
    <n v="0"/>
    <n v="1"/>
    <n v="1"/>
    <n v="5"/>
    <n v="4"/>
    <n v="5"/>
    <n v="5"/>
    <n v="5"/>
    <n v="1"/>
    <n v="16"/>
    <n v="6"/>
    <n v="8"/>
    <n v="8"/>
    <n v="2"/>
    <n v="0"/>
    <s v="Mixed"/>
    <n v="7.33"/>
    <x v="0"/>
    <n v="2"/>
    <s v="Medium"/>
    <n v="4"/>
    <x v="2"/>
    <s v="Yes"/>
    <x v="0"/>
    <n v="10"/>
  </r>
  <r>
    <s v="GP"/>
    <s v="F"/>
    <n v="17"/>
    <s v="U"/>
    <s v="Large"/>
    <n v="3"/>
    <n v="4"/>
    <n v="1"/>
    <x v="1"/>
    <n v="0"/>
    <n v="0"/>
    <n v="0"/>
    <n v="0"/>
    <n v="0"/>
    <n v="1"/>
    <n v="1"/>
    <n v="0"/>
    <n v="4"/>
    <n v="4"/>
    <n v="5"/>
    <n v="1"/>
    <n v="3"/>
    <n v="5"/>
    <n v="16"/>
    <n v="16"/>
    <n v="15"/>
    <n v="15"/>
    <n v="-1"/>
    <n v="0"/>
    <s v="Mixed"/>
    <n v="15.33"/>
    <x v="3"/>
    <n v="3.5"/>
    <s v="High"/>
    <n v="0"/>
    <x v="0"/>
    <s v="No"/>
    <x v="3"/>
    <n v="9"/>
  </r>
  <r>
    <s v="GP"/>
    <s v="M"/>
    <n v="18"/>
    <s v="U"/>
    <s v="Large"/>
    <n v="2"/>
    <n v="2"/>
    <n v="1"/>
    <x v="0"/>
    <n v="1"/>
    <n v="0"/>
    <n v="1"/>
    <n v="1"/>
    <n v="1"/>
    <n v="1"/>
    <n v="1"/>
    <n v="0"/>
    <n v="4"/>
    <n v="4"/>
    <n v="4"/>
    <n v="2"/>
    <n v="4"/>
    <n v="5"/>
    <n v="15"/>
    <n v="6"/>
    <n v="7"/>
    <n v="8"/>
    <n v="1"/>
    <n v="1"/>
    <s v="Improving"/>
    <n v="7"/>
    <x v="0"/>
    <n v="2"/>
    <s v="Medium"/>
    <n v="2"/>
    <x v="1"/>
    <s v="No"/>
    <x v="4"/>
    <n v="8"/>
  </r>
  <r>
    <s v="GP"/>
    <s v="F"/>
    <n v="19"/>
    <s v="U"/>
    <s v="Large"/>
    <n v="3"/>
    <n v="3"/>
    <n v="1"/>
    <x v="0"/>
    <n v="2"/>
    <n v="0"/>
    <n v="1"/>
    <n v="1"/>
    <n v="1"/>
    <n v="1"/>
    <n v="1"/>
    <n v="0"/>
    <n v="4"/>
    <n v="3"/>
    <n v="5"/>
    <n v="3"/>
    <n v="3"/>
    <n v="5"/>
    <n v="15"/>
    <n v="9"/>
    <n v="9"/>
    <n v="9"/>
    <n v="0"/>
    <n v="0"/>
    <s v="Mixed"/>
    <n v="9"/>
    <x v="0"/>
    <n v="3"/>
    <s v="Medium"/>
    <n v="1"/>
    <x v="0"/>
    <s v="No"/>
    <x v="4"/>
    <n v="8"/>
  </r>
  <r>
    <s v="GP"/>
    <s v="F"/>
    <n v="18"/>
    <s v="U"/>
    <s v="Large"/>
    <n v="4"/>
    <n v="4"/>
    <n v="1"/>
    <x v="0"/>
    <n v="1"/>
    <n v="1"/>
    <n v="1"/>
    <n v="0"/>
    <n v="1"/>
    <n v="1"/>
    <n v="1"/>
    <n v="1"/>
    <n v="2"/>
    <n v="4"/>
    <n v="4"/>
    <n v="1"/>
    <n v="1"/>
    <n v="4"/>
    <n v="15"/>
    <n v="9"/>
    <n v="8"/>
    <n v="8"/>
    <n v="-1"/>
    <n v="0"/>
    <s v="Mixed"/>
    <n v="8.33"/>
    <x v="0"/>
    <n v="4"/>
    <s v="High"/>
    <n v="1"/>
    <x v="0"/>
    <s v="No"/>
    <x v="4"/>
    <n v="9"/>
  </r>
  <r>
    <s v="GP"/>
    <s v="F"/>
    <n v="16"/>
    <s v="U"/>
    <s v="Large"/>
    <n v="2"/>
    <n v="2"/>
    <n v="1"/>
    <x v="2"/>
    <n v="2"/>
    <n v="0"/>
    <n v="1"/>
    <n v="1"/>
    <n v="0"/>
    <n v="1"/>
    <n v="1"/>
    <n v="0"/>
    <n v="1"/>
    <n v="2"/>
    <n v="2"/>
    <n v="1"/>
    <n v="3"/>
    <n v="5"/>
    <n v="14"/>
    <n v="6"/>
    <n v="9"/>
    <n v="8"/>
    <n v="3"/>
    <n v="-1"/>
    <s v="Mixed"/>
    <n v="7.67"/>
    <x v="0"/>
    <n v="2"/>
    <s v="Medium"/>
    <n v="4"/>
    <x v="2"/>
    <s v="Yes"/>
    <x v="1"/>
    <n v="4"/>
  </r>
  <r>
    <s v="GP"/>
    <s v="F"/>
    <n v="16"/>
    <s v="U"/>
    <s v="Small"/>
    <n v="2"/>
    <n v="2"/>
    <n v="2"/>
    <x v="0"/>
    <n v="1"/>
    <n v="1"/>
    <n v="0"/>
    <n v="0"/>
    <n v="1"/>
    <n v="1"/>
    <n v="1"/>
    <n v="0"/>
    <n v="4"/>
    <n v="3"/>
    <n v="3"/>
    <n v="2"/>
    <n v="2"/>
    <n v="5"/>
    <n v="14"/>
    <n v="10"/>
    <n v="10"/>
    <n v="9"/>
    <n v="0"/>
    <n v="-1"/>
    <s v="Mixed"/>
    <n v="9.67"/>
    <x v="0"/>
    <n v="2"/>
    <s v="Medium"/>
    <n v="1"/>
    <x v="0"/>
    <s v="No"/>
    <x v="1"/>
    <n v="6"/>
  </r>
  <r>
    <s v="GP"/>
    <s v="M"/>
    <n v="16"/>
    <s v="U"/>
    <s v="Large"/>
    <n v="4"/>
    <n v="4"/>
    <n v="1"/>
    <x v="2"/>
    <n v="0"/>
    <n v="1"/>
    <n v="1"/>
    <n v="1"/>
    <n v="1"/>
    <n v="1"/>
    <n v="1"/>
    <n v="0"/>
    <n v="4"/>
    <n v="5"/>
    <n v="5"/>
    <n v="5"/>
    <n v="5"/>
    <n v="4"/>
    <n v="14"/>
    <n v="7"/>
    <n v="7"/>
    <n v="5"/>
    <n v="0"/>
    <n v="-2"/>
    <s v="Mixed"/>
    <n v="6.33"/>
    <x v="0"/>
    <n v="4"/>
    <s v="High"/>
    <n v="2"/>
    <x v="1"/>
    <s v="No"/>
    <x v="2"/>
    <n v="10"/>
  </r>
  <r>
    <s v="GP"/>
    <s v="F"/>
    <n v="16"/>
    <s v="U"/>
    <s v="Large"/>
    <n v="3"/>
    <n v="2"/>
    <n v="1"/>
    <x v="0"/>
    <n v="0"/>
    <n v="0"/>
    <n v="1"/>
    <n v="1"/>
    <n v="0"/>
    <n v="1"/>
    <n v="1"/>
    <n v="0"/>
    <n v="1"/>
    <n v="2"/>
    <n v="2"/>
    <n v="1"/>
    <n v="2"/>
    <n v="1"/>
    <n v="14"/>
    <n v="12"/>
    <n v="13"/>
    <n v="12"/>
    <n v="1"/>
    <n v="-1"/>
    <s v="Mixed"/>
    <n v="12.33"/>
    <x v="1"/>
    <n v="2.5"/>
    <s v="Medium"/>
    <n v="1"/>
    <x v="0"/>
    <s v="No"/>
    <x v="1"/>
    <n v="4"/>
  </r>
  <r>
    <s v="GP"/>
    <s v="M"/>
    <n v="18"/>
    <s v="U"/>
    <s v="Small"/>
    <n v="2"/>
    <n v="1"/>
    <n v="4"/>
    <x v="0"/>
    <n v="0"/>
    <n v="1"/>
    <n v="1"/>
    <n v="1"/>
    <n v="1"/>
    <n v="1"/>
    <n v="1"/>
    <n v="1"/>
    <n v="4"/>
    <n v="3"/>
    <n v="2"/>
    <n v="4"/>
    <n v="5"/>
    <n v="3"/>
    <n v="14"/>
    <n v="10"/>
    <n v="8"/>
    <n v="9"/>
    <n v="-2"/>
    <n v="1"/>
    <s v="Mixed"/>
    <n v="9"/>
    <x v="0"/>
    <n v="1.5"/>
    <s v="Medium"/>
    <n v="2"/>
    <x v="1"/>
    <s v="No"/>
    <x v="2"/>
    <n v="6"/>
  </r>
  <r>
    <s v="GP"/>
    <s v="F"/>
    <n v="17"/>
    <s v="U"/>
    <s v="Small"/>
    <n v="4"/>
    <n v="3"/>
    <n v="1"/>
    <x v="0"/>
    <n v="0"/>
    <n v="0"/>
    <n v="0"/>
    <n v="0"/>
    <n v="1"/>
    <n v="1"/>
    <n v="1"/>
    <n v="1"/>
    <n v="3"/>
    <n v="2"/>
    <n v="3"/>
    <n v="1"/>
    <n v="2"/>
    <n v="3"/>
    <n v="14"/>
    <n v="13"/>
    <n v="13"/>
    <n v="14"/>
    <n v="0"/>
    <n v="1"/>
    <s v="Mixed"/>
    <n v="13.33"/>
    <x v="1"/>
    <n v="3.5"/>
    <s v="High"/>
    <n v="0"/>
    <x v="0"/>
    <s v="No"/>
    <x v="5"/>
    <n v="6"/>
  </r>
  <r>
    <s v="GP"/>
    <s v="M"/>
    <n v="17"/>
    <s v="U"/>
    <s v="Large"/>
    <n v="4"/>
    <n v="4"/>
    <n v="1"/>
    <x v="0"/>
    <n v="0"/>
    <n v="1"/>
    <n v="1"/>
    <n v="0"/>
    <n v="1"/>
    <n v="1"/>
    <n v="1"/>
    <n v="1"/>
    <n v="4"/>
    <n v="5"/>
    <n v="5"/>
    <n v="1"/>
    <n v="3"/>
    <n v="2"/>
    <n v="14"/>
    <n v="11"/>
    <n v="9"/>
    <n v="9"/>
    <n v="-2"/>
    <n v="0"/>
    <s v="Mixed"/>
    <n v="9.67"/>
    <x v="0"/>
    <n v="4"/>
    <s v="High"/>
    <n v="0"/>
    <x v="0"/>
    <s v="No"/>
    <x v="4"/>
    <n v="11"/>
  </r>
  <r>
    <s v="GP"/>
    <s v="M"/>
    <n v="17"/>
    <s v="U"/>
    <s v="Small"/>
    <n v="4"/>
    <n v="3"/>
    <n v="2"/>
    <x v="0"/>
    <n v="0"/>
    <n v="0"/>
    <n v="0"/>
    <n v="0"/>
    <n v="1"/>
    <n v="1"/>
    <n v="1"/>
    <n v="1"/>
    <n v="2"/>
    <n v="5"/>
    <n v="5"/>
    <n v="1"/>
    <n v="4"/>
    <n v="5"/>
    <n v="14"/>
    <n v="12"/>
    <n v="12"/>
    <n v="12"/>
    <n v="0"/>
    <n v="0"/>
    <s v="Mixed"/>
    <n v="12"/>
    <x v="1"/>
    <n v="3.5"/>
    <s v="High"/>
    <n v="2"/>
    <x v="1"/>
    <s v="No"/>
    <x v="5"/>
    <n v="11"/>
  </r>
  <r>
    <s v="GP"/>
    <s v="F"/>
    <n v="18"/>
    <s v="U"/>
    <s v="Small"/>
    <n v="4"/>
    <n v="4"/>
    <n v="1"/>
    <x v="0"/>
    <n v="0"/>
    <n v="0"/>
    <n v="1"/>
    <n v="0"/>
    <n v="0"/>
    <n v="1"/>
    <n v="1"/>
    <n v="1"/>
    <n v="4"/>
    <n v="2"/>
    <n v="4"/>
    <n v="1"/>
    <n v="1"/>
    <n v="4"/>
    <n v="14"/>
    <n v="12"/>
    <n v="10"/>
    <n v="11"/>
    <n v="-2"/>
    <n v="1"/>
    <s v="Mixed"/>
    <n v="11"/>
    <x v="1"/>
    <n v="4"/>
    <s v="High"/>
    <n v="0"/>
    <x v="0"/>
    <s v="No"/>
    <x v="5"/>
    <n v="7"/>
  </r>
  <r>
    <s v="GP"/>
    <s v="F"/>
    <n v="19"/>
    <s v="U"/>
    <s v="Large"/>
    <n v="1"/>
    <n v="1"/>
    <n v="1"/>
    <x v="1"/>
    <n v="2"/>
    <n v="0"/>
    <n v="0"/>
    <n v="0"/>
    <n v="0"/>
    <n v="1"/>
    <n v="1"/>
    <n v="1"/>
    <n v="4"/>
    <n v="1"/>
    <n v="2"/>
    <n v="1"/>
    <n v="1"/>
    <n v="3"/>
    <n v="14"/>
    <n v="15"/>
    <n v="13"/>
    <n v="13"/>
    <n v="-2"/>
    <n v="0"/>
    <s v="Mixed"/>
    <n v="13.67"/>
    <x v="1"/>
    <n v="1"/>
    <s v="Low"/>
    <n v="2"/>
    <x v="1"/>
    <s v="No"/>
    <x v="3"/>
    <n v="4"/>
  </r>
  <r>
    <s v="MS"/>
    <s v="F"/>
    <n v="17"/>
    <s v="R"/>
    <s v="Large"/>
    <n v="1"/>
    <n v="2"/>
    <n v="1"/>
    <x v="2"/>
    <n v="0"/>
    <n v="0"/>
    <n v="0"/>
    <n v="0"/>
    <n v="1"/>
    <n v="1"/>
    <n v="1"/>
    <n v="0"/>
    <n v="3"/>
    <n v="5"/>
    <n v="5"/>
    <n v="1"/>
    <n v="3"/>
    <n v="1"/>
    <n v="14"/>
    <n v="6"/>
    <n v="5"/>
    <n v="5"/>
    <n v="-1"/>
    <n v="0"/>
    <s v="Mixed"/>
    <n v="5.33"/>
    <x v="0"/>
    <n v="1.5"/>
    <s v="Medium"/>
    <n v="2"/>
    <x v="1"/>
    <s v="No"/>
    <x v="5"/>
    <n v="10"/>
  </r>
  <r>
    <s v="MS"/>
    <s v="M"/>
    <n v="18"/>
    <s v="R"/>
    <s v="Large"/>
    <n v="4"/>
    <n v="2"/>
    <n v="2"/>
    <x v="2"/>
    <n v="1"/>
    <n v="0"/>
    <n v="0"/>
    <n v="1"/>
    <n v="0"/>
    <n v="1"/>
    <n v="0"/>
    <n v="0"/>
    <n v="5"/>
    <n v="4"/>
    <n v="3"/>
    <n v="4"/>
    <n v="3"/>
    <n v="3"/>
    <n v="14"/>
    <n v="6"/>
    <n v="5"/>
    <n v="5"/>
    <n v="-1"/>
    <n v="0"/>
    <s v="Mixed"/>
    <n v="5.33"/>
    <x v="0"/>
    <n v="3"/>
    <s v="Medium"/>
    <n v="1"/>
    <x v="0"/>
    <s v="No"/>
    <x v="5"/>
    <n v="7"/>
  </r>
  <r>
    <s v="GP"/>
    <s v="M"/>
    <n v="17"/>
    <s v="U"/>
    <s v="Small"/>
    <n v="4"/>
    <n v="4"/>
    <n v="1"/>
    <x v="0"/>
    <n v="0"/>
    <n v="0"/>
    <n v="1"/>
    <n v="1"/>
    <n v="0"/>
    <n v="1"/>
    <n v="1"/>
    <n v="1"/>
    <n v="5"/>
    <n v="3"/>
    <n v="5"/>
    <n v="4"/>
    <n v="5"/>
    <n v="3"/>
    <n v="13"/>
    <n v="12"/>
    <n v="12"/>
    <n v="13"/>
    <n v="0"/>
    <n v="1"/>
    <s v="Mixed"/>
    <n v="12.33"/>
    <x v="1"/>
    <n v="4"/>
    <s v="High"/>
    <n v="1"/>
    <x v="0"/>
    <s v="No"/>
    <x v="1"/>
    <n v="9"/>
  </r>
  <r>
    <s v="GP"/>
    <s v="M"/>
    <n v="18"/>
    <s v="U"/>
    <s v="Small"/>
    <n v="3"/>
    <n v="3"/>
    <n v="1"/>
    <x v="0"/>
    <n v="1"/>
    <n v="0"/>
    <n v="1"/>
    <n v="1"/>
    <n v="0"/>
    <n v="1"/>
    <n v="1"/>
    <n v="0"/>
    <n v="3"/>
    <n v="2"/>
    <n v="4"/>
    <n v="2"/>
    <n v="4"/>
    <n v="4"/>
    <n v="13"/>
    <n v="6"/>
    <n v="6"/>
    <n v="8"/>
    <n v="0"/>
    <n v="2"/>
    <s v="Mixed"/>
    <n v="6.67"/>
    <x v="0"/>
    <n v="3"/>
    <s v="Medium"/>
    <n v="1"/>
    <x v="0"/>
    <s v="No"/>
    <x v="1"/>
    <n v="6"/>
  </r>
  <r>
    <s v="GP"/>
    <s v="M"/>
    <n v="18"/>
    <s v="R"/>
    <s v="Small"/>
    <n v="3"/>
    <n v="4"/>
    <n v="2"/>
    <x v="0"/>
    <n v="0"/>
    <n v="0"/>
    <n v="1"/>
    <n v="1"/>
    <n v="1"/>
    <n v="1"/>
    <n v="1"/>
    <n v="0"/>
    <n v="4"/>
    <n v="2"/>
    <n v="5"/>
    <n v="3"/>
    <n v="4"/>
    <n v="1"/>
    <n v="13"/>
    <n v="17"/>
    <n v="17"/>
    <n v="17"/>
    <n v="0"/>
    <n v="0"/>
    <s v="Mixed"/>
    <n v="17"/>
    <x v="2"/>
    <n v="3.5"/>
    <s v="High"/>
    <n v="1"/>
    <x v="0"/>
    <s v="No"/>
    <x v="4"/>
    <n v="7"/>
  </r>
  <r>
    <s v="GP"/>
    <s v="F"/>
    <n v="16"/>
    <s v="U"/>
    <s v="Small"/>
    <n v="3"/>
    <n v="3"/>
    <n v="1"/>
    <x v="0"/>
    <n v="0"/>
    <n v="0"/>
    <n v="1"/>
    <n v="0"/>
    <n v="0"/>
    <n v="1"/>
    <n v="1"/>
    <n v="0"/>
    <n v="2"/>
    <n v="3"/>
    <n v="5"/>
    <n v="1"/>
    <n v="4"/>
    <n v="3"/>
    <n v="12"/>
    <n v="11"/>
    <n v="12"/>
    <n v="11"/>
    <n v="1"/>
    <n v="-1"/>
    <s v="Mixed"/>
    <n v="11.33"/>
    <x v="1"/>
    <n v="3"/>
    <s v="Medium"/>
    <n v="2"/>
    <x v="1"/>
    <s v="No"/>
    <x v="5"/>
    <n v="8"/>
  </r>
  <r>
    <s v="GP"/>
    <s v="F"/>
    <n v="15"/>
    <s v="R"/>
    <s v="Small"/>
    <n v="3"/>
    <n v="1"/>
    <n v="2"/>
    <x v="3"/>
    <n v="0"/>
    <n v="0"/>
    <n v="1"/>
    <n v="0"/>
    <n v="0"/>
    <n v="1"/>
    <n v="1"/>
    <n v="0"/>
    <n v="4"/>
    <n v="4"/>
    <n v="2"/>
    <n v="2"/>
    <n v="3"/>
    <n v="3"/>
    <n v="12"/>
    <n v="16"/>
    <n v="16"/>
    <n v="16"/>
    <n v="0"/>
    <n v="0"/>
    <s v="Mixed"/>
    <n v="16"/>
    <x v="2"/>
    <n v="2"/>
    <s v="Medium"/>
    <n v="1"/>
    <x v="0"/>
    <s v="No"/>
    <x v="5"/>
    <n v="6"/>
  </r>
  <r>
    <s v="GP"/>
    <s v="F"/>
    <n v="16"/>
    <s v="U"/>
    <s v="Large"/>
    <n v="3"/>
    <n v="4"/>
    <n v="1"/>
    <x v="0"/>
    <n v="0"/>
    <n v="0"/>
    <n v="1"/>
    <n v="0"/>
    <n v="0"/>
    <n v="1"/>
    <n v="1"/>
    <n v="0"/>
    <n v="2"/>
    <n v="4"/>
    <n v="3"/>
    <n v="1"/>
    <n v="2"/>
    <n v="3"/>
    <n v="12"/>
    <n v="5"/>
    <n v="5"/>
    <n v="5"/>
    <n v="0"/>
    <n v="0"/>
    <s v="Mixed"/>
    <n v="5"/>
    <x v="0"/>
    <n v="3.5"/>
    <s v="High"/>
    <n v="1"/>
    <x v="0"/>
    <s v="No"/>
    <x v="5"/>
    <n v="7"/>
  </r>
  <r>
    <s v="GP"/>
    <s v="M"/>
    <n v="16"/>
    <s v="U"/>
    <s v="Large"/>
    <n v="2"/>
    <n v="2"/>
    <n v="2"/>
    <x v="0"/>
    <n v="1"/>
    <n v="0"/>
    <n v="0"/>
    <n v="1"/>
    <n v="1"/>
    <n v="1"/>
    <n v="1"/>
    <n v="0"/>
    <n v="4"/>
    <n v="4"/>
    <n v="2"/>
    <n v="1"/>
    <n v="1"/>
    <n v="3"/>
    <n v="12"/>
    <n v="11"/>
    <n v="10"/>
    <n v="10"/>
    <n v="-1"/>
    <n v="0"/>
    <s v="Mixed"/>
    <n v="10.33"/>
    <x v="1"/>
    <n v="2"/>
    <s v="Medium"/>
    <n v="1"/>
    <x v="0"/>
    <s v="No"/>
    <x v="1"/>
    <n v="6"/>
  </r>
  <r>
    <s v="GP"/>
    <s v="F"/>
    <n v="17"/>
    <s v="U"/>
    <s v="Small"/>
    <n v="2"/>
    <n v="2"/>
    <n v="1"/>
    <x v="2"/>
    <n v="0"/>
    <n v="0"/>
    <n v="1"/>
    <n v="0"/>
    <n v="0"/>
    <n v="1"/>
    <n v="1"/>
    <n v="1"/>
    <n v="3"/>
    <n v="4"/>
    <n v="4"/>
    <n v="1"/>
    <n v="3"/>
    <n v="5"/>
    <n v="12"/>
    <n v="10"/>
    <n v="13"/>
    <n v="12"/>
    <n v="3"/>
    <n v="-1"/>
    <s v="Mixed"/>
    <n v="11.67"/>
    <x v="1"/>
    <n v="2"/>
    <s v="Medium"/>
    <n v="2"/>
    <x v="1"/>
    <s v="No"/>
    <x v="5"/>
    <n v="9"/>
  </r>
  <r>
    <s v="GP"/>
    <s v="M"/>
    <n v="17"/>
    <s v="U"/>
    <s v="Large"/>
    <n v="3"/>
    <n v="3"/>
    <n v="1"/>
    <x v="0"/>
    <n v="0"/>
    <n v="0"/>
    <n v="1"/>
    <n v="0"/>
    <n v="1"/>
    <n v="1"/>
    <n v="1"/>
    <n v="1"/>
    <n v="4"/>
    <n v="3"/>
    <n v="4"/>
    <n v="2"/>
    <n v="3"/>
    <n v="4"/>
    <n v="12"/>
    <n v="12"/>
    <n v="12"/>
    <n v="11"/>
    <n v="0"/>
    <n v="-1"/>
    <s v="Mixed"/>
    <n v="11.67"/>
    <x v="1"/>
    <n v="3"/>
    <s v="Medium"/>
    <n v="0"/>
    <x v="0"/>
    <s v="No"/>
    <x v="1"/>
    <n v="8"/>
  </r>
  <r>
    <s v="GP"/>
    <s v="M"/>
    <n v="17"/>
    <s v="U"/>
    <s v="Large"/>
    <n v="1"/>
    <n v="2"/>
    <n v="2"/>
    <x v="0"/>
    <n v="0"/>
    <n v="0"/>
    <n v="0"/>
    <n v="1"/>
    <n v="1"/>
    <n v="1"/>
    <n v="1"/>
    <n v="0"/>
    <n v="4"/>
    <n v="4"/>
    <n v="4"/>
    <n v="4"/>
    <n v="5"/>
    <n v="5"/>
    <n v="12"/>
    <n v="7"/>
    <n v="8"/>
    <n v="8"/>
    <n v="1"/>
    <n v="0"/>
    <s v="Mixed"/>
    <n v="7.67"/>
    <x v="0"/>
    <n v="1.5"/>
    <s v="Medium"/>
    <n v="2"/>
    <x v="1"/>
    <s v="No"/>
    <x v="1"/>
    <n v="8"/>
  </r>
  <r>
    <s v="GP"/>
    <s v="F"/>
    <n v="17"/>
    <s v="R"/>
    <s v="Small"/>
    <n v="4"/>
    <n v="4"/>
    <n v="1"/>
    <x v="2"/>
    <n v="0"/>
    <n v="0"/>
    <n v="1"/>
    <n v="1"/>
    <n v="0"/>
    <n v="1"/>
    <n v="0"/>
    <n v="0"/>
    <n v="5"/>
    <n v="2"/>
    <n v="1"/>
    <n v="1"/>
    <n v="2"/>
    <n v="3"/>
    <n v="12"/>
    <n v="8"/>
    <n v="10"/>
    <n v="10"/>
    <n v="2"/>
    <n v="0"/>
    <s v="Mixed"/>
    <n v="9.33"/>
    <x v="0"/>
    <n v="4"/>
    <s v="High"/>
    <n v="1"/>
    <x v="0"/>
    <s v="No"/>
    <x v="1"/>
    <n v="3"/>
  </r>
  <r>
    <s v="GP"/>
    <s v="M"/>
    <n v="19"/>
    <s v="U"/>
    <s v="Small"/>
    <n v="4"/>
    <n v="3"/>
    <n v="1"/>
    <x v="0"/>
    <n v="0"/>
    <n v="0"/>
    <n v="1"/>
    <n v="0"/>
    <n v="0"/>
    <n v="1"/>
    <n v="1"/>
    <n v="0"/>
    <n v="4"/>
    <n v="3"/>
    <n v="1"/>
    <n v="1"/>
    <n v="1"/>
    <n v="1"/>
    <n v="12"/>
    <n v="11"/>
    <n v="11"/>
    <n v="11"/>
    <n v="0"/>
    <n v="0"/>
    <s v="Mixed"/>
    <n v="11"/>
    <x v="1"/>
    <n v="3.5"/>
    <s v="High"/>
    <n v="0"/>
    <x v="0"/>
    <s v="No"/>
    <x v="5"/>
    <n v="4"/>
  </r>
  <r>
    <s v="GP"/>
    <s v="F"/>
    <n v="18"/>
    <s v="U"/>
    <s v="Small"/>
    <n v="2"/>
    <n v="1"/>
    <n v="1"/>
    <x v="0"/>
    <n v="1"/>
    <n v="0"/>
    <n v="0"/>
    <n v="0"/>
    <n v="0"/>
    <n v="1"/>
    <n v="1"/>
    <n v="1"/>
    <n v="5"/>
    <n v="4"/>
    <n v="3"/>
    <n v="1"/>
    <n v="1"/>
    <n v="5"/>
    <n v="12"/>
    <n v="12"/>
    <n v="12"/>
    <n v="13"/>
    <n v="0"/>
    <n v="1"/>
    <s v="Mixed"/>
    <n v="12.33"/>
    <x v="1"/>
    <n v="1.5"/>
    <s v="Medium"/>
    <n v="1"/>
    <x v="0"/>
    <s v="No"/>
    <x v="3"/>
    <n v="8"/>
  </r>
  <r>
    <s v="GP"/>
    <s v="F"/>
    <n v="17"/>
    <s v="U"/>
    <s v="Large"/>
    <n v="2"/>
    <n v="2"/>
    <n v="1"/>
    <x v="0"/>
    <n v="0"/>
    <n v="0"/>
    <n v="1"/>
    <n v="0"/>
    <n v="0"/>
    <n v="1"/>
    <n v="0"/>
    <n v="1"/>
    <n v="4"/>
    <n v="2"/>
    <n v="2"/>
    <n v="1"/>
    <n v="1"/>
    <n v="3"/>
    <n v="12"/>
    <n v="11"/>
    <n v="9"/>
    <n v="9"/>
    <n v="-2"/>
    <n v="0"/>
    <s v="Mixed"/>
    <n v="9.67"/>
    <x v="0"/>
    <n v="2"/>
    <s v="Medium"/>
    <n v="1"/>
    <x v="0"/>
    <s v="No"/>
    <x v="5"/>
    <n v="5"/>
  </r>
  <r>
    <s v="GP"/>
    <s v="F"/>
    <n v="19"/>
    <s v="R"/>
    <s v="Large"/>
    <n v="3"/>
    <n v="1"/>
    <n v="1"/>
    <x v="1"/>
    <n v="1"/>
    <n v="0"/>
    <n v="0"/>
    <n v="1"/>
    <n v="0"/>
    <n v="1"/>
    <n v="0"/>
    <n v="0"/>
    <n v="5"/>
    <n v="4"/>
    <n v="3"/>
    <n v="1"/>
    <n v="2"/>
    <n v="5"/>
    <n v="12"/>
    <n v="14"/>
    <n v="13"/>
    <n v="13"/>
    <n v="-1"/>
    <n v="0"/>
    <s v="Mixed"/>
    <n v="13.33"/>
    <x v="1"/>
    <n v="2"/>
    <s v="Medium"/>
    <n v="1"/>
    <x v="0"/>
    <s v="No"/>
    <x v="5"/>
    <n v="7"/>
  </r>
  <r>
    <s v="GP"/>
    <s v="M"/>
    <n v="18"/>
    <s v="U"/>
    <s v="Large"/>
    <n v="4"/>
    <n v="2"/>
    <n v="1"/>
    <x v="0"/>
    <n v="0"/>
    <n v="0"/>
    <n v="1"/>
    <n v="1"/>
    <n v="1"/>
    <n v="1"/>
    <n v="1"/>
    <n v="1"/>
    <n v="4"/>
    <n v="3"/>
    <n v="2"/>
    <n v="1"/>
    <n v="4"/>
    <n v="5"/>
    <n v="11"/>
    <n v="12"/>
    <n v="11"/>
    <n v="11"/>
    <n v="-1"/>
    <n v="0"/>
    <s v="Mixed"/>
    <n v="11.33"/>
    <x v="1"/>
    <n v="3"/>
    <s v="Medium"/>
    <n v="1"/>
    <x v="0"/>
    <s v="No"/>
    <x v="4"/>
    <n v="6"/>
  </r>
  <r>
    <s v="GP"/>
    <s v="M"/>
    <n v="18"/>
    <s v="U"/>
    <s v="Small"/>
    <n v="3"/>
    <n v="4"/>
    <n v="1"/>
    <x v="0"/>
    <n v="0"/>
    <n v="0"/>
    <n v="0"/>
    <n v="0"/>
    <n v="1"/>
    <n v="1"/>
    <n v="1"/>
    <n v="1"/>
    <n v="4"/>
    <n v="3"/>
    <n v="3"/>
    <n v="1"/>
    <n v="3"/>
    <n v="5"/>
    <n v="11"/>
    <n v="16"/>
    <n v="15"/>
    <n v="15"/>
    <n v="-1"/>
    <n v="0"/>
    <s v="Mixed"/>
    <n v="15.33"/>
    <x v="3"/>
    <n v="3.5"/>
    <s v="High"/>
    <n v="0"/>
    <x v="0"/>
    <s v="No"/>
    <x v="5"/>
    <n v="7"/>
  </r>
  <r>
    <s v="MS"/>
    <s v="M"/>
    <n v="20"/>
    <s v="U"/>
    <s v="Small"/>
    <n v="2"/>
    <n v="2"/>
    <n v="1"/>
    <x v="0"/>
    <n v="2"/>
    <n v="0"/>
    <n v="1"/>
    <n v="1"/>
    <n v="0"/>
    <n v="1"/>
    <n v="0"/>
    <n v="0"/>
    <n v="5"/>
    <n v="5"/>
    <n v="4"/>
    <n v="4"/>
    <n v="5"/>
    <n v="4"/>
    <n v="11"/>
    <n v="9"/>
    <n v="9"/>
    <n v="9"/>
    <n v="0"/>
    <n v="0"/>
    <s v="Mixed"/>
    <n v="9"/>
    <x v="0"/>
    <n v="2"/>
    <s v="Medium"/>
    <n v="3"/>
    <x v="1"/>
    <s v="Yes"/>
    <x v="1"/>
    <n v="9"/>
  </r>
  <r>
    <s v="GP"/>
    <s v="F"/>
    <n v="15"/>
    <s v="U"/>
    <s v="Small"/>
    <n v="1"/>
    <n v="1"/>
    <n v="1"/>
    <x v="0"/>
    <n v="3"/>
    <n v="1"/>
    <n v="0"/>
    <n v="1"/>
    <n v="0"/>
    <n v="1"/>
    <n v="1"/>
    <n v="0"/>
    <n v="4"/>
    <n v="3"/>
    <n v="2"/>
    <n v="2"/>
    <n v="3"/>
    <n v="3"/>
    <n v="10"/>
    <n v="7"/>
    <n v="8"/>
    <n v="10"/>
    <n v="1"/>
    <n v="2"/>
    <s v="Improving"/>
    <n v="8.33"/>
    <x v="0"/>
    <n v="1"/>
    <s v="Low"/>
    <n v="2"/>
    <x v="1"/>
    <s v="No"/>
    <x v="1"/>
    <n v="5"/>
  </r>
  <r>
    <s v="GP"/>
    <s v="M"/>
    <n v="16"/>
    <s v="U"/>
    <s v="Small"/>
    <n v="4"/>
    <n v="3"/>
    <n v="1"/>
    <x v="0"/>
    <n v="0"/>
    <n v="0"/>
    <n v="1"/>
    <n v="1"/>
    <n v="1"/>
    <n v="1"/>
    <n v="1"/>
    <n v="0"/>
    <n v="5"/>
    <n v="4"/>
    <n v="2"/>
    <n v="1"/>
    <n v="2"/>
    <n v="5"/>
    <n v="10"/>
    <n v="15"/>
    <n v="15"/>
    <n v="15"/>
    <n v="0"/>
    <n v="0"/>
    <s v="Mixed"/>
    <n v="15"/>
    <x v="3"/>
    <n v="3.5"/>
    <s v="High"/>
    <n v="0"/>
    <x v="0"/>
    <s v="No"/>
    <x v="4"/>
    <n v="6"/>
  </r>
  <r>
    <s v="GP"/>
    <s v="F"/>
    <n v="15"/>
    <s v="U"/>
    <s v="Small"/>
    <n v="3"/>
    <n v="2"/>
    <n v="1"/>
    <x v="0"/>
    <n v="0"/>
    <n v="0"/>
    <n v="1"/>
    <n v="1"/>
    <n v="0"/>
    <n v="1"/>
    <n v="1"/>
    <n v="0"/>
    <n v="4"/>
    <n v="4"/>
    <n v="4"/>
    <n v="1"/>
    <n v="1"/>
    <n v="5"/>
    <n v="10"/>
    <n v="7"/>
    <n v="6"/>
    <n v="6"/>
    <n v="-1"/>
    <n v="0"/>
    <s v="Mixed"/>
    <n v="6.33"/>
    <x v="0"/>
    <n v="2.5"/>
    <s v="Medium"/>
    <n v="0"/>
    <x v="0"/>
    <s v="No"/>
    <x v="1"/>
    <n v="8"/>
  </r>
  <r>
    <s v="GP"/>
    <s v="F"/>
    <n v="15"/>
    <s v="U"/>
    <s v="Large"/>
    <n v="3"/>
    <n v="3"/>
    <n v="1"/>
    <x v="3"/>
    <n v="0"/>
    <n v="1"/>
    <n v="0"/>
    <n v="0"/>
    <n v="0"/>
    <n v="1"/>
    <n v="0"/>
    <n v="0"/>
    <n v="4"/>
    <n v="3"/>
    <n v="3"/>
    <n v="1"/>
    <n v="1"/>
    <n v="4"/>
    <n v="10"/>
    <n v="10"/>
    <n v="11"/>
    <n v="11"/>
    <n v="1"/>
    <n v="0"/>
    <s v="Mixed"/>
    <n v="10.67"/>
    <x v="1"/>
    <n v="3"/>
    <s v="Medium"/>
    <n v="0"/>
    <x v="0"/>
    <s v="No"/>
    <x v="5"/>
    <n v="6"/>
  </r>
  <r>
    <s v="GP"/>
    <s v="M"/>
    <n v="15"/>
    <s v="U"/>
    <s v="Small"/>
    <n v="4"/>
    <n v="2"/>
    <n v="1"/>
    <x v="2"/>
    <n v="0"/>
    <n v="0"/>
    <n v="0"/>
    <n v="0"/>
    <n v="0"/>
    <n v="1"/>
    <n v="1"/>
    <n v="0"/>
    <n v="3"/>
    <n v="5"/>
    <n v="2"/>
    <n v="1"/>
    <n v="1"/>
    <n v="3"/>
    <n v="10"/>
    <n v="18"/>
    <n v="19"/>
    <n v="19"/>
    <n v="1"/>
    <n v="0"/>
    <s v="Mixed"/>
    <n v="18.670000000000002"/>
    <x v="2"/>
    <n v="3"/>
    <s v="Medium"/>
    <n v="1"/>
    <x v="0"/>
    <s v="No"/>
    <x v="3"/>
    <n v="7"/>
  </r>
  <r>
    <s v="GP"/>
    <s v="M"/>
    <n v="16"/>
    <s v="R"/>
    <s v="Large"/>
    <n v="4"/>
    <n v="2"/>
    <n v="1"/>
    <x v="2"/>
    <n v="0"/>
    <n v="0"/>
    <n v="1"/>
    <n v="0"/>
    <n v="1"/>
    <n v="1"/>
    <n v="1"/>
    <n v="1"/>
    <n v="4"/>
    <n v="3"/>
    <n v="3"/>
    <n v="3"/>
    <n v="4"/>
    <n v="3"/>
    <n v="10"/>
    <n v="10"/>
    <n v="8"/>
    <n v="9"/>
    <n v="-2"/>
    <n v="1"/>
    <s v="Mixed"/>
    <n v="9"/>
    <x v="0"/>
    <n v="3"/>
    <s v="Medium"/>
    <n v="2"/>
    <x v="1"/>
    <s v="No"/>
    <x v="1"/>
    <n v="7"/>
  </r>
  <r>
    <s v="GP"/>
    <s v="M"/>
    <n v="16"/>
    <s v="U"/>
    <s v="Large"/>
    <n v="4"/>
    <n v="3"/>
    <n v="1"/>
    <x v="0"/>
    <n v="0"/>
    <n v="0"/>
    <n v="1"/>
    <n v="1"/>
    <n v="1"/>
    <n v="1"/>
    <n v="1"/>
    <n v="0"/>
    <n v="3"/>
    <n v="4"/>
    <n v="3"/>
    <n v="2"/>
    <n v="3"/>
    <n v="3"/>
    <n v="10"/>
    <n v="9"/>
    <n v="8"/>
    <n v="8"/>
    <n v="-1"/>
    <n v="0"/>
    <s v="Mixed"/>
    <n v="8.33"/>
    <x v="0"/>
    <n v="3.5"/>
    <s v="High"/>
    <n v="0"/>
    <x v="0"/>
    <s v="No"/>
    <x v="4"/>
    <n v="7"/>
  </r>
  <r>
    <s v="GP"/>
    <s v="F"/>
    <n v="16"/>
    <s v="U"/>
    <s v="Large"/>
    <n v="2"/>
    <n v="3"/>
    <n v="1"/>
    <x v="0"/>
    <n v="0"/>
    <n v="0"/>
    <n v="0"/>
    <n v="0"/>
    <n v="0"/>
    <n v="1"/>
    <n v="1"/>
    <n v="0"/>
    <n v="4"/>
    <n v="3"/>
    <n v="3"/>
    <n v="1"/>
    <n v="1"/>
    <n v="2"/>
    <n v="10"/>
    <n v="11"/>
    <n v="12"/>
    <n v="13"/>
    <n v="1"/>
    <n v="1"/>
    <s v="Improving"/>
    <n v="12"/>
    <x v="1"/>
    <n v="2.5"/>
    <s v="Medium"/>
    <n v="0"/>
    <x v="0"/>
    <s v="No"/>
    <x v="3"/>
    <n v="6"/>
  </r>
  <r>
    <s v="GP"/>
    <s v="F"/>
    <n v="16"/>
    <s v="U"/>
    <s v="Large"/>
    <n v="4"/>
    <n v="3"/>
    <n v="1"/>
    <x v="0"/>
    <n v="0"/>
    <n v="0"/>
    <n v="0"/>
    <n v="1"/>
    <n v="1"/>
    <n v="1"/>
    <n v="1"/>
    <n v="1"/>
    <n v="1"/>
    <n v="3"/>
    <n v="2"/>
    <n v="1"/>
    <n v="1"/>
    <n v="1"/>
    <n v="10"/>
    <n v="11"/>
    <n v="12"/>
    <n v="13"/>
    <n v="1"/>
    <n v="1"/>
    <s v="Improving"/>
    <n v="12"/>
    <x v="1"/>
    <n v="3.5"/>
    <s v="High"/>
    <n v="1"/>
    <x v="0"/>
    <s v="No"/>
    <x v="1"/>
    <n v="6"/>
  </r>
  <r>
    <s v="GP"/>
    <s v="F"/>
    <n v="19"/>
    <s v="U"/>
    <s v="Large"/>
    <n v="3"/>
    <n v="3"/>
    <n v="1"/>
    <x v="3"/>
    <n v="0"/>
    <n v="0"/>
    <n v="1"/>
    <n v="1"/>
    <n v="1"/>
    <n v="1"/>
    <n v="1"/>
    <n v="0"/>
    <n v="4"/>
    <n v="3"/>
    <n v="3"/>
    <n v="1"/>
    <n v="2"/>
    <n v="3"/>
    <n v="10"/>
    <n v="8"/>
    <n v="8"/>
    <n v="8"/>
    <n v="0"/>
    <n v="0"/>
    <s v="Mixed"/>
    <n v="8"/>
    <x v="0"/>
    <n v="3"/>
    <s v="Medium"/>
    <n v="0"/>
    <x v="0"/>
    <s v="No"/>
    <x v="4"/>
    <n v="6"/>
  </r>
  <r>
    <s v="GP"/>
    <s v="F"/>
    <n v="17"/>
    <s v="U"/>
    <s v="Large"/>
    <n v="3"/>
    <n v="2"/>
    <n v="1"/>
    <x v="0"/>
    <n v="0"/>
    <n v="0"/>
    <n v="0"/>
    <n v="0"/>
    <n v="1"/>
    <n v="1"/>
    <n v="1"/>
    <n v="0"/>
    <n v="5"/>
    <n v="3"/>
    <n v="4"/>
    <n v="1"/>
    <n v="3"/>
    <n v="3"/>
    <n v="10"/>
    <n v="16"/>
    <n v="15"/>
    <n v="15"/>
    <n v="-1"/>
    <n v="0"/>
    <s v="Mixed"/>
    <n v="15.33"/>
    <x v="3"/>
    <n v="2.5"/>
    <s v="Medium"/>
    <n v="0"/>
    <x v="0"/>
    <s v="No"/>
    <x v="5"/>
    <n v="7"/>
  </r>
  <r>
    <s v="GP"/>
    <s v="F"/>
    <n v="17"/>
    <s v="U"/>
    <s v="Large"/>
    <n v="2"/>
    <n v="1"/>
    <n v="2"/>
    <x v="1"/>
    <n v="0"/>
    <n v="0"/>
    <n v="0"/>
    <n v="0"/>
    <n v="1"/>
    <n v="1"/>
    <n v="1"/>
    <n v="1"/>
    <n v="3"/>
    <n v="2"/>
    <n v="3"/>
    <n v="1"/>
    <n v="2"/>
    <n v="3"/>
    <n v="10"/>
    <n v="12"/>
    <n v="10"/>
    <n v="12"/>
    <n v="-2"/>
    <n v="2"/>
    <s v="Mixed"/>
    <n v="11.33"/>
    <x v="1"/>
    <n v="1.5"/>
    <s v="Medium"/>
    <n v="1"/>
    <x v="0"/>
    <s v="No"/>
    <x v="5"/>
    <n v="6"/>
  </r>
  <r>
    <s v="GP"/>
    <s v="M"/>
    <n v="16"/>
    <s v="U"/>
    <s v="Large"/>
    <n v="3"/>
    <n v="2"/>
    <n v="2"/>
    <x v="1"/>
    <n v="0"/>
    <n v="0"/>
    <n v="0"/>
    <n v="0"/>
    <n v="1"/>
    <n v="1"/>
    <n v="1"/>
    <n v="1"/>
    <n v="5"/>
    <n v="3"/>
    <n v="3"/>
    <n v="1"/>
    <n v="3"/>
    <n v="2"/>
    <n v="10"/>
    <n v="11"/>
    <n v="9"/>
    <n v="10"/>
    <n v="-2"/>
    <n v="1"/>
    <s v="Mixed"/>
    <n v="10"/>
    <x v="1"/>
    <n v="2.5"/>
    <s v="Medium"/>
    <n v="0"/>
    <x v="0"/>
    <s v="No"/>
    <x v="5"/>
    <n v="7"/>
  </r>
  <r>
    <s v="GP"/>
    <s v="M"/>
    <n v="18"/>
    <s v="U"/>
    <s v="Large"/>
    <n v="4"/>
    <n v="2"/>
    <n v="1"/>
    <x v="0"/>
    <n v="0"/>
    <n v="0"/>
    <n v="1"/>
    <n v="1"/>
    <n v="1"/>
    <n v="1"/>
    <n v="1"/>
    <n v="1"/>
    <n v="5"/>
    <n v="4"/>
    <n v="5"/>
    <n v="1"/>
    <n v="3"/>
    <n v="5"/>
    <n v="10"/>
    <n v="10"/>
    <n v="9"/>
    <n v="10"/>
    <n v="-1"/>
    <n v="1"/>
    <s v="Mixed"/>
    <n v="9.67"/>
    <x v="0"/>
    <n v="3"/>
    <s v="Medium"/>
    <n v="0"/>
    <x v="0"/>
    <s v="No"/>
    <x v="4"/>
    <n v="10"/>
  </r>
  <r>
    <s v="GP"/>
    <s v="F"/>
    <n v="18"/>
    <s v="U"/>
    <s v="Small"/>
    <n v="4"/>
    <n v="3"/>
    <n v="2"/>
    <x v="0"/>
    <n v="0"/>
    <n v="0"/>
    <n v="1"/>
    <n v="1"/>
    <n v="0"/>
    <n v="1"/>
    <n v="1"/>
    <n v="1"/>
    <n v="4"/>
    <n v="4"/>
    <n v="5"/>
    <n v="1"/>
    <n v="2"/>
    <n v="2"/>
    <n v="10"/>
    <n v="10"/>
    <n v="8"/>
    <n v="8"/>
    <n v="-2"/>
    <n v="0"/>
    <s v="Mixed"/>
    <n v="8.67"/>
    <x v="0"/>
    <n v="3.5"/>
    <s v="High"/>
    <n v="0"/>
    <x v="0"/>
    <s v="No"/>
    <x v="1"/>
    <n v="10"/>
  </r>
  <r>
    <s v="MS"/>
    <s v="M"/>
    <n v="18"/>
    <s v="R"/>
    <s v="Large"/>
    <n v="3"/>
    <n v="2"/>
    <n v="2"/>
    <x v="2"/>
    <n v="1"/>
    <n v="0"/>
    <n v="1"/>
    <n v="0"/>
    <n v="0"/>
    <n v="1"/>
    <n v="1"/>
    <n v="0"/>
    <n v="2"/>
    <n v="5"/>
    <n v="5"/>
    <n v="5"/>
    <n v="5"/>
    <n v="5"/>
    <n v="10"/>
    <n v="11"/>
    <n v="13"/>
    <n v="13"/>
    <n v="2"/>
    <n v="0"/>
    <s v="Mixed"/>
    <n v="12.33"/>
    <x v="1"/>
    <n v="2.5"/>
    <s v="Medium"/>
    <n v="3"/>
    <x v="1"/>
    <s v="No"/>
    <x v="5"/>
    <n v="10"/>
  </r>
  <r>
    <s v="MS"/>
    <s v="F"/>
    <n v="18"/>
    <s v="R"/>
    <s v="Large"/>
    <n v="4"/>
    <n v="4"/>
    <n v="3"/>
    <x v="0"/>
    <n v="0"/>
    <n v="0"/>
    <n v="1"/>
    <n v="1"/>
    <n v="0"/>
    <n v="1"/>
    <n v="1"/>
    <n v="1"/>
    <n v="3"/>
    <n v="2"/>
    <n v="2"/>
    <n v="4"/>
    <n v="2"/>
    <n v="5"/>
    <n v="10"/>
    <n v="14"/>
    <n v="12"/>
    <n v="11"/>
    <n v="-2"/>
    <n v="-1"/>
    <s v="Declining"/>
    <n v="12.33"/>
    <x v="1"/>
    <n v="4"/>
    <s v="High"/>
    <n v="0"/>
    <x v="0"/>
    <s v="No"/>
    <x v="1"/>
    <n v="5"/>
  </r>
  <r>
    <s v="GP"/>
    <s v="M"/>
    <n v="18"/>
    <s v="U"/>
    <s v="Small"/>
    <n v="4"/>
    <n v="4"/>
    <n v="1"/>
    <x v="0"/>
    <n v="0"/>
    <n v="0"/>
    <n v="1"/>
    <n v="1"/>
    <n v="1"/>
    <n v="1"/>
    <n v="1"/>
    <n v="0"/>
    <n v="5"/>
    <n v="4"/>
    <n v="3"/>
    <n v="1"/>
    <n v="1"/>
    <n v="2"/>
    <n v="9"/>
    <n v="15"/>
    <n v="13"/>
    <n v="15"/>
    <n v="-2"/>
    <n v="2"/>
    <s v="Mixed"/>
    <n v="14.33"/>
    <x v="3"/>
    <n v="4"/>
    <s v="High"/>
    <n v="0"/>
    <x v="0"/>
    <s v="No"/>
    <x v="4"/>
    <n v="7"/>
  </r>
  <r>
    <s v="GP"/>
    <s v="F"/>
    <n v="18"/>
    <s v="U"/>
    <s v="Large"/>
    <n v="4"/>
    <n v="3"/>
    <n v="1"/>
    <x v="1"/>
    <n v="0"/>
    <n v="0"/>
    <n v="1"/>
    <n v="1"/>
    <n v="1"/>
    <n v="1"/>
    <n v="1"/>
    <n v="1"/>
    <n v="4"/>
    <n v="3"/>
    <n v="4"/>
    <n v="1"/>
    <n v="1"/>
    <n v="5"/>
    <n v="9"/>
    <n v="9"/>
    <n v="10"/>
    <n v="9"/>
    <n v="1"/>
    <n v="-1"/>
    <s v="Mixed"/>
    <n v="9.33"/>
    <x v="0"/>
    <n v="3.5"/>
    <s v="High"/>
    <n v="0"/>
    <x v="0"/>
    <s v="No"/>
    <x v="4"/>
    <n v="8"/>
  </r>
  <r>
    <s v="GP"/>
    <s v="M"/>
    <n v="18"/>
    <s v="R"/>
    <s v="Large"/>
    <n v="4"/>
    <n v="3"/>
    <n v="1"/>
    <x v="1"/>
    <n v="0"/>
    <n v="0"/>
    <n v="0"/>
    <n v="0"/>
    <n v="0"/>
    <n v="1"/>
    <n v="1"/>
    <n v="1"/>
    <n v="5"/>
    <n v="3"/>
    <n v="2"/>
    <n v="1"/>
    <n v="2"/>
    <n v="4"/>
    <n v="9"/>
    <n v="16"/>
    <n v="15"/>
    <n v="16"/>
    <n v="-1"/>
    <n v="1"/>
    <s v="Mixed"/>
    <n v="15.67"/>
    <x v="3"/>
    <n v="3.5"/>
    <s v="High"/>
    <n v="0"/>
    <x v="0"/>
    <s v="No"/>
    <x v="3"/>
    <n v="6"/>
  </r>
  <r>
    <s v="GP"/>
    <s v="F"/>
    <n v="15"/>
    <s v="R"/>
    <s v="Large"/>
    <n v="2"/>
    <n v="2"/>
    <n v="1"/>
    <x v="2"/>
    <n v="0"/>
    <n v="1"/>
    <n v="1"/>
    <n v="1"/>
    <n v="1"/>
    <n v="1"/>
    <n v="0"/>
    <n v="0"/>
    <n v="4"/>
    <n v="3"/>
    <n v="1"/>
    <n v="1"/>
    <n v="1"/>
    <n v="2"/>
    <n v="8"/>
    <n v="14"/>
    <n v="13"/>
    <n v="13"/>
    <n v="-1"/>
    <n v="0"/>
    <s v="Mixed"/>
    <n v="13.33"/>
    <x v="1"/>
    <n v="2"/>
    <s v="Medium"/>
    <n v="2"/>
    <x v="1"/>
    <s v="No"/>
    <x v="2"/>
    <n v="4"/>
  </r>
  <r>
    <s v="GP"/>
    <s v="M"/>
    <n v="15"/>
    <s v="U"/>
    <s v="Small"/>
    <n v="4"/>
    <n v="4"/>
    <n v="1"/>
    <x v="2"/>
    <n v="0"/>
    <n v="0"/>
    <n v="1"/>
    <n v="0"/>
    <n v="0"/>
    <n v="1"/>
    <n v="1"/>
    <n v="1"/>
    <n v="5"/>
    <n v="4"/>
    <n v="3"/>
    <n v="2"/>
    <n v="4"/>
    <n v="5"/>
    <n v="8"/>
    <n v="12"/>
    <n v="12"/>
    <n v="12"/>
    <n v="0"/>
    <n v="0"/>
    <s v="Mixed"/>
    <n v="12"/>
    <x v="1"/>
    <n v="4"/>
    <s v="High"/>
    <n v="2"/>
    <x v="1"/>
    <s v="No"/>
    <x v="5"/>
    <n v="8"/>
  </r>
  <r>
    <s v="GP"/>
    <s v="F"/>
    <n v="15"/>
    <s v="U"/>
    <s v="Small"/>
    <n v="4"/>
    <n v="3"/>
    <n v="1"/>
    <x v="0"/>
    <n v="0"/>
    <n v="1"/>
    <n v="1"/>
    <n v="1"/>
    <n v="1"/>
    <n v="1"/>
    <n v="1"/>
    <n v="1"/>
    <n v="5"/>
    <n v="2"/>
    <n v="2"/>
    <n v="1"/>
    <n v="1"/>
    <n v="5"/>
    <n v="8"/>
    <n v="8"/>
    <n v="8"/>
    <n v="6"/>
    <n v="0"/>
    <n v="-2"/>
    <s v="Mixed"/>
    <n v="7.33"/>
    <x v="0"/>
    <n v="3.5"/>
    <s v="High"/>
    <n v="0"/>
    <x v="0"/>
    <s v="No"/>
    <x v="2"/>
    <n v="5"/>
  </r>
  <r>
    <s v="GP"/>
    <s v="F"/>
    <n v="16"/>
    <s v="U"/>
    <s v="Large"/>
    <n v="2"/>
    <n v="1"/>
    <n v="1"/>
    <x v="0"/>
    <n v="0"/>
    <n v="0"/>
    <n v="0"/>
    <n v="1"/>
    <n v="1"/>
    <n v="1"/>
    <n v="1"/>
    <n v="1"/>
    <n v="5"/>
    <n v="3"/>
    <n v="4"/>
    <n v="1"/>
    <n v="1"/>
    <n v="2"/>
    <n v="8"/>
    <n v="8"/>
    <n v="9"/>
    <n v="10"/>
    <n v="1"/>
    <n v="1"/>
    <s v="Improving"/>
    <n v="9"/>
    <x v="0"/>
    <n v="1.5"/>
    <s v="Medium"/>
    <n v="1"/>
    <x v="0"/>
    <s v="No"/>
    <x v="1"/>
    <n v="8"/>
  </r>
  <r>
    <s v="GP"/>
    <s v="M"/>
    <n v="15"/>
    <s v="U"/>
    <s v="Large"/>
    <n v="4"/>
    <n v="0"/>
    <n v="2"/>
    <x v="3"/>
    <n v="0"/>
    <n v="0"/>
    <n v="0"/>
    <n v="0"/>
    <n v="1"/>
    <n v="1"/>
    <n v="1"/>
    <n v="0"/>
    <n v="3"/>
    <n v="4"/>
    <n v="3"/>
    <n v="1"/>
    <n v="1"/>
    <n v="1"/>
    <n v="8"/>
    <n v="11"/>
    <n v="11"/>
    <n v="10"/>
    <n v="0"/>
    <n v="-1"/>
    <s v="Mixed"/>
    <n v="10.67"/>
    <x v="1"/>
    <n v="2"/>
    <s v="Medium"/>
    <n v="1"/>
    <x v="0"/>
    <s v="No"/>
    <x v="5"/>
    <n v="7"/>
  </r>
  <r>
    <s v="GP"/>
    <s v="F"/>
    <n v="15"/>
    <s v="U"/>
    <s v="Large"/>
    <n v="2"/>
    <n v="2"/>
    <n v="1"/>
    <x v="3"/>
    <n v="0"/>
    <n v="1"/>
    <n v="1"/>
    <n v="1"/>
    <n v="0"/>
    <n v="1"/>
    <n v="1"/>
    <n v="0"/>
    <n v="5"/>
    <n v="1"/>
    <n v="2"/>
    <n v="1"/>
    <n v="1"/>
    <n v="3"/>
    <n v="8"/>
    <n v="7"/>
    <n v="8"/>
    <n v="8"/>
    <n v="1"/>
    <n v="0"/>
    <s v="Mixed"/>
    <n v="7.67"/>
    <x v="0"/>
    <n v="2"/>
    <s v="Medium"/>
    <n v="1"/>
    <x v="0"/>
    <s v="No"/>
    <x v="4"/>
    <n v="3"/>
  </r>
  <r>
    <s v="GP"/>
    <s v="M"/>
    <n v="15"/>
    <s v="R"/>
    <s v="Large"/>
    <n v="2"/>
    <n v="1"/>
    <n v="1"/>
    <x v="0"/>
    <n v="0"/>
    <n v="0"/>
    <n v="0"/>
    <n v="0"/>
    <n v="1"/>
    <n v="1"/>
    <n v="1"/>
    <n v="1"/>
    <n v="5"/>
    <n v="4"/>
    <n v="2"/>
    <n v="1"/>
    <n v="1"/>
    <n v="5"/>
    <n v="8"/>
    <n v="9"/>
    <n v="9"/>
    <n v="9"/>
    <n v="0"/>
    <n v="0"/>
    <s v="Mixed"/>
    <n v="9"/>
    <x v="0"/>
    <n v="1.5"/>
    <s v="Medium"/>
    <n v="1"/>
    <x v="0"/>
    <s v="No"/>
    <x v="5"/>
    <n v="7"/>
  </r>
  <r>
    <s v="GP"/>
    <s v="M"/>
    <n v="16"/>
    <s v="R"/>
    <s v="Large"/>
    <n v="4"/>
    <n v="4"/>
    <n v="1"/>
    <x v="2"/>
    <n v="0"/>
    <n v="0"/>
    <n v="0"/>
    <n v="1"/>
    <n v="1"/>
    <n v="1"/>
    <n v="1"/>
    <n v="0"/>
    <n v="3"/>
    <n v="5"/>
    <n v="5"/>
    <n v="2"/>
    <n v="5"/>
    <n v="4"/>
    <n v="8"/>
    <n v="18"/>
    <n v="18"/>
    <n v="18"/>
    <n v="0"/>
    <n v="0"/>
    <s v="Mixed"/>
    <n v="18"/>
    <x v="2"/>
    <n v="4"/>
    <s v="High"/>
    <n v="2"/>
    <x v="1"/>
    <s v="No"/>
    <x v="1"/>
    <n v="10"/>
  </r>
  <r>
    <s v="GP"/>
    <s v="M"/>
    <n v="16"/>
    <s v="U"/>
    <s v="Small"/>
    <n v="2"/>
    <n v="2"/>
    <n v="2"/>
    <x v="2"/>
    <n v="2"/>
    <n v="0"/>
    <n v="1"/>
    <n v="0"/>
    <n v="1"/>
    <n v="1"/>
    <n v="1"/>
    <n v="0"/>
    <n v="2"/>
    <n v="3"/>
    <n v="3"/>
    <n v="2"/>
    <n v="2"/>
    <n v="2"/>
    <n v="8"/>
    <n v="9"/>
    <n v="9"/>
    <n v="9"/>
    <n v="0"/>
    <n v="0"/>
    <s v="Mixed"/>
    <n v="9"/>
    <x v="0"/>
    <n v="2"/>
    <s v="Medium"/>
    <n v="4"/>
    <x v="2"/>
    <s v="Yes"/>
    <x v="1"/>
    <n v="6"/>
  </r>
  <r>
    <s v="GP"/>
    <s v="F"/>
    <n v="15"/>
    <s v="R"/>
    <s v="Large"/>
    <n v="3"/>
    <n v="3"/>
    <n v="2"/>
    <x v="1"/>
    <n v="2"/>
    <n v="0"/>
    <n v="1"/>
    <n v="1"/>
    <n v="1"/>
    <n v="1"/>
    <n v="1"/>
    <n v="1"/>
    <n v="4"/>
    <n v="2"/>
    <n v="1"/>
    <n v="2"/>
    <n v="3"/>
    <n v="3"/>
    <n v="8"/>
    <n v="10"/>
    <n v="10"/>
    <n v="10"/>
    <n v="0"/>
    <n v="0"/>
    <s v="Mixed"/>
    <n v="10"/>
    <x v="1"/>
    <n v="3"/>
    <s v="Medium"/>
    <n v="1"/>
    <x v="0"/>
    <s v="No"/>
    <x v="4"/>
    <n v="4"/>
  </r>
  <r>
    <s v="GP"/>
    <s v="M"/>
    <n v="17"/>
    <s v="R"/>
    <s v="Small"/>
    <n v="1"/>
    <n v="2"/>
    <n v="1"/>
    <x v="2"/>
    <n v="0"/>
    <n v="0"/>
    <n v="0"/>
    <n v="0"/>
    <n v="0"/>
    <n v="1"/>
    <n v="0"/>
    <n v="0"/>
    <n v="2"/>
    <n v="2"/>
    <n v="2"/>
    <n v="3"/>
    <n v="3"/>
    <n v="5"/>
    <n v="8"/>
    <n v="16"/>
    <n v="12"/>
    <n v="13"/>
    <n v="-4"/>
    <n v="1"/>
    <s v="Mixed"/>
    <n v="13.67"/>
    <x v="1"/>
    <n v="1.5"/>
    <s v="Medium"/>
    <n v="3"/>
    <x v="1"/>
    <s v="No"/>
    <x v="3"/>
    <n v="4"/>
  </r>
  <r>
    <s v="GP"/>
    <s v="M"/>
    <n v="16"/>
    <s v="R"/>
    <s v="Large"/>
    <n v="3"/>
    <n v="3"/>
    <n v="1"/>
    <x v="2"/>
    <n v="0"/>
    <n v="0"/>
    <n v="1"/>
    <n v="0"/>
    <n v="1"/>
    <n v="1"/>
    <n v="1"/>
    <n v="0"/>
    <n v="4"/>
    <n v="3"/>
    <n v="2"/>
    <n v="3"/>
    <n v="4"/>
    <n v="5"/>
    <n v="8"/>
    <n v="8"/>
    <n v="9"/>
    <n v="10"/>
    <n v="1"/>
    <n v="1"/>
    <s v="Improving"/>
    <n v="9"/>
    <x v="0"/>
    <n v="3"/>
    <s v="Medium"/>
    <n v="2"/>
    <x v="1"/>
    <s v="No"/>
    <x v="1"/>
    <n v="5"/>
  </r>
  <r>
    <s v="GP"/>
    <s v="M"/>
    <n v="16"/>
    <s v="R"/>
    <s v="Small"/>
    <n v="3"/>
    <n v="3"/>
    <n v="3"/>
    <x v="2"/>
    <n v="0"/>
    <n v="0"/>
    <n v="1"/>
    <n v="1"/>
    <n v="1"/>
    <n v="1"/>
    <n v="1"/>
    <n v="0"/>
    <n v="3"/>
    <n v="3"/>
    <n v="4"/>
    <n v="3"/>
    <n v="5"/>
    <n v="3"/>
    <n v="8"/>
    <n v="9"/>
    <n v="9"/>
    <n v="10"/>
    <n v="0"/>
    <n v="1"/>
    <s v="Mixed"/>
    <n v="9.33"/>
    <x v="0"/>
    <n v="3"/>
    <s v="Medium"/>
    <n v="2"/>
    <x v="1"/>
    <s v="No"/>
    <x v="4"/>
    <n v="7"/>
  </r>
  <r>
    <s v="GP"/>
    <s v="M"/>
    <n v="18"/>
    <s v="R"/>
    <s v="Small"/>
    <n v="3"/>
    <n v="3"/>
    <n v="1"/>
    <x v="0"/>
    <n v="1"/>
    <n v="0"/>
    <n v="1"/>
    <n v="0"/>
    <n v="0"/>
    <n v="1"/>
    <n v="1"/>
    <n v="1"/>
    <n v="4"/>
    <n v="3"/>
    <n v="3"/>
    <n v="1"/>
    <n v="3"/>
    <n v="5"/>
    <n v="8"/>
    <n v="3"/>
    <n v="5"/>
    <n v="5"/>
    <n v="2"/>
    <n v="0"/>
    <s v="Mixed"/>
    <n v="4.33"/>
    <x v="0"/>
    <n v="3"/>
    <s v="Medium"/>
    <n v="0"/>
    <x v="0"/>
    <s v="No"/>
    <x v="5"/>
    <n v="7"/>
  </r>
  <r>
    <s v="GP"/>
    <s v="M"/>
    <n v="18"/>
    <s v="U"/>
    <s v="Large"/>
    <n v="2"/>
    <n v="1"/>
    <n v="1"/>
    <x v="0"/>
    <n v="0"/>
    <n v="0"/>
    <n v="0"/>
    <n v="0"/>
    <n v="1"/>
    <n v="1"/>
    <n v="1"/>
    <n v="0"/>
    <n v="5"/>
    <n v="2"/>
    <n v="4"/>
    <n v="1"/>
    <n v="2"/>
    <n v="4"/>
    <n v="8"/>
    <n v="15"/>
    <n v="14"/>
    <n v="14"/>
    <n v="-1"/>
    <n v="0"/>
    <s v="Mixed"/>
    <n v="14.33"/>
    <x v="3"/>
    <n v="1.5"/>
    <s v="Medium"/>
    <n v="1"/>
    <x v="0"/>
    <s v="No"/>
    <x v="5"/>
    <n v="6"/>
  </r>
  <r>
    <s v="GP"/>
    <s v="F"/>
    <n v="18"/>
    <s v="R"/>
    <s v="Large"/>
    <n v="4"/>
    <n v="4"/>
    <n v="2"/>
    <x v="0"/>
    <n v="0"/>
    <n v="0"/>
    <n v="0"/>
    <n v="1"/>
    <n v="1"/>
    <n v="1"/>
    <n v="1"/>
    <n v="0"/>
    <n v="4"/>
    <n v="3"/>
    <n v="4"/>
    <n v="2"/>
    <n v="2"/>
    <n v="4"/>
    <n v="8"/>
    <n v="12"/>
    <n v="10"/>
    <n v="11"/>
    <n v="-2"/>
    <n v="1"/>
    <s v="Mixed"/>
    <n v="11"/>
    <x v="1"/>
    <n v="4"/>
    <s v="High"/>
    <n v="0"/>
    <x v="0"/>
    <s v="No"/>
    <x v="1"/>
    <n v="7"/>
  </r>
  <r>
    <s v="GP"/>
    <s v="M"/>
    <n v="18"/>
    <s v="U"/>
    <s v="Small"/>
    <n v="4"/>
    <n v="3"/>
    <n v="2"/>
    <x v="2"/>
    <n v="0"/>
    <n v="0"/>
    <n v="0"/>
    <n v="1"/>
    <n v="1"/>
    <n v="1"/>
    <n v="1"/>
    <n v="0"/>
    <n v="4"/>
    <n v="2"/>
    <n v="3"/>
    <n v="1"/>
    <n v="2"/>
    <n v="1"/>
    <n v="8"/>
    <n v="10"/>
    <n v="11"/>
    <n v="10"/>
    <n v="1"/>
    <n v="-1"/>
    <s v="Mixed"/>
    <n v="10.33"/>
    <x v="1"/>
    <n v="3.5"/>
    <s v="High"/>
    <n v="1"/>
    <x v="0"/>
    <s v="No"/>
    <x v="1"/>
    <n v="5"/>
  </r>
  <r>
    <s v="GP"/>
    <s v="M"/>
    <n v="18"/>
    <s v="R"/>
    <s v="Small"/>
    <n v="3"/>
    <n v="2"/>
    <n v="2"/>
    <x v="1"/>
    <n v="0"/>
    <n v="0"/>
    <n v="1"/>
    <n v="1"/>
    <n v="1"/>
    <n v="1"/>
    <n v="1"/>
    <n v="0"/>
    <n v="5"/>
    <n v="4"/>
    <n v="2"/>
    <n v="1"/>
    <n v="1"/>
    <n v="4"/>
    <n v="8"/>
    <n v="14"/>
    <n v="13"/>
    <n v="14"/>
    <n v="-1"/>
    <n v="1"/>
    <s v="Mixed"/>
    <n v="13.67"/>
    <x v="1"/>
    <n v="2.5"/>
    <s v="Medium"/>
    <n v="0"/>
    <x v="0"/>
    <s v="No"/>
    <x v="4"/>
    <n v="6"/>
  </r>
  <r>
    <s v="GP"/>
    <s v="F"/>
    <n v="18"/>
    <s v="U"/>
    <s v="Large"/>
    <n v="2"/>
    <n v="4"/>
    <n v="1"/>
    <x v="0"/>
    <n v="1"/>
    <n v="0"/>
    <n v="1"/>
    <n v="1"/>
    <n v="1"/>
    <n v="1"/>
    <n v="1"/>
    <n v="0"/>
    <n v="4"/>
    <n v="4"/>
    <n v="3"/>
    <n v="1"/>
    <n v="1"/>
    <n v="3"/>
    <n v="8"/>
    <n v="14"/>
    <n v="12"/>
    <n v="12"/>
    <n v="-2"/>
    <n v="0"/>
    <s v="Mixed"/>
    <n v="12.67"/>
    <x v="1"/>
    <n v="3"/>
    <s v="Medium"/>
    <n v="0"/>
    <x v="0"/>
    <s v="No"/>
    <x v="4"/>
    <n v="7"/>
  </r>
  <r>
    <s v="GP"/>
    <s v="M"/>
    <n v="17"/>
    <s v="R"/>
    <s v="Large"/>
    <n v="2"/>
    <n v="2"/>
    <n v="4"/>
    <x v="2"/>
    <n v="0"/>
    <n v="0"/>
    <n v="1"/>
    <n v="0"/>
    <n v="0"/>
    <n v="1"/>
    <n v="1"/>
    <n v="0"/>
    <n v="4"/>
    <n v="4"/>
    <n v="5"/>
    <n v="5"/>
    <n v="5"/>
    <n v="4"/>
    <n v="8"/>
    <n v="11"/>
    <n v="10"/>
    <n v="10"/>
    <n v="-1"/>
    <n v="0"/>
    <s v="Mixed"/>
    <n v="10.33"/>
    <x v="1"/>
    <n v="2"/>
    <s v="Medium"/>
    <n v="3"/>
    <x v="1"/>
    <s v="No"/>
    <x v="5"/>
    <n v="9"/>
  </r>
  <r>
    <s v="MS"/>
    <s v="M"/>
    <n v="19"/>
    <s v="R"/>
    <s v="Large"/>
    <n v="1"/>
    <n v="1"/>
    <n v="3"/>
    <x v="0"/>
    <n v="3"/>
    <n v="0"/>
    <n v="0"/>
    <n v="0"/>
    <n v="0"/>
    <n v="1"/>
    <n v="1"/>
    <n v="0"/>
    <n v="5"/>
    <n v="4"/>
    <n v="4"/>
    <n v="3"/>
    <n v="3"/>
    <n v="2"/>
    <n v="8"/>
    <n v="8"/>
    <n v="7"/>
    <n v="8"/>
    <n v="-1"/>
    <n v="1"/>
    <s v="Mixed"/>
    <n v="7.67"/>
    <x v="0"/>
    <n v="1"/>
    <s v="Low"/>
    <n v="2"/>
    <x v="1"/>
    <s v="No"/>
    <x v="3"/>
    <n v="8"/>
  </r>
  <r>
    <s v="MS"/>
    <s v="F"/>
    <n v="17"/>
    <s v="U"/>
    <s v="Large"/>
    <n v="2"/>
    <n v="2"/>
    <n v="1"/>
    <x v="1"/>
    <n v="0"/>
    <n v="0"/>
    <n v="0"/>
    <n v="0"/>
    <n v="1"/>
    <n v="1"/>
    <n v="0"/>
    <n v="1"/>
    <n v="3"/>
    <n v="4"/>
    <n v="3"/>
    <n v="1"/>
    <n v="1"/>
    <n v="3"/>
    <n v="8"/>
    <n v="13"/>
    <n v="11"/>
    <n v="11"/>
    <n v="-2"/>
    <n v="0"/>
    <s v="Mixed"/>
    <n v="11.67"/>
    <x v="1"/>
    <n v="2"/>
    <s v="Medium"/>
    <n v="1"/>
    <x v="0"/>
    <s v="No"/>
    <x v="5"/>
    <n v="8"/>
  </r>
  <r>
    <s v="GP"/>
    <s v="M"/>
    <n v="16"/>
    <s v="R"/>
    <s v="Large"/>
    <n v="4"/>
    <n v="4"/>
    <n v="2"/>
    <x v="1"/>
    <n v="0"/>
    <n v="0"/>
    <n v="1"/>
    <n v="0"/>
    <n v="1"/>
    <n v="1"/>
    <n v="1"/>
    <n v="1"/>
    <n v="2"/>
    <n v="4"/>
    <n v="3"/>
    <n v="1"/>
    <n v="1"/>
    <n v="5"/>
    <n v="7"/>
    <n v="15"/>
    <n v="16"/>
    <n v="15"/>
    <n v="1"/>
    <n v="-1"/>
    <s v="Mixed"/>
    <n v="15.33"/>
    <x v="3"/>
    <n v="4"/>
    <s v="High"/>
    <n v="1"/>
    <x v="0"/>
    <s v="No"/>
    <x v="1"/>
    <n v="8"/>
  </r>
  <r>
    <s v="GP"/>
    <s v="F"/>
    <n v="17"/>
    <s v="U"/>
    <s v="Large"/>
    <n v="4"/>
    <n v="4"/>
    <n v="1"/>
    <x v="1"/>
    <n v="0"/>
    <n v="0"/>
    <n v="1"/>
    <n v="1"/>
    <n v="1"/>
    <n v="1"/>
    <n v="1"/>
    <n v="0"/>
    <n v="5"/>
    <n v="4"/>
    <n v="4"/>
    <n v="1"/>
    <n v="3"/>
    <n v="4"/>
    <n v="7"/>
    <n v="10"/>
    <n v="9"/>
    <n v="9"/>
    <n v="-1"/>
    <n v="0"/>
    <s v="Mixed"/>
    <n v="9.33"/>
    <x v="0"/>
    <n v="4"/>
    <s v="High"/>
    <n v="0"/>
    <x v="0"/>
    <s v="No"/>
    <x v="4"/>
    <n v="8"/>
  </r>
  <r>
    <s v="GP"/>
    <s v="F"/>
    <n v="17"/>
    <s v="R"/>
    <s v="Large"/>
    <n v="2"/>
    <n v="4"/>
    <n v="1"/>
    <x v="1"/>
    <n v="0"/>
    <n v="0"/>
    <n v="1"/>
    <n v="0"/>
    <n v="0"/>
    <n v="1"/>
    <n v="1"/>
    <n v="1"/>
    <n v="4"/>
    <n v="4"/>
    <n v="3"/>
    <n v="1"/>
    <n v="1"/>
    <n v="5"/>
    <n v="7"/>
    <n v="12"/>
    <n v="14"/>
    <n v="14"/>
    <n v="2"/>
    <n v="0"/>
    <s v="Mixed"/>
    <n v="13.33"/>
    <x v="1"/>
    <n v="3"/>
    <s v="Medium"/>
    <n v="0"/>
    <x v="0"/>
    <s v="No"/>
    <x v="5"/>
    <n v="8"/>
  </r>
  <r>
    <s v="GP"/>
    <s v="F"/>
    <n v="18"/>
    <s v="U"/>
    <s v="Small"/>
    <n v="3"/>
    <n v="3"/>
    <n v="1"/>
    <x v="3"/>
    <n v="0"/>
    <n v="0"/>
    <n v="1"/>
    <n v="0"/>
    <n v="0"/>
    <n v="1"/>
    <n v="1"/>
    <n v="0"/>
    <n v="5"/>
    <n v="3"/>
    <n v="3"/>
    <n v="1"/>
    <n v="1"/>
    <n v="1"/>
    <n v="7"/>
    <n v="16"/>
    <n v="15"/>
    <n v="17"/>
    <n v="-1"/>
    <n v="2"/>
    <s v="Mixed"/>
    <n v="16"/>
    <x v="2"/>
    <n v="3"/>
    <s v="Medium"/>
    <n v="0"/>
    <x v="0"/>
    <s v="No"/>
    <x v="5"/>
    <n v="6"/>
  </r>
  <r>
    <s v="GP"/>
    <s v="F"/>
    <n v="18"/>
    <s v="U"/>
    <s v="Large"/>
    <n v="3"/>
    <n v="2"/>
    <n v="1"/>
    <x v="1"/>
    <n v="0"/>
    <n v="0"/>
    <n v="0"/>
    <n v="0"/>
    <n v="0"/>
    <n v="1"/>
    <n v="1"/>
    <n v="1"/>
    <n v="5"/>
    <n v="4"/>
    <n v="3"/>
    <n v="2"/>
    <n v="3"/>
    <n v="1"/>
    <n v="7"/>
    <n v="13"/>
    <n v="13"/>
    <n v="14"/>
    <n v="0"/>
    <n v="1"/>
    <s v="Mixed"/>
    <n v="13.33"/>
    <x v="1"/>
    <n v="2.5"/>
    <s v="Medium"/>
    <n v="0"/>
    <x v="0"/>
    <s v="No"/>
    <x v="3"/>
    <n v="8"/>
  </r>
  <r>
    <s v="MS"/>
    <s v="M"/>
    <n v="18"/>
    <s v="U"/>
    <s v="Small"/>
    <n v="1"/>
    <n v="3"/>
    <n v="1"/>
    <x v="2"/>
    <n v="1"/>
    <n v="0"/>
    <n v="0"/>
    <n v="0"/>
    <n v="0"/>
    <n v="0"/>
    <n v="1"/>
    <n v="1"/>
    <n v="4"/>
    <n v="3"/>
    <n v="3"/>
    <n v="2"/>
    <n v="3"/>
    <n v="3"/>
    <n v="7"/>
    <n v="8"/>
    <n v="7"/>
    <n v="8"/>
    <n v="-1"/>
    <n v="1"/>
    <s v="Mixed"/>
    <n v="7.67"/>
    <x v="0"/>
    <n v="2"/>
    <s v="Medium"/>
    <n v="2"/>
    <x v="1"/>
    <s v="No"/>
    <x v="0"/>
    <n v="7"/>
  </r>
  <r>
    <s v="MS"/>
    <s v="F"/>
    <n v="18"/>
    <s v="R"/>
    <s v="Large"/>
    <n v="4"/>
    <n v="4"/>
    <n v="3"/>
    <x v="2"/>
    <n v="0"/>
    <n v="0"/>
    <n v="1"/>
    <n v="1"/>
    <n v="1"/>
    <n v="1"/>
    <n v="1"/>
    <n v="1"/>
    <n v="4"/>
    <n v="4"/>
    <n v="3"/>
    <n v="2"/>
    <n v="2"/>
    <n v="5"/>
    <n v="7"/>
    <n v="6"/>
    <n v="5"/>
    <n v="6"/>
    <n v="-1"/>
    <n v="1"/>
    <s v="Mixed"/>
    <n v="5.67"/>
    <x v="0"/>
    <n v="4"/>
    <s v="High"/>
    <n v="1"/>
    <x v="0"/>
    <s v="No"/>
    <x v="4"/>
    <n v="8"/>
  </r>
  <r>
    <s v="GP"/>
    <s v="F"/>
    <n v="18"/>
    <s v="U"/>
    <s v="Large"/>
    <n v="4"/>
    <n v="4"/>
    <n v="2"/>
    <x v="0"/>
    <n v="0"/>
    <n v="1"/>
    <n v="0"/>
    <n v="0"/>
    <n v="0"/>
    <n v="1"/>
    <n v="0"/>
    <n v="0"/>
    <n v="4"/>
    <n v="3"/>
    <n v="4"/>
    <n v="1"/>
    <n v="1"/>
    <n v="3"/>
    <n v="6"/>
    <n v="5"/>
    <n v="6"/>
    <n v="6"/>
    <n v="1"/>
    <n v="0"/>
    <s v="Mixed"/>
    <n v="5.67"/>
    <x v="0"/>
    <n v="4"/>
    <s v="High"/>
    <n v="0"/>
    <x v="0"/>
    <s v="No"/>
    <x v="5"/>
    <n v="7"/>
  </r>
  <r>
    <s v="GP"/>
    <s v="F"/>
    <n v="17"/>
    <s v="U"/>
    <s v="Large"/>
    <n v="4"/>
    <n v="4"/>
    <n v="2"/>
    <x v="0"/>
    <n v="0"/>
    <n v="1"/>
    <n v="1"/>
    <n v="0"/>
    <n v="0"/>
    <n v="1"/>
    <n v="0"/>
    <n v="0"/>
    <n v="4"/>
    <n v="1"/>
    <n v="4"/>
    <n v="1"/>
    <n v="1"/>
    <n v="1"/>
    <n v="6"/>
    <n v="6"/>
    <n v="5"/>
    <n v="6"/>
    <n v="-1"/>
    <n v="1"/>
    <s v="Mixed"/>
    <n v="5.67"/>
    <x v="0"/>
    <n v="4"/>
    <s v="High"/>
    <n v="0"/>
    <x v="0"/>
    <s v="No"/>
    <x v="1"/>
    <n v="5"/>
  </r>
  <r>
    <s v="GP"/>
    <s v="F"/>
    <n v="16"/>
    <s v="U"/>
    <s v="Large"/>
    <n v="4"/>
    <n v="4"/>
    <n v="1"/>
    <x v="1"/>
    <n v="0"/>
    <n v="0"/>
    <n v="1"/>
    <n v="1"/>
    <n v="1"/>
    <n v="1"/>
    <n v="1"/>
    <n v="0"/>
    <n v="3"/>
    <n v="2"/>
    <n v="3"/>
    <n v="1"/>
    <n v="2"/>
    <n v="2"/>
    <n v="6"/>
    <n v="13"/>
    <n v="14"/>
    <n v="14"/>
    <n v="1"/>
    <n v="0"/>
    <s v="Mixed"/>
    <n v="13.67"/>
    <x v="1"/>
    <n v="4"/>
    <s v="High"/>
    <n v="0"/>
    <x v="0"/>
    <s v="No"/>
    <x v="4"/>
    <n v="5"/>
  </r>
  <r>
    <s v="GP"/>
    <s v="M"/>
    <n v="15"/>
    <s v="U"/>
    <s v="Small"/>
    <n v="4"/>
    <n v="2"/>
    <n v="2"/>
    <x v="2"/>
    <n v="1"/>
    <n v="0"/>
    <n v="0"/>
    <n v="0"/>
    <n v="0"/>
    <n v="1"/>
    <n v="0"/>
    <n v="0"/>
    <n v="5"/>
    <n v="5"/>
    <n v="5"/>
    <n v="3"/>
    <n v="4"/>
    <n v="5"/>
    <n v="6"/>
    <n v="11"/>
    <n v="11"/>
    <n v="10"/>
    <n v="0"/>
    <n v="-1"/>
    <s v="Mixed"/>
    <n v="10.67"/>
    <x v="1"/>
    <n v="3"/>
    <s v="Medium"/>
    <n v="2"/>
    <x v="1"/>
    <s v="No"/>
    <x v="3"/>
    <n v="10"/>
  </r>
  <r>
    <s v="GP"/>
    <s v="F"/>
    <n v="15"/>
    <s v="U"/>
    <s v="Small"/>
    <n v="3"/>
    <n v="3"/>
    <n v="1"/>
    <x v="2"/>
    <n v="0"/>
    <n v="0"/>
    <n v="0"/>
    <n v="1"/>
    <n v="0"/>
    <n v="1"/>
    <n v="1"/>
    <n v="0"/>
    <n v="5"/>
    <n v="3"/>
    <n v="4"/>
    <n v="4"/>
    <n v="4"/>
    <n v="1"/>
    <n v="6"/>
    <n v="10"/>
    <n v="13"/>
    <n v="13"/>
    <n v="3"/>
    <n v="0"/>
    <s v="Mixed"/>
    <n v="12"/>
    <x v="1"/>
    <n v="3"/>
    <s v="Medium"/>
    <n v="2"/>
    <x v="1"/>
    <s v="No"/>
    <x v="5"/>
    <n v="7"/>
  </r>
  <r>
    <s v="GP"/>
    <s v="F"/>
    <n v="16"/>
    <s v="R"/>
    <s v="Large"/>
    <n v="4"/>
    <n v="4"/>
    <n v="1"/>
    <x v="0"/>
    <n v="0"/>
    <n v="0"/>
    <n v="1"/>
    <n v="0"/>
    <n v="1"/>
    <n v="1"/>
    <n v="0"/>
    <n v="0"/>
    <n v="2"/>
    <n v="4"/>
    <n v="4"/>
    <n v="2"/>
    <n v="3"/>
    <n v="4"/>
    <n v="6"/>
    <n v="10"/>
    <n v="11"/>
    <n v="11"/>
    <n v="1"/>
    <n v="0"/>
    <s v="Mixed"/>
    <n v="10.67"/>
    <x v="1"/>
    <n v="4"/>
    <s v="High"/>
    <n v="1"/>
    <x v="0"/>
    <s v="No"/>
    <x v="1"/>
    <n v="8"/>
  </r>
  <r>
    <s v="GP"/>
    <s v="F"/>
    <n v="16"/>
    <s v="U"/>
    <s v="Large"/>
    <n v="1"/>
    <n v="1"/>
    <n v="4"/>
    <x v="2"/>
    <n v="0"/>
    <n v="1"/>
    <n v="1"/>
    <n v="0"/>
    <n v="1"/>
    <n v="1"/>
    <n v="1"/>
    <n v="1"/>
    <n v="5"/>
    <n v="5"/>
    <n v="5"/>
    <n v="5"/>
    <n v="5"/>
    <n v="5"/>
    <n v="6"/>
    <n v="10"/>
    <n v="8"/>
    <n v="11"/>
    <n v="-2"/>
    <n v="3"/>
    <s v="Mixed"/>
    <n v="9.67"/>
    <x v="0"/>
    <n v="1"/>
    <s v="Low"/>
    <n v="3"/>
    <x v="1"/>
    <s v="Yes"/>
    <x v="4"/>
    <n v="11"/>
  </r>
  <r>
    <s v="GP"/>
    <s v="M"/>
    <n v="15"/>
    <s v="U"/>
    <s v="Large"/>
    <n v="4"/>
    <n v="3"/>
    <n v="1"/>
    <x v="0"/>
    <n v="0"/>
    <n v="0"/>
    <n v="1"/>
    <n v="1"/>
    <n v="1"/>
    <n v="1"/>
    <n v="1"/>
    <n v="0"/>
    <n v="4"/>
    <n v="3"/>
    <n v="3"/>
    <n v="2"/>
    <n v="3"/>
    <n v="5"/>
    <n v="6"/>
    <n v="9"/>
    <n v="9"/>
    <n v="10"/>
    <n v="0"/>
    <n v="1"/>
    <s v="Mixed"/>
    <n v="9.33"/>
    <x v="0"/>
    <n v="3.5"/>
    <s v="High"/>
    <n v="0"/>
    <x v="0"/>
    <s v="No"/>
    <x v="4"/>
    <n v="6"/>
  </r>
  <r>
    <s v="GP"/>
    <s v="F"/>
    <n v="15"/>
    <s v="U"/>
    <s v="Large"/>
    <n v="4"/>
    <n v="4"/>
    <n v="2"/>
    <x v="0"/>
    <n v="2"/>
    <n v="0"/>
    <n v="0"/>
    <n v="1"/>
    <n v="0"/>
    <n v="1"/>
    <n v="1"/>
    <n v="1"/>
    <n v="4"/>
    <n v="4"/>
    <n v="4"/>
    <n v="2"/>
    <n v="3"/>
    <n v="5"/>
    <n v="6"/>
    <n v="7"/>
    <n v="9"/>
    <n v="8"/>
    <n v="2"/>
    <n v="-1"/>
    <s v="Mixed"/>
    <n v="8"/>
    <x v="0"/>
    <n v="4"/>
    <s v="High"/>
    <n v="1"/>
    <x v="0"/>
    <s v="No"/>
    <x v="5"/>
    <n v="9"/>
  </r>
  <r>
    <s v="GP"/>
    <s v="M"/>
    <n v="15"/>
    <s v="U"/>
    <s v="Small"/>
    <n v="2"/>
    <n v="2"/>
    <n v="1"/>
    <x v="3"/>
    <n v="0"/>
    <n v="0"/>
    <n v="1"/>
    <n v="0"/>
    <n v="1"/>
    <n v="1"/>
    <n v="1"/>
    <n v="0"/>
    <n v="4"/>
    <n v="3"/>
    <n v="4"/>
    <n v="1"/>
    <n v="1"/>
    <n v="4"/>
    <n v="6"/>
    <n v="11"/>
    <n v="13"/>
    <n v="14"/>
    <n v="2"/>
    <n v="1"/>
    <s v="Improving"/>
    <n v="12.67"/>
    <x v="1"/>
    <n v="2"/>
    <s v="Medium"/>
    <n v="1"/>
    <x v="0"/>
    <s v="No"/>
    <x v="1"/>
    <n v="7"/>
  </r>
  <r>
    <s v="GP"/>
    <s v="F"/>
    <n v="16"/>
    <s v="U"/>
    <s v="Large"/>
    <n v="4"/>
    <n v="4"/>
    <n v="1"/>
    <x v="2"/>
    <n v="0"/>
    <n v="0"/>
    <n v="0"/>
    <n v="0"/>
    <n v="1"/>
    <n v="1"/>
    <n v="1"/>
    <n v="0"/>
    <n v="5"/>
    <n v="3"/>
    <n v="4"/>
    <n v="1"/>
    <n v="2"/>
    <n v="1"/>
    <n v="6"/>
    <n v="11"/>
    <n v="14"/>
    <n v="14"/>
    <n v="3"/>
    <n v="0"/>
    <s v="Mixed"/>
    <n v="13"/>
    <x v="1"/>
    <n v="4"/>
    <s v="High"/>
    <n v="1"/>
    <x v="0"/>
    <s v="No"/>
    <x v="5"/>
    <n v="7"/>
  </r>
  <r>
    <s v="GP"/>
    <s v="M"/>
    <n v="15"/>
    <s v="R"/>
    <s v="Large"/>
    <n v="4"/>
    <n v="4"/>
    <n v="4"/>
    <x v="3"/>
    <n v="0"/>
    <n v="0"/>
    <n v="1"/>
    <n v="1"/>
    <n v="1"/>
    <n v="1"/>
    <n v="1"/>
    <n v="1"/>
    <n v="1"/>
    <n v="3"/>
    <n v="5"/>
    <n v="3"/>
    <n v="5"/>
    <n v="1"/>
    <n v="6"/>
    <n v="10"/>
    <n v="13"/>
    <n v="13"/>
    <n v="3"/>
    <n v="0"/>
    <s v="Mixed"/>
    <n v="12"/>
    <x v="1"/>
    <n v="4"/>
    <s v="High"/>
    <n v="2"/>
    <x v="1"/>
    <s v="No"/>
    <x v="4"/>
    <n v="9"/>
  </r>
  <r>
    <s v="GP"/>
    <s v="M"/>
    <n v="15"/>
    <s v="U"/>
    <s v="Small"/>
    <n v="4"/>
    <n v="4"/>
    <n v="1"/>
    <x v="2"/>
    <n v="0"/>
    <n v="0"/>
    <n v="0"/>
    <n v="0"/>
    <n v="1"/>
    <n v="1"/>
    <n v="1"/>
    <n v="0"/>
    <n v="5"/>
    <n v="5"/>
    <n v="3"/>
    <n v="1"/>
    <n v="1"/>
    <n v="4"/>
    <n v="6"/>
    <n v="18"/>
    <n v="19"/>
    <n v="19"/>
    <n v="1"/>
    <n v="0"/>
    <s v="Mixed"/>
    <n v="18.670000000000002"/>
    <x v="2"/>
    <n v="4"/>
    <s v="High"/>
    <n v="1"/>
    <x v="0"/>
    <s v="No"/>
    <x v="5"/>
    <n v="8"/>
  </r>
  <r>
    <s v="GP"/>
    <s v="F"/>
    <n v="16"/>
    <s v="U"/>
    <s v="Large"/>
    <n v="2"/>
    <n v="2"/>
    <n v="1"/>
    <x v="0"/>
    <n v="1"/>
    <n v="1"/>
    <n v="0"/>
    <n v="0"/>
    <n v="1"/>
    <n v="1"/>
    <n v="1"/>
    <n v="0"/>
    <n v="3"/>
    <n v="1"/>
    <n v="2"/>
    <n v="1"/>
    <n v="1"/>
    <n v="5"/>
    <n v="6"/>
    <n v="10"/>
    <n v="13"/>
    <n v="13"/>
    <n v="3"/>
    <n v="0"/>
    <s v="Mixed"/>
    <n v="12"/>
    <x v="1"/>
    <n v="2"/>
    <s v="Medium"/>
    <n v="1"/>
    <x v="0"/>
    <s v="No"/>
    <x v="1"/>
    <n v="3"/>
  </r>
  <r>
    <s v="GP"/>
    <s v="M"/>
    <n v="15"/>
    <s v="U"/>
    <s v="Large"/>
    <n v="3"/>
    <n v="4"/>
    <n v="1"/>
    <x v="2"/>
    <n v="0"/>
    <n v="0"/>
    <n v="0"/>
    <n v="0"/>
    <n v="0"/>
    <n v="1"/>
    <n v="1"/>
    <n v="0"/>
    <n v="3"/>
    <n v="4"/>
    <n v="3"/>
    <n v="1"/>
    <n v="2"/>
    <n v="4"/>
    <n v="6"/>
    <n v="14"/>
    <n v="13"/>
    <n v="13"/>
    <n v="-1"/>
    <n v="0"/>
    <s v="Mixed"/>
    <n v="13.33"/>
    <x v="1"/>
    <n v="3.5"/>
    <s v="High"/>
    <n v="1"/>
    <x v="0"/>
    <s v="No"/>
    <x v="3"/>
    <n v="7"/>
  </r>
  <r>
    <s v="GP"/>
    <s v="M"/>
    <n v="15"/>
    <s v="U"/>
    <s v="Large"/>
    <n v="2"/>
    <n v="2"/>
    <n v="1"/>
    <x v="3"/>
    <n v="0"/>
    <n v="0"/>
    <n v="1"/>
    <n v="1"/>
    <n v="1"/>
    <n v="1"/>
    <n v="1"/>
    <n v="0"/>
    <n v="5"/>
    <n v="5"/>
    <n v="4"/>
    <n v="1"/>
    <n v="2"/>
    <n v="5"/>
    <n v="6"/>
    <n v="16"/>
    <n v="14"/>
    <n v="15"/>
    <n v="-2"/>
    <n v="1"/>
    <s v="Mixed"/>
    <n v="15"/>
    <x v="3"/>
    <n v="2"/>
    <s v="Medium"/>
    <n v="1"/>
    <x v="0"/>
    <s v="No"/>
    <x v="4"/>
    <n v="9"/>
  </r>
  <r>
    <s v="GP"/>
    <s v="M"/>
    <n v="16"/>
    <s v="U"/>
    <s v="Small"/>
    <n v="2"/>
    <n v="1"/>
    <n v="1"/>
    <x v="2"/>
    <n v="1"/>
    <n v="0"/>
    <n v="0"/>
    <n v="0"/>
    <n v="1"/>
    <n v="1"/>
    <n v="0"/>
    <n v="1"/>
    <n v="4"/>
    <n v="4"/>
    <n v="4"/>
    <n v="3"/>
    <n v="5"/>
    <n v="5"/>
    <n v="6"/>
    <n v="12"/>
    <n v="13"/>
    <n v="14"/>
    <n v="1"/>
    <n v="1"/>
    <s v="Improving"/>
    <n v="13"/>
    <x v="1"/>
    <n v="1.5"/>
    <s v="Medium"/>
    <n v="3"/>
    <x v="1"/>
    <s v="No"/>
    <x v="5"/>
    <n v="9"/>
  </r>
  <r>
    <s v="GP"/>
    <s v="F"/>
    <n v="18"/>
    <s v="R"/>
    <s v="Large"/>
    <n v="1"/>
    <n v="1"/>
    <n v="3"/>
    <x v="2"/>
    <n v="3"/>
    <n v="0"/>
    <n v="1"/>
    <n v="0"/>
    <n v="1"/>
    <n v="1"/>
    <n v="0"/>
    <n v="0"/>
    <n v="5"/>
    <n v="2"/>
    <n v="5"/>
    <n v="1"/>
    <n v="5"/>
    <n v="4"/>
    <n v="6"/>
    <n v="9"/>
    <n v="8"/>
    <n v="10"/>
    <n v="-1"/>
    <n v="2"/>
    <s v="Mixed"/>
    <n v="9"/>
    <x v="0"/>
    <n v="1"/>
    <s v="Low"/>
    <n v="4"/>
    <x v="2"/>
    <s v="Yes"/>
    <x v="1"/>
    <n v="7"/>
  </r>
  <r>
    <s v="GP"/>
    <s v="M"/>
    <n v="15"/>
    <s v="R"/>
    <s v="Large"/>
    <n v="3"/>
    <n v="2"/>
    <n v="2"/>
    <x v="0"/>
    <n v="2"/>
    <n v="1"/>
    <n v="1"/>
    <n v="0"/>
    <n v="0"/>
    <n v="1"/>
    <n v="1"/>
    <n v="1"/>
    <n v="4"/>
    <n v="4"/>
    <n v="4"/>
    <n v="1"/>
    <n v="4"/>
    <n v="3"/>
    <n v="6"/>
    <n v="5"/>
    <n v="9"/>
    <n v="7"/>
    <n v="4"/>
    <n v="-2"/>
    <s v="Mixed"/>
    <n v="7"/>
    <x v="0"/>
    <n v="2.5"/>
    <s v="Medium"/>
    <n v="2"/>
    <x v="1"/>
    <s v="No"/>
    <x v="1"/>
    <n v="9"/>
  </r>
  <r>
    <s v="GP"/>
    <s v="F"/>
    <n v="17"/>
    <s v="U"/>
    <s v="Large"/>
    <n v="3"/>
    <n v="3"/>
    <n v="1"/>
    <x v="0"/>
    <n v="0"/>
    <n v="0"/>
    <n v="1"/>
    <n v="0"/>
    <n v="0"/>
    <n v="1"/>
    <n v="1"/>
    <n v="1"/>
    <n v="3"/>
    <n v="3"/>
    <n v="3"/>
    <n v="1"/>
    <n v="3"/>
    <n v="3"/>
    <n v="6"/>
    <n v="8"/>
    <n v="7"/>
    <n v="9"/>
    <n v="-1"/>
    <n v="2"/>
    <s v="Mixed"/>
    <n v="8"/>
    <x v="0"/>
    <n v="3"/>
    <s v="Medium"/>
    <n v="0"/>
    <x v="0"/>
    <s v="No"/>
    <x v="5"/>
    <n v="7"/>
  </r>
  <r>
    <s v="GP"/>
    <s v="F"/>
    <n v="16"/>
    <s v="U"/>
    <s v="Large"/>
    <n v="2"/>
    <n v="3"/>
    <n v="1"/>
    <x v="0"/>
    <n v="0"/>
    <n v="1"/>
    <n v="1"/>
    <n v="1"/>
    <n v="1"/>
    <n v="1"/>
    <n v="0"/>
    <n v="0"/>
    <n v="4"/>
    <n v="4"/>
    <n v="3"/>
    <n v="1"/>
    <n v="3"/>
    <n v="4"/>
    <n v="6"/>
    <n v="8"/>
    <n v="10"/>
    <n v="10"/>
    <n v="2"/>
    <n v="0"/>
    <s v="Mixed"/>
    <n v="9.33"/>
    <x v="0"/>
    <n v="2.5"/>
    <s v="Medium"/>
    <n v="0"/>
    <x v="0"/>
    <s v="No"/>
    <x v="2"/>
    <n v="7"/>
  </r>
  <r>
    <s v="GP"/>
    <s v="F"/>
    <n v="16"/>
    <s v="R"/>
    <s v="Large"/>
    <n v="2"/>
    <n v="2"/>
    <n v="2"/>
    <x v="3"/>
    <n v="0"/>
    <n v="0"/>
    <n v="1"/>
    <n v="1"/>
    <n v="1"/>
    <n v="1"/>
    <n v="1"/>
    <n v="0"/>
    <n v="5"/>
    <n v="3"/>
    <n v="5"/>
    <n v="1"/>
    <n v="1"/>
    <n v="5"/>
    <n v="6"/>
    <n v="10"/>
    <n v="10"/>
    <n v="11"/>
    <n v="0"/>
    <n v="1"/>
    <s v="Mixed"/>
    <n v="10.33"/>
    <x v="1"/>
    <n v="2"/>
    <s v="Medium"/>
    <n v="1"/>
    <x v="0"/>
    <s v="No"/>
    <x v="4"/>
    <n v="8"/>
  </r>
  <r>
    <s v="GP"/>
    <s v="F"/>
    <n v="16"/>
    <s v="U"/>
    <s v="Large"/>
    <n v="1"/>
    <n v="1"/>
    <n v="2"/>
    <x v="2"/>
    <n v="0"/>
    <n v="0"/>
    <n v="1"/>
    <n v="1"/>
    <n v="0"/>
    <n v="1"/>
    <n v="0"/>
    <n v="0"/>
    <n v="4"/>
    <n v="3"/>
    <n v="2"/>
    <n v="1"/>
    <n v="4"/>
    <n v="5"/>
    <n v="6"/>
    <n v="9"/>
    <n v="9"/>
    <n v="10"/>
    <n v="0"/>
    <n v="1"/>
    <s v="Mixed"/>
    <n v="9.33"/>
    <x v="0"/>
    <n v="1"/>
    <s v="Low"/>
    <n v="3"/>
    <x v="1"/>
    <s v="Yes"/>
    <x v="1"/>
    <n v="5"/>
  </r>
  <r>
    <s v="GP"/>
    <s v="F"/>
    <n v="17"/>
    <s v="R"/>
    <s v="Large"/>
    <n v="4"/>
    <n v="3"/>
    <n v="2"/>
    <x v="1"/>
    <n v="0"/>
    <n v="0"/>
    <n v="1"/>
    <n v="1"/>
    <n v="1"/>
    <n v="1"/>
    <n v="1"/>
    <n v="1"/>
    <n v="4"/>
    <n v="4"/>
    <n v="2"/>
    <n v="1"/>
    <n v="1"/>
    <n v="4"/>
    <n v="6"/>
    <n v="7"/>
    <n v="7"/>
    <n v="7"/>
    <n v="0"/>
    <n v="0"/>
    <s v="Mixed"/>
    <n v="7"/>
    <x v="0"/>
    <n v="3.5"/>
    <s v="High"/>
    <n v="0"/>
    <x v="0"/>
    <s v="No"/>
    <x v="4"/>
    <n v="7"/>
  </r>
  <r>
    <s v="GP"/>
    <s v="M"/>
    <n v="16"/>
    <s v="U"/>
    <s v="Large"/>
    <n v="2"/>
    <n v="1"/>
    <n v="3"/>
    <x v="2"/>
    <n v="0"/>
    <n v="0"/>
    <n v="0"/>
    <n v="0"/>
    <n v="0"/>
    <n v="1"/>
    <n v="1"/>
    <n v="0"/>
    <n v="4"/>
    <n v="3"/>
    <n v="3"/>
    <n v="1"/>
    <n v="1"/>
    <n v="4"/>
    <n v="6"/>
    <n v="18"/>
    <n v="18"/>
    <n v="18"/>
    <n v="0"/>
    <n v="0"/>
    <s v="Mixed"/>
    <n v="18"/>
    <x v="2"/>
    <n v="1.5"/>
    <s v="Medium"/>
    <n v="2"/>
    <x v="1"/>
    <s v="No"/>
    <x v="3"/>
    <n v="6"/>
  </r>
  <r>
    <s v="GP"/>
    <s v="M"/>
    <n v="16"/>
    <s v="U"/>
    <s v="Large"/>
    <n v="3"/>
    <n v="3"/>
    <n v="3"/>
    <x v="0"/>
    <n v="0"/>
    <n v="1"/>
    <n v="1"/>
    <n v="0"/>
    <n v="0"/>
    <n v="1"/>
    <n v="1"/>
    <n v="0"/>
    <n v="5"/>
    <n v="3"/>
    <n v="3"/>
    <n v="1"/>
    <n v="3"/>
    <n v="2"/>
    <n v="6"/>
    <n v="7"/>
    <n v="10"/>
    <n v="10"/>
    <n v="3"/>
    <n v="0"/>
    <s v="Mixed"/>
    <n v="9"/>
    <x v="0"/>
    <n v="3"/>
    <s v="Medium"/>
    <n v="0"/>
    <x v="0"/>
    <s v="No"/>
    <x v="1"/>
    <n v="6"/>
  </r>
  <r>
    <s v="GP"/>
    <s v="F"/>
    <n v="17"/>
    <s v="U"/>
    <s v="Small"/>
    <n v="4"/>
    <n v="2"/>
    <n v="1"/>
    <x v="3"/>
    <n v="0"/>
    <n v="0"/>
    <n v="1"/>
    <n v="1"/>
    <n v="1"/>
    <n v="1"/>
    <n v="1"/>
    <n v="0"/>
    <n v="4"/>
    <n v="2"/>
    <n v="3"/>
    <n v="1"/>
    <n v="1"/>
    <n v="4"/>
    <n v="6"/>
    <n v="14"/>
    <n v="12"/>
    <n v="13"/>
    <n v="-2"/>
    <n v="1"/>
    <s v="Mixed"/>
    <n v="13"/>
    <x v="1"/>
    <n v="3"/>
    <s v="Medium"/>
    <n v="0"/>
    <x v="0"/>
    <s v="No"/>
    <x v="4"/>
    <n v="5"/>
  </r>
  <r>
    <s v="GP"/>
    <s v="F"/>
    <n v="17"/>
    <s v="U"/>
    <s v="Small"/>
    <n v="2"/>
    <n v="2"/>
    <n v="2"/>
    <x v="0"/>
    <n v="0"/>
    <n v="1"/>
    <n v="1"/>
    <n v="1"/>
    <n v="0"/>
    <n v="1"/>
    <n v="1"/>
    <n v="1"/>
    <n v="4"/>
    <n v="4"/>
    <n v="4"/>
    <n v="2"/>
    <n v="3"/>
    <n v="5"/>
    <n v="6"/>
    <n v="12"/>
    <n v="12"/>
    <n v="12"/>
    <n v="0"/>
    <n v="0"/>
    <s v="Mixed"/>
    <n v="12"/>
    <x v="1"/>
    <n v="2"/>
    <s v="Medium"/>
    <n v="1"/>
    <x v="0"/>
    <s v="No"/>
    <x v="4"/>
    <n v="9"/>
  </r>
  <r>
    <s v="GP"/>
    <s v="F"/>
    <n v="17"/>
    <s v="U"/>
    <s v="Large"/>
    <n v="1"/>
    <n v="1"/>
    <n v="1"/>
    <x v="1"/>
    <n v="0"/>
    <n v="0"/>
    <n v="1"/>
    <n v="1"/>
    <n v="0"/>
    <n v="1"/>
    <n v="1"/>
    <n v="0"/>
    <n v="4"/>
    <n v="3"/>
    <n v="3"/>
    <n v="1"/>
    <n v="1"/>
    <n v="3"/>
    <n v="6"/>
    <n v="13"/>
    <n v="12"/>
    <n v="12"/>
    <n v="-1"/>
    <n v="0"/>
    <s v="Mixed"/>
    <n v="12.33"/>
    <x v="1"/>
    <n v="1"/>
    <s v="Low"/>
    <n v="1"/>
    <x v="0"/>
    <s v="No"/>
    <x v="1"/>
    <n v="6"/>
  </r>
  <r>
    <s v="GP"/>
    <s v="M"/>
    <n v="18"/>
    <s v="U"/>
    <s v="Large"/>
    <n v="2"/>
    <n v="1"/>
    <n v="1"/>
    <x v="1"/>
    <n v="0"/>
    <n v="0"/>
    <n v="0"/>
    <n v="1"/>
    <n v="1"/>
    <n v="1"/>
    <n v="1"/>
    <n v="0"/>
    <n v="4"/>
    <n v="2"/>
    <n v="4"/>
    <n v="1"/>
    <n v="3"/>
    <n v="2"/>
    <n v="6"/>
    <n v="15"/>
    <n v="14"/>
    <n v="14"/>
    <n v="-1"/>
    <n v="0"/>
    <s v="Mixed"/>
    <n v="14.33"/>
    <x v="3"/>
    <n v="1.5"/>
    <s v="Medium"/>
    <n v="1"/>
    <x v="0"/>
    <s v="No"/>
    <x v="1"/>
    <n v="6"/>
  </r>
  <r>
    <s v="GP"/>
    <s v="F"/>
    <n v="17"/>
    <s v="R"/>
    <s v="Small"/>
    <n v="3"/>
    <n v="1"/>
    <n v="2"/>
    <x v="3"/>
    <n v="0"/>
    <n v="0"/>
    <n v="1"/>
    <n v="1"/>
    <n v="0"/>
    <n v="1"/>
    <n v="0"/>
    <n v="0"/>
    <n v="3"/>
    <n v="1"/>
    <n v="2"/>
    <n v="1"/>
    <n v="1"/>
    <n v="3"/>
    <n v="6"/>
    <n v="18"/>
    <n v="18"/>
    <n v="18"/>
    <n v="0"/>
    <n v="0"/>
    <s v="Mixed"/>
    <n v="18"/>
    <x v="2"/>
    <n v="2"/>
    <s v="Medium"/>
    <n v="1"/>
    <x v="0"/>
    <s v="No"/>
    <x v="1"/>
    <n v="3"/>
  </r>
  <r>
    <s v="GP"/>
    <s v="F"/>
    <n v="16"/>
    <s v="U"/>
    <s v="Large"/>
    <n v="3"/>
    <n v="1"/>
    <n v="1"/>
    <x v="0"/>
    <n v="3"/>
    <n v="0"/>
    <n v="1"/>
    <n v="1"/>
    <n v="0"/>
    <n v="1"/>
    <n v="1"/>
    <n v="0"/>
    <n v="2"/>
    <n v="3"/>
    <n v="3"/>
    <n v="2"/>
    <n v="2"/>
    <n v="4"/>
    <n v="5"/>
    <n v="7"/>
    <n v="7"/>
    <n v="7"/>
    <n v="0"/>
    <n v="0"/>
    <s v="Mixed"/>
    <n v="7"/>
    <x v="0"/>
    <n v="2"/>
    <s v="Medium"/>
    <n v="3"/>
    <x v="1"/>
    <s v="Yes"/>
    <x v="1"/>
    <n v="6"/>
  </r>
  <r>
    <s v="GP"/>
    <s v="F"/>
    <n v="18"/>
    <s v="U"/>
    <s v="Large"/>
    <n v="2"/>
    <n v="2"/>
    <n v="1"/>
    <x v="1"/>
    <n v="0"/>
    <n v="0"/>
    <n v="1"/>
    <n v="1"/>
    <n v="0"/>
    <n v="1"/>
    <n v="1"/>
    <n v="0"/>
    <n v="4"/>
    <n v="3"/>
    <n v="3"/>
    <n v="1"/>
    <n v="2"/>
    <n v="2"/>
    <n v="5"/>
    <n v="18"/>
    <n v="18"/>
    <n v="19"/>
    <n v="0"/>
    <n v="1"/>
    <s v="Mixed"/>
    <n v="18.329999999999998"/>
    <x v="2"/>
    <n v="2"/>
    <s v="Medium"/>
    <n v="1"/>
    <x v="0"/>
    <s v="No"/>
    <x v="1"/>
    <n v="6"/>
  </r>
  <r>
    <s v="GP"/>
    <s v="M"/>
    <n v="18"/>
    <s v="U"/>
    <s v="Small"/>
    <n v="4"/>
    <n v="4"/>
    <n v="1"/>
    <x v="2"/>
    <n v="0"/>
    <n v="0"/>
    <n v="1"/>
    <n v="1"/>
    <n v="0"/>
    <n v="1"/>
    <n v="1"/>
    <n v="1"/>
    <n v="1"/>
    <n v="4"/>
    <n v="2"/>
    <n v="2"/>
    <n v="2"/>
    <n v="1"/>
    <n v="5"/>
    <n v="16"/>
    <n v="15"/>
    <n v="16"/>
    <n v="-1"/>
    <n v="1"/>
    <s v="Mixed"/>
    <n v="15.67"/>
    <x v="3"/>
    <n v="4"/>
    <s v="High"/>
    <n v="2"/>
    <x v="1"/>
    <s v="No"/>
    <x v="1"/>
    <n v="7"/>
  </r>
  <r>
    <s v="MS"/>
    <s v="M"/>
    <n v="18"/>
    <s v="R"/>
    <s v="Large"/>
    <n v="2"/>
    <n v="1"/>
    <n v="2"/>
    <x v="2"/>
    <n v="0"/>
    <n v="0"/>
    <n v="0"/>
    <n v="0"/>
    <n v="1"/>
    <n v="1"/>
    <n v="1"/>
    <n v="1"/>
    <n v="4"/>
    <n v="4"/>
    <n v="3"/>
    <n v="1"/>
    <n v="3"/>
    <n v="5"/>
    <n v="5"/>
    <n v="7"/>
    <n v="6"/>
    <n v="7"/>
    <n v="-1"/>
    <n v="1"/>
    <s v="Mixed"/>
    <n v="6.67"/>
    <x v="0"/>
    <n v="1.5"/>
    <s v="Medium"/>
    <n v="2"/>
    <x v="1"/>
    <s v="No"/>
    <x v="5"/>
    <n v="8"/>
  </r>
  <r>
    <s v="MS"/>
    <s v="M"/>
    <n v="19"/>
    <s v="U"/>
    <s v="Small"/>
    <n v="1"/>
    <n v="1"/>
    <n v="1"/>
    <x v="2"/>
    <n v="0"/>
    <n v="0"/>
    <n v="0"/>
    <n v="0"/>
    <n v="0"/>
    <n v="1"/>
    <n v="1"/>
    <n v="0"/>
    <n v="3"/>
    <n v="2"/>
    <n v="3"/>
    <n v="3"/>
    <n v="3"/>
    <n v="5"/>
    <n v="5"/>
    <n v="8"/>
    <n v="9"/>
    <n v="9"/>
    <n v="1"/>
    <n v="0"/>
    <s v="Mixed"/>
    <n v="8.67"/>
    <x v="0"/>
    <n v="1"/>
    <s v="Low"/>
    <n v="2"/>
    <x v="1"/>
    <s v="No"/>
    <x v="3"/>
    <n v="5"/>
  </r>
  <r>
    <s v="GP"/>
    <s v="F"/>
    <n v="17"/>
    <s v="U"/>
    <s v="Large"/>
    <n v="1"/>
    <n v="1"/>
    <n v="1"/>
    <x v="0"/>
    <n v="0"/>
    <n v="0"/>
    <n v="1"/>
    <n v="0"/>
    <n v="0"/>
    <n v="1"/>
    <n v="1"/>
    <n v="0"/>
    <n v="5"/>
    <n v="3"/>
    <n v="3"/>
    <n v="1"/>
    <n v="1"/>
    <n v="3"/>
    <n v="4"/>
    <n v="5"/>
    <n v="5"/>
    <n v="6"/>
    <n v="0"/>
    <n v="1"/>
    <s v="Mixed"/>
    <n v="5.33"/>
    <x v="0"/>
    <n v="1"/>
    <s v="Low"/>
    <n v="1"/>
    <x v="0"/>
    <s v="No"/>
    <x v="5"/>
    <n v="6"/>
  </r>
  <r>
    <s v="GP"/>
    <s v="F"/>
    <n v="16"/>
    <s v="U"/>
    <s v="Large"/>
    <n v="3"/>
    <n v="3"/>
    <n v="1"/>
    <x v="0"/>
    <n v="0"/>
    <n v="0"/>
    <n v="1"/>
    <n v="1"/>
    <n v="0"/>
    <n v="1"/>
    <n v="0"/>
    <n v="0"/>
    <n v="4"/>
    <n v="3"/>
    <n v="2"/>
    <n v="1"/>
    <n v="2"/>
    <n v="5"/>
    <n v="4"/>
    <n v="6"/>
    <n v="10"/>
    <n v="10"/>
    <n v="4"/>
    <n v="0"/>
    <s v="Mixed"/>
    <n v="8.67"/>
    <x v="0"/>
    <n v="3"/>
    <s v="Medium"/>
    <n v="0"/>
    <x v="0"/>
    <s v="No"/>
    <x v="1"/>
    <n v="5"/>
  </r>
  <r>
    <s v="GP"/>
    <s v="F"/>
    <n v="15"/>
    <s v="U"/>
    <s v="Large"/>
    <n v="2"/>
    <n v="1"/>
    <n v="3"/>
    <x v="1"/>
    <n v="0"/>
    <n v="0"/>
    <n v="1"/>
    <n v="0"/>
    <n v="1"/>
    <n v="1"/>
    <n v="1"/>
    <n v="0"/>
    <n v="5"/>
    <n v="2"/>
    <n v="2"/>
    <n v="1"/>
    <n v="1"/>
    <n v="4"/>
    <n v="4"/>
    <n v="10"/>
    <n v="12"/>
    <n v="12"/>
    <n v="2"/>
    <n v="0"/>
    <s v="Mixed"/>
    <n v="11.33"/>
    <x v="1"/>
    <n v="1.5"/>
    <s v="Medium"/>
    <n v="1"/>
    <x v="0"/>
    <s v="No"/>
    <x v="1"/>
    <n v="4"/>
  </r>
  <r>
    <s v="GP"/>
    <s v="F"/>
    <n v="16"/>
    <s v="U"/>
    <s v="Large"/>
    <n v="4"/>
    <n v="4"/>
    <n v="1"/>
    <x v="2"/>
    <n v="0"/>
    <n v="0"/>
    <n v="1"/>
    <n v="0"/>
    <n v="0"/>
    <n v="1"/>
    <n v="1"/>
    <n v="0"/>
    <n v="4"/>
    <n v="4"/>
    <n v="4"/>
    <n v="1"/>
    <n v="2"/>
    <n v="2"/>
    <n v="4"/>
    <n v="14"/>
    <n v="14"/>
    <n v="14"/>
    <n v="0"/>
    <n v="0"/>
    <s v="Mixed"/>
    <n v="14"/>
    <x v="3"/>
    <n v="4"/>
    <s v="High"/>
    <n v="1"/>
    <x v="0"/>
    <s v="No"/>
    <x v="5"/>
    <n v="8"/>
  </r>
  <r>
    <s v="GP"/>
    <s v="F"/>
    <n v="16"/>
    <s v="U"/>
    <s v="Large"/>
    <n v="3"/>
    <n v="3"/>
    <n v="3"/>
    <x v="0"/>
    <n v="0"/>
    <n v="1"/>
    <n v="1"/>
    <n v="0"/>
    <n v="1"/>
    <n v="1"/>
    <n v="0"/>
    <n v="0"/>
    <n v="5"/>
    <n v="3"/>
    <n v="2"/>
    <n v="1"/>
    <n v="1"/>
    <n v="4"/>
    <n v="4"/>
    <n v="8"/>
    <n v="10"/>
    <n v="10"/>
    <n v="2"/>
    <n v="0"/>
    <s v="Mixed"/>
    <n v="9.33"/>
    <x v="0"/>
    <n v="3"/>
    <s v="Medium"/>
    <n v="0"/>
    <x v="0"/>
    <s v="No"/>
    <x v="4"/>
    <n v="5"/>
  </r>
  <r>
    <s v="GP"/>
    <s v="M"/>
    <n v="16"/>
    <s v="U"/>
    <s v="Small"/>
    <n v="4"/>
    <n v="3"/>
    <n v="1"/>
    <x v="2"/>
    <n v="0"/>
    <n v="0"/>
    <n v="0"/>
    <n v="1"/>
    <n v="1"/>
    <n v="1"/>
    <n v="1"/>
    <n v="0"/>
    <n v="3"/>
    <n v="1"/>
    <n v="3"/>
    <n v="1"/>
    <n v="3"/>
    <n v="5"/>
    <n v="4"/>
    <n v="8"/>
    <n v="10"/>
    <n v="10"/>
    <n v="2"/>
    <n v="0"/>
    <s v="Mixed"/>
    <n v="9.33"/>
    <x v="0"/>
    <n v="3.5"/>
    <s v="High"/>
    <n v="1"/>
    <x v="0"/>
    <s v="No"/>
    <x v="1"/>
    <n v="4"/>
  </r>
  <r>
    <s v="GP"/>
    <s v="M"/>
    <n v="15"/>
    <s v="U"/>
    <s v="Large"/>
    <n v="4"/>
    <n v="2"/>
    <n v="1"/>
    <x v="2"/>
    <n v="0"/>
    <n v="0"/>
    <n v="0"/>
    <n v="1"/>
    <n v="0"/>
    <n v="1"/>
    <n v="1"/>
    <n v="0"/>
    <n v="2"/>
    <n v="2"/>
    <n v="4"/>
    <n v="2"/>
    <n v="4"/>
    <n v="1"/>
    <n v="4"/>
    <n v="15"/>
    <n v="16"/>
    <n v="15"/>
    <n v="1"/>
    <n v="-1"/>
    <s v="Mixed"/>
    <n v="15.33"/>
    <x v="3"/>
    <n v="3"/>
    <s v="Medium"/>
    <n v="3"/>
    <x v="1"/>
    <s v="No"/>
    <x v="5"/>
    <n v="6"/>
  </r>
  <r>
    <s v="GP"/>
    <s v="M"/>
    <n v="16"/>
    <s v="U"/>
    <s v="Small"/>
    <n v="3"/>
    <n v="4"/>
    <n v="1"/>
    <x v="0"/>
    <n v="0"/>
    <n v="1"/>
    <n v="1"/>
    <n v="0"/>
    <n v="1"/>
    <n v="1"/>
    <n v="1"/>
    <n v="0"/>
    <n v="5"/>
    <n v="3"/>
    <n v="3"/>
    <n v="1"/>
    <n v="1"/>
    <n v="5"/>
    <n v="4"/>
    <n v="11"/>
    <n v="11"/>
    <n v="11"/>
    <n v="0"/>
    <n v="0"/>
    <s v="Mixed"/>
    <n v="11"/>
    <x v="1"/>
    <n v="3.5"/>
    <s v="High"/>
    <n v="0"/>
    <x v="0"/>
    <s v="No"/>
    <x v="4"/>
    <n v="6"/>
  </r>
  <r>
    <s v="GP"/>
    <s v="M"/>
    <n v="16"/>
    <s v="U"/>
    <s v="Large"/>
    <n v="4"/>
    <n v="3"/>
    <n v="1"/>
    <x v="3"/>
    <n v="0"/>
    <n v="0"/>
    <n v="0"/>
    <n v="0"/>
    <n v="1"/>
    <n v="1"/>
    <n v="1"/>
    <n v="0"/>
    <n v="4"/>
    <n v="2"/>
    <n v="2"/>
    <n v="1"/>
    <n v="1"/>
    <n v="2"/>
    <n v="4"/>
    <n v="19"/>
    <n v="19"/>
    <n v="20"/>
    <n v="0"/>
    <n v="1"/>
    <s v="Mixed"/>
    <n v="19.329999999999998"/>
    <x v="2"/>
    <n v="3.5"/>
    <s v="High"/>
    <n v="0"/>
    <x v="0"/>
    <s v="No"/>
    <x v="5"/>
    <n v="4"/>
  </r>
  <r>
    <s v="GP"/>
    <s v="M"/>
    <n v="15"/>
    <s v="U"/>
    <s v="Large"/>
    <n v="4"/>
    <n v="4"/>
    <n v="1"/>
    <x v="0"/>
    <n v="0"/>
    <n v="0"/>
    <n v="1"/>
    <n v="0"/>
    <n v="1"/>
    <n v="1"/>
    <n v="0"/>
    <n v="0"/>
    <n v="3"/>
    <n v="2"/>
    <n v="2"/>
    <n v="1"/>
    <n v="1"/>
    <n v="5"/>
    <n v="4"/>
    <n v="14"/>
    <n v="15"/>
    <n v="15"/>
    <n v="1"/>
    <n v="0"/>
    <s v="Mixed"/>
    <n v="14.67"/>
    <x v="3"/>
    <n v="4"/>
    <s v="High"/>
    <n v="0"/>
    <x v="0"/>
    <s v="No"/>
    <x v="1"/>
    <n v="4"/>
  </r>
  <r>
    <s v="GP"/>
    <s v="F"/>
    <n v="16"/>
    <s v="U"/>
    <s v="Small"/>
    <n v="1"/>
    <n v="2"/>
    <n v="1"/>
    <x v="0"/>
    <n v="0"/>
    <n v="1"/>
    <n v="0"/>
    <n v="0"/>
    <n v="1"/>
    <n v="1"/>
    <n v="1"/>
    <n v="0"/>
    <n v="4"/>
    <n v="4"/>
    <n v="3"/>
    <n v="1"/>
    <n v="1"/>
    <n v="1"/>
    <n v="4"/>
    <n v="8"/>
    <n v="10"/>
    <n v="9"/>
    <n v="2"/>
    <n v="-1"/>
    <s v="Mixed"/>
    <n v="9"/>
    <x v="0"/>
    <n v="1.5"/>
    <s v="Medium"/>
    <n v="1"/>
    <x v="0"/>
    <s v="No"/>
    <x v="1"/>
    <n v="7"/>
  </r>
  <r>
    <s v="GP"/>
    <s v="M"/>
    <n v="15"/>
    <s v="U"/>
    <s v="Large"/>
    <n v="4"/>
    <n v="4"/>
    <n v="1"/>
    <x v="3"/>
    <n v="0"/>
    <n v="0"/>
    <n v="1"/>
    <n v="0"/>
    <n v="1"/>
    <n v="1"/>
    <n v="1"/>
    <n v="1"/>
    <n v="1"/>
    <n v="3"/>
    <n v="3"/>
    <n v="5"/>
    <n v="5"/>
    <n v="3"/>
    <n v="4"/>
    <n v="13"/>
    <n v="13"/>
    <n v="12"/>
    <n v="0"/>
    <n v="-1"/>
    <s v="Mixed"/>
    <n v="12.67"/>
    <x v="1"/>
    <n v="4"/>
    <s v="High"/>
    <n v="2"/>
    <x v="1"/>
    <s v="No"/>
    <x v="1"/>
    <n v="7"/>
  </r>
  <r>
    <s v="GP"/>
    <s v="F"/>
    <n v="16"/>
    <s v="U"/>
    <s v="Large"/>
    <n v="3"/>
    <n v="1"/>
    <n v="1"/>
    <x v="3"/>
    <n v="0"/>
    <n v="1"/>
    <n v="1"/>
    <n v="1"/>
    <n v="0"/>
    <n v="1"/>
    <n v="1"/>
    <n v="0"/>
    <n v="4"/>
    <n v="3"/>
    <n v="3"/>
    <n v="1"/>
    <n v="2"/>
    <n v="5"/>
    <n v="4"/>
    <n v="7"/>
    <n v="7"/>
    <n v="6"/>
    <n v="0"/>
    <n v="-1"/>
    <s v="Mixed"/>
    <n v="6.67"/>
    <x v="0"/>
    <n v="2"/>
    <s v="Medium"/>
    <n v="1"/>
    <x v="0"/>
    <s v="No"/>
    <x v="4"/>
    <n v="6"/>
  </r>
  <r>
    <s v="GP"/>
    <s v="M"/>
    <n v="15"/>
    <s v="U"/>
    <s v="Large"/>
    <n v="2"/>
    <n v="3"/>
    <n v="1"/>
    <x v="1"/>
    <n v="0"/>
    <n v="1"/>
    <n v="0"/>
    <n v="1"/>
    <n v="0"/>
    <n v="1"/>
    <n v="1"/>
    <n v="0"/>
    <n v="5"/>
    <n v="3"/>
    <n v="2"/>
    <n v="1"/>
    <n v="2"/>
    <n v="5"/>
    <n v="4"/>
    <n v="11"/>
    <n v="10"/>
    <n v="11"/>
    <n v="-1"/>
    <n v="1"/>
    <s v="Mixed"/>
    <n v="10.67"/>
    <x v="1"/>
    <n v="2.5"/>
    <s v="Medium"/>
    <n v="0"/>
    <x v="0"/>
    <s v="No"/>
    <x v="1"/>
    <n v="5"/>
  </r>
  <r>
    <s v="GP"/>
    <s v="M"/>
    <n v="15"/>
    <s v="U"/>
    <s v="Small"/>
    <n v="2"/>
    <n v="2"/>
    <n v="2"/>
    <x v="0"/>
    <n v="0"/>
    <n v="0"/>
    <n v="0"/>
    <n v="1"/>
    <n v="1"/>
    <n v="1"/>
    <n v="1"/>
    <n v="0"/>
    <n v="5"/>
    <n v="3"/>
    <n v="3"/>
    <n v="1"/>
    <n v="3"/>
    <n v="4"/>
    <n v="4"/>
    <n v="15"/>
    <n v="15"/>
    <n v="15"/>
    <n v="0"/>
    <n v="0"/>
    <s v="Mixed"/>
    <n v="15"/>
    <x v="3"/>
    <n v="2"/>
    <s v="Medium"/>
    <n v="1"/>
    <x v="0"/>
    <s v="No"/>
    <x v="1"/>
    <n v="6"/>
  </r>
  <r>
    <s v="GP"/>
    <s v="F"/>
    <n v="16"/>
    <s v="U"/>
    <s v="Small"/>
    <n v="2"/>
    <n v="2"/>
    <n v="1"/>
    <x v="0"/>
    <n v="0"/>
    <n v="0"/>
    <n v="1"/>
    <n v="0"/>
    <n v="0"/>
    <n v="1"/>
    <n v="0"/>
    <n v="0"/>
    <n v="4"/>
    <n v="3"/>
    <n v="4"/>
    <n v="1"/>
    <n v="2"/>
    <n v="2"/>
    <n v="4"/>
    <n v="8"/>
    <n v="7"/>
    <n v="6"/>
    <n v="-1"/>
    <n v="-1"/>
    <s v="Declining"/>
    <n v="7"/>
    <x v="0"/>
    <n v="2"/>
    <s v="Medium"/>
    <n v="1"/>
    <x v="0"/>
    <s v="No"/>
    <x v="5"/>
    <n v="7"/>
  </r>
  <r>
    <s v="GP"/>
    <s v="F"/>
    <n v="15"/>
    <s v="U"/>
    <s v="Large"/>
    <n v="4"/>
    <n v="2"/>
    <n v="1"/>
    <x v="1"/>
    <n v="0"/>
    <n v="0"/>
    <n v="1"/>
    <n v="0"/>
    <n v="1"/>
    <n v="1"/>
    <n v="1"/>
    <n v="0"/>
    <n v="5"/>
    <n v="3"/>
    <n v="3"/>
    <n v="1"/>
    <n v="3"/>
    <n v="1"/>
    <n v="4"/>
    <n v="13"/>
    <n v="14"/>
    <n v="14"/>
    <n v="1"/>
    <n v="0"/>
    <s v="Mixed"/>
    <n v="13.67"/>
    <x v="1"/>
    <n v="3"/>
    <s v="Medium"/>
    <n v="0"/>
    <x v="0"/>
    <s v="No"/>
    <x v="1"/>
    <n v="6"/>
  </r>
  <r>
    <s v="GP"/>
    <s v="F"/>
    <n v="15"/>
    <s v="U"/>
    <s v="Large"/>
    <n v="4"/>
    <n v="3"/>
    <n v="1"/>
    <x v="2"/>
    <n v="0"/>
    <n v="0"/>
    <n v="0"/>
    <n v="1"/>
    <n v="1"/>
    <n v="1"/>
    <n v="1"/>
    <n v="0"/>
    <n v="4"/>
    <n v="5"/>
    <n v="5"/>
    <n v="1"/>
    <n v="3"/>
    <n v="1"/>
    <n v="4"/>
    <n v="16"/>
    <n v="17"/>
    <n v="18"/>
    <n v="1"/>
    <n v="1"/>
    <s v="Improving"/>
    <n v="17"/>
    <x v="2"/>
    <n v="3.5"/>
    <s v="High"/>
    <n v="1"/>
    <x v="0"/>
    <s v="No"/>
    <x v="1"/>
    <n v="10"/>
  </r>
  <r>
    <s v="GP"/>
    <s v="F"/>
    <n v="16"/>
    <s v="U"/>
    <s v="Small"/>
    <n v="3"/>
    <n v="1"/>
    <n v="1"/>
    <x v="0"/>
    <n v="0"/>
    <n v="1"/>
    <n v="1"/>
    <n v="0"/>
    <n v="0"/>
    <n v="1"/>
    <n v="0"/>
    <n v="0"/>
    <n v="3"/>
    <n v="3"/>
    <n v="3"/>
    <n v="2"/>
    <n v="3"/>
    <n v="2"/>
    <n v="4"/>
    <n v="7"/>
    <n v="6"/>
    <n v="6"/>
    <n v="-1"/>
    <n v="0"/>
    <s v="Mixed"/>
    <n v="6.33"/>
    <x v="0"/>
    <n v="2"/>
    <s v="Medium"/>
    <n v="1"/>
    <x v="0"/>
    <s v="No"/>
    <x v="1"/>
    <n v="6"/>
  </r>
  <r>
    <s v="GP"/>
    <s v="M"/>
    <n v="15"/>
    <s v="U"/>
    <s v="Large"/>
    <n v="4"/>
    <n v="4"/>
    <n v="1"/>
    <x v="2"/>
    <n v="0"/>
    <n v="0"/>
    <n v="1"/>
    <n v="0"/>
    <n v="1"/>
    <n v="1"/>
    <n v="1"/>
    <n v="0"/>
    <n v="5"/>
    <n v="3"/>
    <n v="3"/>
    <n v="1"/>
    <n v="1"/>
    <n v="5"/>
    <n v="4"/>
    <n v="10"/>
    <n v="13"/>
    <n v="14"/>
    <n v="3"/>
    <n v="1"/>
    <s v="Improving"/>
    <n v="12.33"/>
    <x v="1"/>
    <n v="4"/>
    <s v="High"/>
    <n v="1"/>
    <x v="0"/>
    <s v="No"/>
    <x v="1"/>
    <n v="6"/>
  </r>
  <r>
    <s v="GP"/>
    <s v="F"/>
    <n v="16"/>
    <s v="U"/>
    <s v="Small"/>
    <n v="4"/>
    <n v="4"/>
    <n v="1"/>
    <x v="1"/>
    <n v="0"/>
    <n v="0"/>
    <n v="1"/>
    <n v="1"/>
    <n v="1"/>
    <n v="1"/>
    <n v="1"/>
    <n v="1"/>
    <n v="5"/>
    <n v="4"/>
    <n v="5"/>
    <n v="1"/>
    <n v="1"/>
    <n v="4"/>
    <n v="4"/>
    <n v="14"/>
    <n v="15"/>
    <n v="16"/>
    <n v="1"/>
    <n v="1"/>
    <s v="Improving"/>
    <n v="15"/>
    <x v="3"/>
    <n v="4"/>
    <s v="High"/>
    <n v="0"/>
    <x v="0"/>
    <s v="No"/>
    <x v="4"/>
    <n v="10"/>
  </r>
  <r>
    <s v="GP"/>
    <s v="M"/>
    <n v="16"/>
    <s v="U"/>
    <s v="Large"/>
    <n v="3"/>
    <n v="3"/>
    <n v="1"/>
    <x v="0"/>
    <n v="1"/>
    <n v="0"/>
    <n v="1"/>
    <n v="1"/>
    <n v="0"/>
    <n v="1"/>
    <n v="1"/>
    <n v="1"/>
    <n v="4"/>
    <n v="5"/>
    <n v="5"/>
    <n v="4"/>
    <n v="4"/>
    <n v="5"/>
    <n v="4"/>
    <n v="10"/>
    <n v="12"/>
    <n v="12"/>
    <n v="2"/>
    <n v="0"/>
    <s v="Mixed"/>
    <n v="11.33"/>
    <x v="1"/>
    <n v="3"/>
    <s v="Medium"/>
    <n v="1"/>
    <x v="0"/>
    <s v="No"/>
    <x v="1"/>
    <n v="11"/>
  </r>
  <r>
    <s v="GP"/>
    <s v="M"/>
    <n v="16"/>
    <s v="U"/>
    <s v="Large"/>
    <n v="2"/>
    <n v="2"/>
    <n v="1"/>
    <x v="0"/>
    <n v="0"/>
    <n v="0"/>
    <n v="0"/>
    <n v="0"/>
    <n v="0"/>
    <n v="0"/>
    <n v="1"/>
    <n v="0"/>
    <n v="4"/>
    <n v="3"/>
    <n v="5"/>
    <n v="2"/>
    <n v="4"/>
    <n v="4"/>
    <n v="4"/>
    <n v="10"/>
    <n v="10"/>
    <n v="10"/>
    <n v="0"/>
    <n v="0"/>
    <s v="Mixed"/>
    <n v="10"/>
    <x v="1"/>
    <n v="2"/>
    <s v="Medium"/>
    <n v="2"/>
    <x v="1"/>
    <s v="No"/>
    <x v="0"/>
    <n v="8"/>
  </r>
  <r>
    <s v="GP"/>
    <s v="F"/>
    <n v="16"/>
    <s v="U"/>
    <s v="Small"/>
    <n v="3"/>
    <n v="3"/>
    <n v="2"/>
    <x v="0"/>
    <n v="0"/>
    <n v="0"/>
    <n v="1"/>
    <n v="1"/>
    <n v="1"/>
    <n v="1"/>
    <n v="1"/>
    <n v="0"/>
    <n v="4"/>
    <n v="4"/>
    <n v="5"/>
    <n v="1"/>
    <n v="1"/>
    <n v="4"/>
    <n v="4"/>
    <n v="10"/>
    <n v="11"/>
    <n v="9"/>
    <n v="1"/>
    <n v="-2"/>
    <s v="Mixed"/>
    <n v="10"/>
    <x v="1"/>
    <n v="3"/>
    <s v="Medium"/>
    <n v="0"/>
    <x v="0"/>
    <s v="No"/>
    <x v="4"/>
    <n v="9"/>
  </r>
  <r>
    <s v="GP"/>
    <s v="M"/>
    <n v="17"/>
    <s v="U"/>
    <s v="Small"/>
    <n v="4"/>
    <n v="3"/>
    <n v="2"/>
    <x v="0"/>
    <n v="0"/>
    <n v="0"/>
    <n v="0"/>
    <n v="1"/>
    <n v="1"/>
    <n v="1"/>
    <n v="1"/>
    <n v="0"/>
    <n v="4"/>
    <n v="4"/>
    <n v="4"/>
    <n v="4"/>
    <n v="4"/>
    <n v="4"/>
    <n v="4"/>
    <n v="10"/>
    <n v="9"/>
    <n v="9"/>
    <n v="-1"/>
    <n v="0"/>
    <s v="Mixed"/>
    <n v="9.33"/>
    <x v="0"/>
    <n v="3.5"/>
    <s v="High"/>
    <n v="1"/>
    <x v="0"/>
    <s v="No"/>
    <x v="1"/>
    <n v="8"/>
  </r>
  <r>
    <s v="GP"/>
    <s v="M"/>
    <n v="17"/>
    <s v="U"/>
    <s v="Large"/>
    <n v="3"/>
    <n v="3"/>
    <n v="1"/>
    <x v="0"/>
    <n v="0"/>
    <n v="0"/>
    <n v="0"/>
    <n v="0"/>
    <n v="1"/>
    <n v="1"/>
    <n v="1"/>
    <n v="0"/>
    <n v="4"/>
    <n v="3"/>
    <n v="4"/>
    <n v="1"/>
    <n v="4"/>
    <n v="4"/>
    <n v="4"/>
    <n v="6"/>
    <n v="5"/>
    <n v="6"/>
    <n v="-1"/>
    <n v="1"/>
    <s v="Mixed"/>
    <n v="5.67"/>
    <x v="0"/>
    <n v="3"/>
    <s v="Medium"/>
    <n v="1"/>
    <x v="0"/>
    <s v="No"/>
    <x v="5"/>
    <n v="7"/>
  </r>
  <r>
    <s v="GP"/>
    <s v="M"/>
    <n v="17"/>
    <s v="U"/>
    <s v="Large"/>
    <n v="4"/>
    <n v="3"/>
    <n v="1"/>
    <x v="0"/>
    <n v="0"/>
    <n v="0"/>
    <n v="1"/>
    <n v="0"/>
    <n v="1"/>
    <n v="1"/>
    <n v="1"/>
    <n v="1"/>
    <n v="5"/>
    <n v="2"/>
    <n v="3"/>
    <n v="1"/>
    <n v="1"/>
    <n v="2"/>
    <n v="4"/>
    <n v="10"/>
    <n v="10"/>
    <n v="11"/>
    <n v="0"/>
    <n v="1"/>
    <s v="Mixed"/>
    <n v="10.33"/>
    <x v="1"/>
    <n v="3.5"/>
    <s v="High"/>
    <n v="0"/>
    <x v="0"/>
    <s v="No"/>
    <x v="1"/>
    <n v="6"/>
  </r>
  <r>
    <s v="GP"/>
    <s v="M"/>
    <n v="17"/>
    <s v="R"/>
    <s v="Large"/>
    <n v="1"/>
    <n v="2"/>
    <n v="1"/>
    <x v="0"/>
    <n v="0"/>
    <n v="0"/>
    <n v="0"/>
    <n v="0"/>
    <n v="0"/>
    <n v="1"/>
    <n v="0"/>
    <n v="0"/>
    <n v="3"/>
    <n v="1"/>
    <n v="3"/>
    <n v="1"/>
    <n v="5"/>
    <n v="3"/>
    <n v="4"/>
    <n v="8"/>
    <n v="9"/>
    <n v="10"/>
    <n v="1"/>
    <n v="1"/>
    <s v="Improving"/>
    <n v="9"/>
    <x v="0"/>
    <n v="1.5"/>
    <s v="Medium"/>
    <n v="2"/>
    <x v="1"/>
    <s v="No"/>
    <x v="3"/>
    <n v="4"/>
  </r>
  <r>
    <s v="GP"/>
    <s v="M"/>
    <n v="17"/>
    <s v="U"/>
    <s v="Large"/>
    <n v="4"/>
    <n v="4"/>
    <n v="1"/>
    <x v="2"/>
    <n v="0"/>
    <n v="0"/>
    <n v="0"/>
    <n v="0"/>
    <n v="0"/>
    <n v="1"/>
    <n v="1"/>
    <n v="0"/>
    <n v="5"/>
    <n v="2"/>
    <n v="3"/>
    <n v="1"/>
    <n v="2"/>
    <n v="5"/>
    <n v="4"/>
    <n v="17"/>
    <n v="15"/>
    <n v="16"/>
    <n v="-2"/>
    <n v="1"/>
    <s v="Mixed"/>
    <n v="16"/>
    <x v="2"/>
    <n v="4"/>
    <s v="High"/>
    <n v="1"/>
    <x v="0"/>
    <s v="No"/>
    <x v="3"/>
    <n v="5"/>
  </r>
  <r>
    <s v="GP"/>
    <s v="F"/>
    <n v="17"/>
    <s v="U"/>
    <s v="Large"/>
    <n v="1"/>
    <n v="1"/>
    <n v="1"/>
    <x v="0"/>
    <n v="0"/>
    <n v="0"/>
    <n v="1"/>
    <n v="1"/>
    <n v="0"/>
    <n v="1"/>
    <n v="0"/>
    <n v="0"/>
    <n v="4"/>
    <n v="4"/>
    <n v="4"/>
    <n v="1"/>
    <n v="3"/>
    <n v="1"/>
    <n v="4"/>
    <n v="9"/>
    <n v="9"/>
    <n v="10"/>
    <n v="0"/>
    <n v="1"/>
    <s v="Mixed"/>
    <n v="9.33"/>
    <x v="0"/>
    <n v="1"/>
    <s v="Low"/>
    <n v="1"/>
    <x v="0"/>
    <s v="No"/>
    <x v="1"/>
    <n v="8"/>
  </r>
  <r>
    <s v="GP"/>
    <s v="F"/>
    <n v="17"/>
    <s v="U"/>
    <s v="Large"/>
    <n v="2"/>
    <n v="2"/>
    <n v="1"/>
    <x v="1"/>
    <n v="0"/>
    <n v="0"/>
    <n v="1"/>
    <n v="1"/>
    <n v="1"/>
    <n v="1"/>
    <n v="1"/>
    <n v="0"/>
    <n v="4"/>
    <n v="3"/>
    <n v="3"/>
    <n v="1"/>
    <n v="1"/>
    <n v="4"/>
    <n v="4"/>
    <n v="9"/>
    <n v="10"/>
    <n v="10"/>
    <n v="1"/>
    <n v="0"/>
    <s v="Mixed"/>
    <n v="9.67"/>
    <x v="0"/>
    <n v="2"/>
    <s v="Medium"/>
    <n v="1"/>
    <x v="0"/>
    <s v="No"/>
    <x v="4"/>
    <n v="6"/>
  </r>
  <r>
    <s v="GP"/>
    <s v="M"/>
    <n v="17"/>
    <s v="R"/>
    <s v="Large"/>
    <n v="2"/>
    <n v="2"/>
    <n v="2"/>
    <x v="0"/>
    <n v="0"/>
    <n v="0"/>
    <n v="1"/>
    <n v="1"/>
    <n v="1"/>
    <n v="1"/>
    <n v="1"/>
    <n v="0"/>
    <n v="4"/>
    <n v="5"/>
    <n v="2"/>
    <n v="1"/>
    <n v="1"/>
    <n v="1"/>
    <n v="4"/>
    <n v="11"/>
    <n v="11"/>
    <n v="11"/>
    <n v="0"/>
    <n v="0"/>
    <s v="Mixed"/>
    <n v="11"/>
    <x v="1"/>
    <n v="2"/>
    <s v="Medium"/>
    <n v="1"/>
    <x v="0"/>
    <s v="No"/>
    <x v="4"/>
    <n v="7"/>
  </r>
  <r>
    <s v="GP"/>
    <s v="M"/>
    <n v="17"/>
    <s v="U"/>
    <s v="Small"/>
    <n v="2"/>
    <n v="2"/>
    <n v="1"/>
    <x v="0"/>
    <n v="0"/>
    <n v="0"/>
    <n v="0"/>
    <n v="1"/>
    <n v="1"/>
    <n v="1"/>
    <n v="1"/>
    <n v="1"/>
    <n v="4"/>
    <n v="4"/>
    <n v="2"/>
    <n v="5"/>
    <n v="5"/>
    <n v="4"/>
    <n v="4"/>
    <n v="14"/>
    <n v="13"/>
    <n v="13"/>
    <n v="-1"/>
    <n v="0"/>
    <s v="Mixed"/>
    <n v="13.33"/>
    <x v="1"/>
    <n v="2"/>
    <s v="Medium"/>
    <n v="2"/>
    <x v="1"/>
    <s v="No"/>
    <x v="1"/>
    <n v="7"/>
  </r>
  <r>
    <s v="GP"/>
    <s v="M"/>
    <n v="17"/>
    <s v="U"/>
    <s v="Large"/>
    <n v="2"/>
    <n v="3"/>
    <n v="2"/>
    <x v="2"/>
    <n v="0"/>
    <n v="0"/>
    <n v="0"/>
    <n v="0"/>
    <n v="0"/>
    <n v="1"/>
    <n v="1"/>
    <n v="0"/>
    <n v="5"/>
    <n v="2"/>
    <n v="2"/>
    <n v="1"/>
    <n v="1"/>
    <n v="2"/>
    <n v="4"/>
    <n v="12"/>
    <n v="12"/>
    <n v="13"/>
    <n v="0"/>
    <n v="1"/>
    <s v="Mixed"/>
    <n v="12.33"/>
    <x v="1"/>
    <n v="2.5"/>
    <s v="Medium"/>
    <n v="1"/>
    <x v="0"/>
    <s v="No"/>
    <x v="3"/>
    <n v="4"/>
  </r>
  <r>
    <s v="GP"/>
    <s v="M"/>
    <n v="18"/>
    <s v="U"/>
    <s v="Large"/>
    <n v="2"/>
    <n v="1"/>
    <n v="1"/>
    <x v="2"/>
    <n v="1"/>
    <n v="0"/>
    <n v="0"/>
    <n v="0"/>
    <n v="0"/>
    <n v="0"/>
    <n v="1"/>
    <n v="0"/>
    <n v="3"/>
    <n v="2"/>
    <n v="5"/>
    <n v="2"/>
    <n v="5"/>
    <n v="5"/>
    <n v="4"/>
    <n v="6"/>
    <n v="9"/>
    <n v="8"/>
    <n v="3"/>
    <n v="-1"/>
    <s v="Mixed"/>
    <n v="7.67"/>
    <x v="0"/>
    <n v="1.5"/>
    <s v="Medium"/>
    <n v="3"/>
    <x v="1"/>
    <s v="Yes"/>
    <x v="0"/>
    <n v="7"/>
  </r>
  <r>
    <s v="GP"/>
    <s v="F"/>
    <n v="17"/>
    <s v="U"/>
    <s v="Large"/>
    <n v="3"/>
    <n v="3"/>
    <n v="1"/>
    <x v="1"/>
    <n v="0"/>
    <n v="0"/>
    <n v="0"/>
    <n v="0"/>
    <n v="1"/>
    <n v="1"/>
    <n v="0"/>
    <n v="0"/>
    <n v="3"/>
    <n v="2"/>
    <n v="3"/>
    <n v="1"/>
    <n v="1"/>
    <n v="4"/>
    <n v="4"/>
    <n v="10"/>
    <n v="9"/>
    <n v="9"/>
    <n v="-1"/>
    <n v="0"/>
    <s v="Mixed"/>
    <n v="9.33"/>
    <x v="0"/>
    <n v="3"/>
    <s v="Medium"/>
    <n v="0"/>
    <x v="0"/>
    <s v="No"/>
    <x v="5"/>
    <n v="5"/>
  </r>
  <r>
    <s v="GP"/>
    <s v="F"/>
    <n v="18"/>
    <s v="U"/>
    <s v="Large"/>
    <n v="2"/>
    <n v="3"/>
    <n v="1"/>
    <x v="3"/>
    <n v="0"/>
    <n v="0"/>
    <n v="1"/>
    <n v="1"/>
    <n v="1"/>
    <n v="1"/>
    <n v="1"/>
    <n v="1"/>
    <n v="4"/>
    <n v="5"/>
    <n v="5"/>
    <n v="1"/>
    <n v="3"/>
    <n v="2"/>
    <n v="4"/>
    <n v="15"/>
    <n v="14"/>
    <n v="14"/>
    <n v="-1"/>
    <n v="0"/>
    <s v="Mixed"/>
    <n v="14.33"/>
    <x v="3"/>
    <n v="2.5"/>
    <s v="Medium"/>
    <n v="0"/>
    <x v="0"/>
    <s v="No"/>
    <x v="4"/>
    <n v="11"/>
  </r>
  <r>
    <s v="GP"/>
    <s v="F"/>
    <n v="18"/>
    <s v="U"/>
    <s v="Large"/>
    <n v="1"/>
    <n v="1"/>
    <n v="2"/>
    <x v="0"/>
    <n v="0"/>
    <n v="1"/>
    <n v="0"/>
    <n v="0"/>
    <n v="1"/>
    <n v="1"/>
    <n v="1"/>
    <n v="0"/>
    <n v="5"/>
    <n v="4"/>
    <n v="4"/>
    <n v="1"/>
    <n v="1"/>
    <n v="4"/>
    <n v="4"/>
    <n v="8"/>
    <n v="9"/>
    <n v="10"/>
    <n v="1"/>
    <n v="1"/>
    <s v="Improving"/>
    <n v="9"/>
    <x v="0"/>
    <n v="1"/>
    <s v="Low"/>
    <n v="1"/>
    <x v="0"/>
    <s v="No"/>
    <x v="1"/>
    <n v="8"/>
  </r>
  <r>
    <s v="GP"/>
    <s v="F"/>
    <n v="17"/>
    <s v="U"/>
    <s v="Large"/>
    <n v="2"/>
    <n v="2"/>
    <n v="1"/>
    <x v="0"/>
    <n v="0"/>
    <n v="0"/>
    <n v="1"/>
    <n v="0"/>
    <n v="0"/>
    <n v="1"/>
    <n v="1"/>
    <n v="0"/>
    <n v="5"/>
    <n v="4"/>
    <n v="5"/>
    <n v="1"/>
    <n v="2"/>
    <n v="5"/>
    <n v="4"/>
    <n v="10"/>
    <n v="9"/>
    <n v="11"/>
    <n v="-1"/>
    <n v="2"/>
    <s v="Mixed"/>
    <n v="10"/>
    <x v="1"/>
    <n v="2"/>
    <s v="Medium"/>
    <n v="1"/>
    <x v="0"/>
    <s v="No"/>
    <x v="5"/>
    <n v="9"/>
  </r>
  <r>
    <s v="GP"/>
    <s v="M"/>
    <n v="17"/>
    <s v="U"/>
    <s v="Large"/>
    <n v="3"/>
    <n v="3"/>
    <n v="1"/>
    <x v="2"/>
    <n v="0"/>
    <n v="0"/>
    <n v="1"/>
    <n v="1"/>
    <n v="0"/>
    <n v="1"/>
    <n v="1"/>
    <n v="0"/>
    <n v="4"/>
    <n v="4"/>
    <n v="3"/>
    <n v="1"/>
    <n v="3"/>
    <n v="5"/>
    <n v="4"/>
    <n v="14"/>
    <n v="12"/>
    <n v="11"/>
    <n v="-2"/>
    <n v="-1"/>
    <s v="Declining"/>
    <n v="12.33"/>
    <x v="1"/>
    <n v="3"/>
    <s v="Medium"/>
    <n v="1"/>
    <x v="0"/>
    <s v="No"/>
    <x v="1"/>
    <n v="7"/>
  </r>
  <r>
    <s v="GP"/>
    <s v="F"/>
    <n v="17"/>
    <s v="U"/>
    <s v="Large"/>
    <n v="4"/>
    <n v="4"/>
    <n v="2"/>
    <x v="1"/>
    <n v="0"/>
    <n v="0"/>
    <n v="1"/>
    <n v="1"/>
    <n v="0"/>
    <n v="1"/>
    <n v="1"/>
    <n v="1"/>
    <n v="4"/>
    <n v="3"/>
    <n v="3"/>
    <n v="1"/>
    <n v="2"/>
    <n v="4"/>
    <n v="4"/>
    <n v="14"/>
    <n v="14"/>
    <n v="14"/>
    <n v="0"/>
    <n v="0"/>
    <s v="Mixed"/>
    <n v="14"/>
    <x v="3"/>
    <n v="4"/>
    <s v="High"/>
    <n v="0"/>
    <x v="0"/>
    <s v="No"/>
    <x v="1"/>
    <n v="7"/>
  </r>
  <r>
    <s v="GP"/>
    <s v="F"/>
    <n v="17"/>
    <s v="R"/>
    <s v="Large"/>
    <n v="3"/>
    <n v="2"/>
    <n v="1"/>
    <x v="0"/>
    <n v="0"/>
    <n v="0"/>
    <n v="1"/>
    <n v="1"/>
    <n v="0"/>
    <n v="1"/>
    <n v="1"/>
    <n v="0"/>
    <n v="4"/>
    <n v="3"/>
    <n v="3"/>
    <n v="2"/>
    <n v="3"/>
    <n v="2"/>
    <n v="4"/>
    <n v="9"/>
    <n v="10"/>
    <n v="10"/>
    <n v="1"/>
    <n v="0"/>
    <s v="Mixed"/>
    <n v="9.67"/>
    <x v="0"/>
    <n v="2.5"/>
    <s v="Medium"/>
    <n v="0"/>
    <x v="0"/>
    <s v="No"/>
    <x v="1"/>
    <n v="6"/>
  </r>
  <r>
    <s v="GP"/>
    <s v="F"/>
    <n v="19"/>
    <s v="U"/>
    <s v="Large"/>
    <n v="2"/>
    <n v="1"/>
    <n v="1"/>
    <x v="1"/>
    <n v="1"/>
    <n v="0"/>
    <n v="0"/>
    <n v="1"/>
    <n v="1"/>
    <n v="1"/>
    <n v="1"/>
    <n v="1"/>
    <n v="4"/>
    <n v="3"/>
    <n v="4"/>
    <n v="1"/>
    <n v="3"/>
    <n v="3"/>
    <n v="4"/>
    <n v="11"/>
    <n v="12"/>
    <n v="11"/>
    <n v="1"/>
    <n v="-1"/>
    <s v="Mixed"/>
    <n v="11.33"/>
    <x v="1"/>
    <n v="1.5"/>
    <s v="Medium"/>
    <n v="1"/>
    <x v="0"/>
    <s v="No"/>
    <x v="1"/>
    <n v="8"/>
  </r>
  <r>
    <s v="GP"/>
    <s v="F"/>
    <n v="18"/>
    <s v="U"/>
    <s v="Large"/>
    <n v="2"/>
    <n v="3"/>
    <n v="1"/>
    <x v="1"/>
    <n v="0"/>
    <n v="0"/>
    <n v="1"/>
    <n v="0"/>
    <n v="0"/>
    <n v="1"/>
    <n v="1"/>
    <n v="0"/>
    <n v="4"/>
    <n v="3"/>
    <n v="3"/>
    <n v="1"/>
    <n v="2"/>
    <n v="3"/>
    <n v="4"/>
    <n v="11"/>
    <n v="10"/>
    <n v="10"/>
    <n v="-1"/>
    <n v="0"/>
    <s v="Mixed"/>
    <n v="10.33"/>
    <x v="1"/>
    <n v="2.5"/>
    <s v="Medium"/>
    <n v="0"/>
    <x v="0"/>
    <s v="No"/>
    <x v="5"/>
    <n v="6"/>
  </r>
  <r>
    <s v="MS"/>
    <s v="M"/>
    <n v="19"/>
    <s v="R"/>
    <s v="Large"/>
    <n v="1"/>
    <n v="1"/>
    <n v="3"/>
    <x v="2"/>
    <n v="1"/>
    <n v="0"/>
    <n v="1"/>
    <n v="0"/>
    <n v="0"/>
    <n v="1"/>
    <n v="1"/>
    <n v="0"/>
    <n v="4"/>
    <n v="4"/>
    <n v="4"/>
    <n v="3"/>
    <n v="3"/>
    <n v="5"/>
    <n v="4"/>
    <n v="8"/>
    <n v="8"/>
    <n v="8"/>
    <n v="0"/>
    <n v="0"/>
    <s v="Mixed"/>
    <n v="8"/>
    <x v="0"/>
    <n v="1"/>
    <s v="Low"/>
    <n v="2"/>
    <x v="1"/>
    <s v="No"/>
    <x v="5"/>
    <n v="8"/>
  </r>
  <r>
    <s v="MS"/>
    <s v="M"/>
    <n v="17"/>
    <s v="R"/>
    <s v="Large"/>
    <n v="4"/>
    <n v="3"/>
    <n v="2"/>
    <x v="0"/>
    <n v="0"/>
    <n v="0"/>
    <n v="1"/>
    <n v="1"/>
    <n v="1"/>
    <n v="1"/>
    <n v="1"/>
    <n v="1"/>
    <n v="4"/>
    <n v="5"/>
    <n v="5"/>
    <n v="1"/>
    <n v="3"/>
    <n v="2"/>
    <n v="4"/>
    <n v="13"/>
    <n v="11"/>
    <n v="11"/>
    <n v="-2"/>
    <n v="0"/>
    <s v="Mixed"/>
    <n v="11.67"/>
    <x v="1"/>
    <n v="3.5"/>
    <s v="High"/>
    <n v="0"/>
    <x v="0"/>
    <s v="No"/>
    <x v="4"/>
    <n v="11"/>
  </r>
  <r>
    <s v="MS"/>
    <s v="F"/>
    <n v="17"/>
    <s v="R"/>
    <s v="Large"/>
    <n v="4"/>
    <n v="4"/>
    <n v="2"/>
    <x v="0"/>
    <n v="0"/>
    <n v="0"/>
    <n v="1"/>
    <n v="1"/>
    <n v="1"/>
    <n v="1"/>
    <n v="1"/>
    <n v="0"/>
    <n v="4"/>
    <n v="3"/>
    <n v="3"/>
    <n v="1"/>
    <n v="2"/>
    <n v="5"/>
    <n v="4"/>
    <n v="12"/>
    <n v="13"/>
    <n v="13"/>
    <n v="1"/>
    <n v="0"/>
    <s v="Mixed"/>
    <n v="12.67"/>
    <x v="1"/>
    <n v="4"/>
    <s v="High"/>
    <n v="0"/>
    <x v="0"/>
    <s v="No"/>
    <x v="4"/>
    <n v="6"/>
  </r>
  <r>
    <s v="MS"/>
    <s v="M"/>
    <n v="18"/>
    <s v="U"/>
    <s v="Small"/>
    <n v="1"/>
    <n v="1"/>
    <n v="2"/>
    <x v="2"/>
    <n v="0"/>
    <n v="0"/>
    <n v="0"/>
    <n v="0"/>
    <n v="0"/>
    <n v="1"/>
    <n v="1"/>
    <n v="1"/>
    <n v="3"/>
    <n v="3"/>
    <n v="2"/>
    <n v="1"/>
    <n v="2"/>
    <n v="3"/>
    <n v="4"/>
    <n v="10"/>
    <n v="10"/>
    <n v="10"/>
    <n v="0"/>
    <n v="0"/>
    <s v="Mixed"/>
    <n v="10"/>
    <x v="1"/>
    <n v="1"/>
    <s v="Low"/>
    <n v="2"/>
    <x v="1"/>
    <s v="No"/>
    <x v="3"/>
    <n v="6"/>
  </r>
  <r>
    <s v="MS"/>
    <s v="M"/>
    <n v="18"/>
    <s v="R"/>
    <s v="Large"/>
    <n v="1"/>
    <n v="3"/>
    <n v="2"/>
    <x v="0"/>
    <n v="0"/>
    <n v="0"/>
    <n v="1"/>
    <n v="1"/>
    <n v="0"/>
    <n v="1"/>
    <n v="0"/>
    <n v="0"/>
    <n v="3"/>
    <n v="3"/>
    <n v="4"/>
    <n v="2"/>
    <n v="4"/>
    <n v="3"/>
    <n v="4"/>
    <n v="10"/>
    <n v="10"/>
    <n v="10"/>
    <n v="0"/>
    <n v="0"/>
    <s v="Mixed"/>
    <n v="10"/>
    <x v="1"/>
    <n v="2"/>
    <s v="Medium"/>
    <n v="2"/>
    <x v="1"/>
    <s v="No"/>
    <x v="1"/>
    <n v="7"/>
  </r>
  <r>
    <s v="MS"/>
    <s v="F"/>
    <n v="19"/>
    <s v="U"/>
    <s v="Small"/>
    <n v="3"/>
    <n v="2"/>
    <n v="2"/>
    <x v="0"/>
    <n v="2"/>
    <n v="0"/>
    <n v="0"/>
    <n v="0"/>
    <n v="1"/>
    <n v="1"/>
    <n v="0"/>
    <n v="1"/>
    <n v="3"/>
    <n v="2"/>
    <n v="2"/>
    <n v="1"/>
    <n v="1"/>
    <n v="3"/>
    <n v="4"/>
    <n v="7"/>
    <n v="7"/>
    <n v="9"/>
    <n v="0"/>
    <n v="2"/>
    <s v="Mixed"/>
    <n v="7.67"/>
    <x v="0"/>
    <n v="2.5"/>
    <s v="Medium"/>
    <n v="1"/>
    <x v="0"/>
    <s v="No"/>
    <x v="5"/>
    <n v="5"/>
  </r>
  <r>
    <s v="MS"/>
    <s v="F"/>
    <n v="20"/>
    <s v="U"/>
    <s v="Large"/>
    <n v="4"/>
    <n v="2"/>
    <n v="2"/>
    <x v="1"/>
    <n v="2"/>
    <n v="0"/>
    <n v="1"/>
    <n v="1"/>
    <n v="0"/>
    <n v="1"/>
    <n v="1"/>
    <n v="1"/>
    <n v="5"/>
    <n v="4"/>
    <n v="3"/>
    <n v="1"/>
    <n v="1"/>
    <n v="3"/>
    <n v="4"/>
    <n v="15"/>
    <n v="14"/>
    <n v="15"/>
    <n v="-1"/>
    <n v="1"/>
    <s v="Mixed"/>
    <n v="14.67"/>
    <x v="3"/>
    <n v="3"/>
    <s v="Medium"/>
    <n v="1"/>
    <x v="0"/>
    <s v="No"/>
    <x v="1"/>
    <n v="8"/>
  </r>
  <r>
    <s v="MS"/>
    <s v="F"/>
    <n v="18"/>
    <s v="R"/>
    <s v="Small"/>
    <n v="4"/>
    <n v="4"/>
    <n v="1"/>
    <x v="0"/>
    <n v="0"/>
    <n v="0"/>
    <n v="0"/>
    <n v="1"/>
    <n v="1"/>
    <n v="1"/>
    <n v="1"/>
    <n v="0"/>
    <n v="5"/>
    <n v="4"/>
    <n v="3"/>
    <n v="3"/>
    <n v="4"/>
    <n v="2"/>
    <n v="4"/>
    <n v="8"/>
    <n v="9"/>
    <n v="10"/>
    <n v="1"/>
    <n v="1"/>
    <s v="Improving"/>
    <n v="9"/>
    <x v="0"/>
    <n v="4"/>
    <s v="High"/>
    <n v="1"/>
    <x v="0"/>
    <s v="No"/>
    <x v="1"/>
    <n v="7"/>
  </r>
  <r>
    <s v="MS"/>
    <s v="M"/>
    <n v="18"/>
    <s v="U"/>
    <s v="Large"/>
    <n v="4"/>
    <n v="4"/>
    <n v="1"/>
    <x v="0"/>
    <n v="0"/>
    <n v="0"/>
    <n v="0"/>
    <n v="1"/>
    <n v="1"/>
    <n v="1"/>
    <n v="1"/>
    <n v="0"/>
    <n v="3"/>
    <n v="2"/>
    <n v="4"/>
    <n v="1"/>
    <n v="4"/>
    <n v="2"/>
    <n v="4"/>
    <n v="15"/>
    <n v="14"/>
    <n v="14"/>
    <n v="-1"/>
    <n v="0"/>
    <s v="Mixed"/>
    <n v="14.33"/>
    <x v="3"/>
    <n v="4"/>
    <s v="High"/>
    <n v="1"/>
    <x v="0"/>
    <s v="No"/>
    <x v="1"/>
    <n v="6"/>
  </r>
  <r>
    <s v="GP"/>
    <s v="F"/>
    <n v="17"/>
    <s v="U"/>
    <s v="Large"/>
    <n v="2"/>
    <n v="3"/>
    <n v="2"/>
    <x v="2"/>
    <n v="0"/>
    <n v="0"/>
    <n v="1"/>
    <n v="1"/>
    <n v="0"/>
    <n v="1"/>
    <n v="0"/>
    <n v="0"/>
    <n v="3"/>
    <n v="3"/>
    <n v="3"/>
    <n v="1"/>
    <n v="4"/>
    <n v="3"/>
    <n v="3"/>
    <n v="7"/>
    <n v="7"/>
    <n v="8"/>
    <n v="0"/>
    <n v="1"/>
    <s v="Mixed"/>
    <n v="7.33"/>
    <x v="0"/>
    <n v="2.5"/>
    <s v="Medium"/>
    <n v="2"/>
    <x v="1"/>
    <s v="No"/>
    <x v="1"/>
    <n v="6"/>
  </r>
  <r>
    <s v="GP"/>
    <s v="M"/>
    <n v="19"/>
    <s v="U"/>
    <s v="Large"/>
    <n v="1"/>
    <n v="2"/>
    <n v="1"/>
    <x v="0"/>
    <n v="1"/>
    <n v="0"/>
    <n v="0"/>
    <n v="0"/>
    <n v="0"/>
    <n v="1"/>
    <n v="1"/>
    <n v="0"/>
    <n v="4"/>
    <n v="5"/>
    <n v="2"/>
    <n v="2"/>
    <n v="2"/>
    <n v="4"/>
    <n v="3"/>
    <n v="13"/>
    <n v="11"/>
    <n v="11"/>
    <n v="-2"/>
    <n v="0"/>
    <s v="Mixed"/>
    <n v="11.67"/>
    <x v="1"/>
    <n v="1.5"/>
    <s v="Medium"/>
    <n v="1"/>
    <x v="0"/>
    <s v="No"/>
    <x v="3"/>
    <n v="7"/>
  </r>
  <r>
    <s v="GP"/>
    <s v="F"/>
    <n v="17"/>
    <s v="R"/>
    <s v="Small"/>
    <n v="2"/>
    <n v="2"/>
    <n v="1"/>
    <x v="1"/>
    <n v="0"/>
    <n v="0"/>
    <n v="1"/>
    <n v="1"/>
    <n v="1"/>
    <n v="1"/>
    <n v="1"/>
    <n v="0"/>
    <n v="3"/>
    <n v="3"/>
    <n v="2"/>
    <n v="2"/>
    <n v="2"/>
    <n v="3"/>
    <n v="3"/>
    <n v="11"/>
    <n v="11"/>
    <n v="11"/>
    <n v="0"/>
    <n v="0"/>
    <s v="Mixed"/>
    <n v="11"/>
    <x v="1"/>
    <n v="2"/>
    <s v="Medium"/>
    <n v="1"/>
    <x v="0"/>
    <s v="No"/>
    <x v="4"/>
    <n v="5"/>
  </r>
  <r>
    <s v="GP"/>
    <s v="M"/>
    <n v="18"/>
    <s v="U"/>
    <s v="Large"/>
    <n v="4"/>
    <n v="4"/>
    <n v="1"/>
    <x v="1"/>
    <n v="0"/>
    <n v="0"/>
    <n v="0"/>
    <n v="0"/>
    <n v="1"/>
    <n v="1"/>
    <n v="1"/>
    <n v="0"/>
    <n v="4"/>
    <n v="3"/>
    <n v="3"/>
    <n v="2"/>
    <n v="2"/>
    <n v="3"/>
    <n v="3"/>
    <n v="9"/>
    <n v="12"/>
    <n v="11"/>
    <n v="3"/>
    <n v="-1"/>
    <s v="Mixed"/>
    <n v="10.67"/>
    <x v="1"/>
    <n v="4"/>
    <s v="High"/>
    <n v="0"/>
    <x v="0"/>
    <s v="No"/>
    <x v="5"/>
    <n v="6"/>
  </r>
  <r>
    <s v="GP"/>
    <s v="M"/>
    <n v="17"/>
    <s v="U"/>
    <s v="Large"/>
    <n v="3"/>
    <n v="3"/>
    <n v="1"/>
    <x v="2"/>
    <n v="0"/>
    <n v="0"/>
    <n v="0"/>
    <n v="0"/>
    <n v="1"/>
    <n v="1"/>
    <n v="1"/>
    <n v="0"/>
    <n v="4"/>
    <n v="3"/>
    <n v="5"/>
    <n v="3"/>
    <n v="5"/>
    <n v="5"/>
    <n v="3"/>
    <n v="14"/>
    <n v="15"/>
    <n v="16"/>
    <n v="1"/>
    <n v="1"/>
    <s v="Improving"/>
    <n v="15"/>
    <x v="3"/>
    <n v="3"/>
    <s v="Medium"/>
    <n v="2"/>
    <x v="1"/>
    <s v="No"/>
    <x v="5"/>
    <n v="8"/>
  </r>
  <r>
    <s v="MS"/>
    <s v="M"/>
    <n v="18"/>
    <s v="R"/>
    <s v="Small"/>
    <n v="1"/>
    <n v="2"/>
    <n v="3"/>
    <x v="2"/>
    <n v="0"/>
    <n v="0"/>
    <n v="1"/>
    <n v="1"/>
    <n v="1"/>
    <n v="0"/>
    <n v="1"/>
    <n v="1"/>
    <n v="4"/>
    <n v="3"/>
    <n v="3"/>
    <n v="2"/>
    <n v="3"/>
    <n v="3"/>
    <n v="3"/>
    <n v="14"/>
    <n v="12"/>
    <n v="12"/>
    <n v="-2"/>
    <n v="0"/>
    <s v="Mixed"/>
    <n v="12.67"/>
    <x v="1"/>
    <n v="1.5"/>
    <s v="Medium"/>
    <n v="2"/>
    <x v="1"/>
    <s v="No"/>
    <x v="1"/>
    <n v="7"/>
  </r>
  <r>
    <s v="MS"/>
    <s v="M"/>
    <n v="17"/>
    <s v="U"/>
    <s v="Small"/>
    <n v="3"/>
    <n v="1"/>
    <n v="2"/>
    <x v="2"/>
    <n v="0"/>
    <n v="0"/>
    <n v="0"/>
    <n v="0"/>
    <n v="0"/>
    <n v="1"/>
    <n v="1"/>
    <n v="0"/>
    <n v="2"/>
    <n v="4"/>
    <n v="5"/>
    <n v="3"/>
    <n v="4"/>
    <n v="2"/>
    <n v="3"/>
    <n v="14"/>
    <n v="16"/>
    <n v="16"/>
    <n v="2"/>
    <n v="0"/>
    <s v="Mixed"/>
    <n v="15.33"/>
    <x v="3"/>
    <n v="2"/>
    <s v="Medium"/>
    <n v="4"/>
    <x v="2"/>
    <s v="No"/>
    <x v="3"/>
    <n v="9"/>
  </r>
  <r>
    <s v="MS"/>
    <s v="M"/>
    <n v="21"/>
    <s v="R"/>
    <s v="Large"/>
    <n v="1"/>
    <n v="1"/>
    <n v="1"/>
    <x v="2"/>
    <n v="3"/>
    <n v="0"/>
    <n v="0"/>
    <n v="0"/>
    <n v="0"/>
    <n v="1"/>
    <n v="0"/>
    <n v="0"/>
    <n v="5"/>
    <n v="5"/>
    <n v="3"/>
    <n v="3"/>
    <n v="3"/>
    <n v="3"/>
    <n v="3"/>
    <n v="10"/>
    <n v="8"/>
    <n v="7"/>
    <n v="-2"/>
    <n v="-1"/>
    <s v="Declining"/>
    <n v="8.33"/>
    <x v="0"/>
    <n v="1"/>
    <s v="Low"/>
    <n v="3"/>
    <x v="1"/>
    <s v="Yes"/>
    <x v="3"/>
    <n v="8"/>
  </r>
  <r>
    <s v="GP"/>
    <s v="F"/>
    <n v="15"/>
    <s v="U"/>
    <s v="Large"/>
    <n v="4"/>
    <n v="2"/>
    <n v="1"/>
    <x v="1"/>
    <n v="0"/>
    <n v="0"/>
    <n v="1"/>
    <n v="1"/>
    <n v="1"/>
    <n v="1"/>
    <n v="1"/>
    <n v="1"/>
    <n v="3"/>
    <n v="2"/>
    <n v="2"/>
    <n v="1"/>
    <n v="1"/>
    <n v="5"/>
    <n v="2"/>
    <n v="15"/>
    <n v="14"/>
    <n v="15"/>
    <n v="-1"/>
    <n v="1"/>
    <s v="Mixed"/>
    <n v="14.67"/>
    <x v="3"/>
    <n v="3"/>
    <s v="Medium"/>
    <n v="0"/>
    <x v="0"/>
    <s v="No"/>
    <x v="4"/>
    <n v="5"/>
  </r>
  <r>
    <s v="GP"/>
    <s v="M"/>
    <n v="15"/>
    <s v="U"/>
    <s v="Small"/>
    <n v="4"/>
    <n v="4"/>
    <n v="1"/>
    <x v="2"/>
    <n v="0"/>
    <n v="0"/>
    <n v="1"/>
    <n v="1"/>
    <n v="1"/>
    <n v="1"/>
    <n v="1"/>
    <n v="0"/>
    <n v="4"/>
    <n v="3"/>
    <n v="3"/>
    <n v="1"/>
    <n v="3"/>
    <n v="5"/>
    <n v="2"/>
    <n v="14"/>
    <n v="14"/>
    <n v="14"/>
    <n v="0"/>
    <n v="0"/>
    <s v="Mixed"/>
    <n v="14"/>
    <x v="3"/>
    <n v="4"/>
    <s v="High"/>
    <n v="1"/>
    <x v="0"/>
    <s v="No"/>
    <x v="4"/>
    <n v="6"/>
  </r>
  <r>
    <s v="GP"/>
    <s v="M"/>
    <n v="15"/>
    <s v="U"/>
    <s v="Large"/>
    <n v="4"/>
    <n v="3"/>
    <n v="2"/>
    <x v="0"/>
    <n v="0"/>
    <n v="0"/>
    <n v="1"/>
    <n v="1"/>
    <n v="0"/>
    <n v="1"/>
    <n v="1"/>
    <n v="0"/>
    <n v="5"/>
    <n v="4"/>
    <n v="3"/>
    <n v="1"/>
    <n v="2"/>
    <n v="3"/>
    <n v="2"/>
    <n v="10"/>
    <n v="10"/>
    <n v="11"/>
    <n v="0"/>
    <n v="1"/>
    <s v="Mixed"/>
    <n v="10.33"/>
    <x v="1"/>
    <n v="3.5"/>
    <s v="High"/>
    <n v="0"/>
    <x v="0"/>
    <s v="No"/>
    <x v="1"/>
    <n v="7"/>
  </r>
  <r>
    <s v="GP"/>
    <s v="M"/>
    <n v="16"/>
    <s v="U"/>
    <s v="Small"/>
    <n v="4"/>
    <n v="2"/>
    <n v="1"/>
    <x v="0"/>
    <n v="0"/>
    <n v="0"/>
    <n v="0"/>
    <n v="0"/>
    <n v="1"/>
    <n v="1"/>
    <n v="1"/>
    <n v="0"/>
    <n v="4"/>
    <n v="5"/>
    <n v="1"/>
    <n v="1"/>
    <n v="3"/>
    <n v="5"/>
    <n v="2"/>
    <n v="15"/>
    <n v="15"/>
    <n v="16"/>
    <n v="0"/>
    <n v="1"/>
    <s v="Mixed"/>
    <n v="15.33"/>
    <x v="3"/>
    <n v="3"/>
    <s v="Medium"/>
    <n v="0"/>
    <x v="0"/>
    <s v="No"/>
    <x v="5"/>
    <n v="6"/>
  </r>
  <r>
    <s v="GP"/>
    <s v="F"/>
    <n v="15"/>
    <s v="R"/>
    <s v="Large"/>
    <n v="2"/>
    <n v="4"/>
    <n v="1"/>
    <x v="1"/>
    <n v="0"/>
    <n v="1"/>
    <n v="1"/>
    <n v="1"/>
    <n v="1"/>
    <n v="1"/>
    <n v="1"/>
    <n v="0"/>
    <n v="4"/>
    <n v="3"/>
    <n v="2"/>
    <n v="1"/>
    <n v="1"/>
    <n v="5"/>
    <n v="2"/>
    <n v="10"/>
    <n v="9"/>
    <n v="8"/>
    <n v="-1"/>
    <n v="-1"/>
    <s v="Declining"/>
    <n v="9"/>
    <x v="0"/>
    <n v="3"/>
    <s v="Medium"/>
    <n v="0"/>
    <x v="0"/>
    <s v="No"/>
    <x v="2"/>
    <n v="5"/>
  </r>
  <r>
    <s v="GP"/>
    <s v="M"/>
    <n v="15"/>
    <s v="U"/>
    <s v="Large"/>
    <n v="2"/>
    <n v="2"/>
    <n v="1"/>
    <x v="2"/>
    <n v="0"/>
    <n v="0"/>
    <n v="1"/>
    <n v="1"/>
    <n v="0"/>
    <n v="1"/>
    <n v="1"/>
    <n v="0"/>
    <n v="4"/>
    <n v="2"/>
    <n v="2"/>
    <n v="1"/>
    <n v="2"/>
    <n v="5"/>
    <n v="2"/>
    <n v="12"/>
    <n v="12"/>
    <n v="11"/>
    <n v="0"/>
    <n v="-1"/>
    <s v="Mixed"/>
    <n v="11.67"/>
    <x v="1"/>
    <n v="2"/>
    <s v="Medium"/>
    <n v="2"/>
    <x v="1"/>
    <s v="No"/>
    <x v="1"/>
    <n v="4"/>
  </r>
  <r>
    <s v="GP"/>
    <s v="M"/>
    <n v="15"/>
    <s v="U"/>
    <s v="Small"/>
    <n v="4"/>
    <n v="3"/>
    <n v="1"/>
    <x v="1"/>
    <n v="0"/>
    <n v="0"/>
    <n v="1"/>
    <n v="0"/>
    <n v="1"/>
    <n v="1"/>
    <n v="1"/>
    <n v="0"/>
    <n v="5"/>
    <n v="4"/>
    <n v="3"/>
    <n v="1"/>
    <n v="1"/>
    <n v="4"/>
    <n v="2"/>
    <n v="15"/>
    <n v="16"/>
    <n v="18"/>
    <n v="1"/>
    <n v="2"/>
    <s v="Improving"/>
    <n v="16.329999999999998"/>
    <x v="2"/>
    <n v="3.5"/>
    <s v="High"/>
    <n v="0"/>
    <x v="0"/>
    <s v="No"/>
    <x v="1"/>
    <n v="7"/>
  </r>
  <r>
    <s v="GP"/>
    <s v="F"/>
    <n v="15"/>
    <s v="R"/>
    <s v="Large"/>
    <n v="3"/>
    <n v="4"/>
    <n v="1"/>
    <x v="1"/>
    <n v="0"/>
    <n v="1"/>
    <n v="1"/>
    <n v="1"/>
    <n v="1"/>
    <n v="1"/>
    <n v="1"/>
    <n v="0"/>
    <n v="4"/>
    <n v="3"/>
    <n v="2"/>
    <n v="1"/>
    <n v="1"/>
    <n v="5"/>
    <n v="2"/>
    <n v="12"/>
    <n v="12"/>
    <n v="11"/>
    <n v="0"/>
    <n v="-1"/>
    <s v="Mixed"/>
    <n v="11.67"/>
    <x v="1"/>
    <n v="3.5"/>
    <s v="High"/>
    <n v="0"/>
    <x v="0"/>
    <s v="No"/>
    <x v="2"/>
    <n v="5"/>
  </r>
  <r>
    <s v="GP"/>
    <s v="M"/>
    <n v="15"/>
    <s v="U"/>
    <s v="Large"/>
    <n v="4"/>
    <n v="4"/>
    <n v="1"/>
    <x v="0"/>
    <n v="0"/>
    <n v="0"/>
    <n v="1"/>
    <n v="0"/>
    <n v="1"/>
    <n v="1"/>
    <n v="1"/>
    <n v="0"/>
    <n v="4"/>
    <n v="3"/>
    <n v="3"/>
    <n v="1"/>
    <n v="1"/>
    <n v="5"/>
    <n v="2"/>
    <n v="19"/>
    <n v="18"/>
    <n v="18"/>
    <n v="-1"/>
    <n v="0"/>
    <s v="Mixed"/>
    <n v="18.329999999999998"/>
    <x v="2"/>
    <n v="4"/>
    <s v="High"/>
    <n v="0"/>
    <x v="0"/>
    <s v="No"/>
    <x v="1"/>
    <n v="6"/>
  </r>
  <r>
    <s v="GP"/>
    <s v="M"/>
    <n v="15"/>
    <s v="U"/>
    <s v="Large"/>
    <n v="4"/>
    <n v="2"/>
    <n v="1"/>
    <x v="0"/>
    <n v="0"/>
    <n v="0"/>
    <n v="1"/>
    <n v="1"/>
    <n v="0"/>
    <n v="1"/>
    <n v="0"/>
    <n v="0"/>
    <n v="4"/>
    <n v="3"/>
    <n v="3"/>
    <n v="2"/>
    <n v="2"/>
    <n v="5"/>
    <n v="2"/>
    <n v="15"/>
    <n v="15"/>
    <n v="14"/>
    <n v="0"/>
    <n v="-1"/>
    <s v="Mixed"/>
    <n v="14.67"/>
    <x v="3"/>
    <n v="3"/>
    <s v="Medium"/>
    <n v="0"/>
    <x v="0"/>
    <s v="No"/>
    <x v="1"/>
    <n v="6"/>
  </r>
  <r>
    <s v="GP"/>
    <s v="F"/>
    <n v="15"/>
    <s v="U"/>
    <s v="Large"/>
    <n v="4"/>
    <n v="4"/>
    <n v="1"/>
    <x v="0"/>
    <n v="1"/>
    <n v="1"/>
    <n v="1"/>
    <n v="0"/>
    <n v="1"/>
    <n v="1"/>
    <n v="1"/>
    <n v="0"/>
    <n v="4"/>
    <n v="4"/>
    <n v="4"/>
    <n v="1"/>
    <n v="1"/>
    <n v="3"/>
    <n v="2"/>
    <n v="7"/>
    <n v="7"/>
    <n v="7"/>
    <n v="0"/>
    <n v="0"/>
    <s v="Mixed"/>
    <n v="7"/>
    <x v="0"/>
    <n v="4"/>
    <s v="High"/>
    <n v="0"/>
    <x v="0"/>
    <s v="No"/>
    <x v="4"/>
    <n v="8"/>
  </r>
  <r>
    <s v="GP"/>
    <s v="F"/>
    <n v="16"/>
    <s v="U"/>
    <s v="Small"/>
    <n v="2"/>
    <n v="2"/>
    <n v="3"/>
    <x v="0"/>
    <n v="0"/>
    <n v="0"/>
    <n v="1"/>
    <n v="1"/>
    <n v="0"/>
    <n v="1"/>
    <n v="1"/>
    <n v="0"/>
    <n v="4"/>
    <n v="3"/>
    <n v="3"/>
    <n v="2"/>
    <n v="3"/>
    <n v="4"/>
    <n v="2"/>
    <n v="12"/>
    <n v="13"/>
    <n v="13"/>
    <n v="1"/>
    <n v="0"/>
    <s v="Mixed"/>
    <n v="12.67"/>
    <x v="1"/>
    <n v="2"/>
    <s v="Medium"/>
    <n v="1"/>
    <x v="0"/>
    <s v="No"/>
    <x v="1"/>
    <n v="6"/>
  </r>
  <r>
    <s v="GP"/>
    <s v="F"/>
    <n v="15"/>
    <s v="U"/>
    <s v="Small"/>
    <n v="4"/>
    <n v="2"/>
    <n v="1"/>
    <x v="0"/>
    <n v="0"/>
    <n v="0"/>
    <n v="1"/>
    <n v="1"/>
    <n v="0"/>
    <n v="1"/>
    <n v="1"/>
    <n v="0"/>
    <n v="4"/>
    <n v="3"/>
    <n v="3"/>
    <n v="1"/>
    <n v="1"/>
    <n v="5"/>
    <n v="2"/>
    <n v="11"/>
    <n v="13"/>
    <n v="13"/>
    <n v="2"/>
    <n v="0"/>
    <s v="Mixed"/>
    <n v="12.33"/>
    <x v="1"/>
    <n v="3"/>
    <s v="Medium"/>
    <n v="0"/>
    <x v="0"/>
    <s v="No"/>
    <x v="1"/>
    <n v="6"/>
  </r>
  <r>
    <s v="GP"/>
    <s v="M"/>
    <n v="15"/>
    <s v="U"/>
    <s v="Small"/>
    <n v="1"/>
    <n v="2"/>
    <n v="1"/>
    <x v="0"/>
    <n v="0"/>
    <n v="1"/>
    <n v="1"/>
    <n v="0"/>
    <n v="1"/>
    <n v="1"/>
    <n v="1"/>
    <n v="0"/>
    <n v="4"/>
    <n v="3"/>
    <n v="2"/>
    <n v="1"/>
    <n v="1"/>
    <n v="5"/>
    <n v="2"/>
    <n v="9"/>
    <n v="10"/>
    <n v="9"/>
    <n v="1"/>
    <n v="-1"/>
    <s v="Mixed"/>
    <n v="9.33"/>
    <x v="0"/>
    <n v="1.5"/>
    <s v="Medium"/>
    <n v="1"/>
    <x v="0"/>
    <s v="No"/>
    <x v="4"/>
    <n v="5"/>
  </r>
  <r>
    <s v="GP"/>
    <s v="F"/>
    <n v="16"/>
    <s v="U"/>
    <s v="Large"/>
    <n v="4"/>
    <n v="2"/>
    <n v="1"/>
    <x v="0"/>
    <n v="0"/>
    <n v="0"/>
    <n v="1"/>
    <n v="0"/>
    <n v="0"/>
    <n v="1"/>
    <n v="1"/>
    <n v="0"/>
    <n v="4"/>
    <n v="2"/>
    <n v="3"/>
    <n v="1"/>
    <n v="1"/>
    <n v="5"/>
    <n v="2"/>
    <n v="15"/>
    <n v="16"/>
    <n v="16"/>
    <n v="1"/>
    <n v="0"/>
    <s v="Mixed"/>
    <n v="15.67"/>
    <x v="3"/>
    <n v="3"/>
    <s v="Medium"/>
    <n v="0"/>
    <x v="0"/>
    <s v="No"/>
    <x v="5"/>
    <n v="5"/>
  </r>
  <r>
    <s v="GP"/>
    <s v="F"/>
    <n v="16"/>
    <s v="U"/>
    <s v="Large"/>
    <n v="4"/>
    <n v="3"/>
    <n v="1"/>
    <x v="1"/>
    <n v="0"/>
    <n v="1"/>
    <n v="1"/>
    <n v="1"/>
    <n v="1"/>
    <n v="1"/>
    <n v="1"/>
    <n v="0"/>
    <n v="3"/>
    <n v="4"/>
    <n v="4"/>
    <n v="2"/>
    <n v="4"/>
    <n v="4"/>
    <n v="2"/>
    <n v="10"/>
    <n v="9"/>
    <n v="9"/>
    <n v="-1"/>
    <n v="0"/>
    <s v="Mixed"/>
    <n v="9.33"/>
    <x v="0"/>
    <n v="3.5"/>
    <s v="High"/>
    <n v="1"/>
    <x v="0"/>
    <s v="No"/>
    <x v="2"/>
    <n v="8"/>
  </r>
  <r>
    <s v="GP"/>
    <s v="F"/>
    <n v="16"/>
    <s v="U"/>
    <s v="Small"/>
    <n v="4"/>
    <n v="3"/>
    <n v="3"/>
    <x v="0"/>
    <n v="0"/>
    <n v="0"/>
    <n v="1"/>
    <n v="0"/>
    <n v="1"/>
    <n v="1"/>
    <n v="1"/>
    <n v="0"/>
    <n v="5"/>
    <n v="4"/>
    <n v="3"/>
    <n v="1"/>
    <n v="2"/>
    <n v="1"/>
    <n v="2"/>
    <n v="16"/>
    <n v="15"/>
    <n v="15"/>
    <n v="-1"/>
    <n v="0"/>
    <s v="Mixed"/>
    <n v="15.33"/>
    <x v="3"/>
    <n v="3.5"/>
    <s v="High"/>
    <n v="0"/>
    <x v="0"/>
    <s v="No"/>
    <x v="1"/>
    <n v="7"/>
  </r>
  <r>
    <s v="GP"/>
    <s v="F"/>
    <n v="15"/>
    <s v="R"/>
    <s v="Small"/>
    <n v="2"/>
    <n v="2"/>
    <n v="2"/>
    <x v="0"/>
    <n v="0"/>
    <n v="1"/>
    <n v="1"/>
    <n v="1"/>
    <n v="0"/>
    <n v="1"/>
    <n v="1"/>
    <n v="0"/>
    <n v="4"/>
    <n v="1"/>
    <n v="3"/>
    <n v="1"/>
    <n v="3"/>
    <n v="4"/>
    <n v="2"/>
    <n v="8"/>
    <n v="9"/>
    <n v="8"/>
    <n v="1"/>
    <n v="-1"/>
    <s v="Mixed"/>
    <n v="8.33"/>
    <x v="0"/>
    <n v="2"/>
    <s v="Medium"/>
    <n v="1"/>
    <x v="0"/>
    <s v="No"/>
    <x v="4"/>
    <n v="4"/>
  </r>
  <r>
    <s v="GP"/>
    <s v="F"/>
    <n v="15"/>
    <s v="R"/>
    <s v="Large"/>
    <n v="1"/>
    <n v="1"/>
    <n v="1"/>
    <x v="0"/>
    <n v="2"/>
    <n v="1"/>
    <n v="1"/>
    <n v="0"/>
    <n v="0"/>
    <n v="1"/>
    <n v="1"/>
    <n v="1"/>
    <n v="3"/>
    <n v="3"/>
    <n v="4"/>
    <n v="2"/>
    <n v="4"/>
    <n v="5"/>
    <n v="2"/>
    <n v="8"/>
    <n v="6"/>
    <n v="5"/>
    <n v="-2"/>
    <n v="-1"/>
    <s v="Declining"/>
    <n v="6.33"/>
    <x v="0"/>
    <n v="1"/>
    <s v="Low"/>
    <n v="3"/>
    <x v="1"/>
    <s v="Yes"/>
    <x v="1"/>
    <n v="8"/>
  </r>
  <r>
    <s v="GP"/>
    <s v="M"/>
    <n v="16"/>
    <s v="U"/>
    <s v="Large"/>
    <n v="3"/>
    <n v="1"/>
    <n v="1"/>
    <x v="2"/>
    <n v="0"/>
    <n v="0"/>
    <n v="0"/>
    <n v="0"/>
    <n v="1"/>
    <n v="1"/>
    <n v="0"/>
    <n v="0"/>
    <n v="5"/>
    <n v="3"/>
    <n v="2"/>
    <n v="2"/>
    <n v="2"/>
    <n v="5"/>
    <n v="2"/>
    <n v="12"/>
    <n v="12"/>
    <n v="14"/>
    <n v="0"/>
    <n v="2"/>
    <s v="Mixed"/>
    <n v="12.67"/>
    <x v="1"/>
    <n v="2"/>
    <s v="Medium"/>
    <n v="2"/>
    <x v="1"/>
    <s v="No"/>
    <x v="5"/>
    <n v="5"/>
  </r>
  <r>
    <s v="GP"/>
    <s v="M"/>
    <n v="17"/>
    <s v="U"/>
    <s v="Large"/>
    <n v="2"/>
    <n v="1"/>
    <n v="2"/>
    <x v="2"/>
    <n v="3"/>
    <n v="1"/>
    <n v="1"/>
    <n v="0"/>
    <n v="1"/>
    <n v="0"/>
    <n v="1"/>
    <n v="0"/>
    <n v="4"/>
    <n v="5"/>
    <n v="1"/>
    <n v="1"/>
    <n v="1"/>
    <n v="3"/>
    <n v="2"/>
    <n v="8"/>
    <n v="8"/>
    <n v="10"/>
    <n v="0"/>
    <n v="2"/>
    <s v="Mixed"/>
    <n v="8.67"/>
    <x v="0"/>
    <n v="1.5"/>
    <s v="Medium"/>
    <n v="3"/>
    <x v="1"/>
    <s v="Yes"/>
    <x v="1"/>
    <n v="6"/>
  </r>
  <r>
    <s v="GP"/>
    <s v="M"/>
    <n v="15"/>
    <s v="U"/>
    <s v="Large"/>
    <n v="2"/>
    <n v="3"/>
    <n v="1"/>
    <x v="2"/>
    <n v="0"/>
    <n v="1"/>
    <n v="1"/>
    <n v="1"/>
    <n v="1"/>
    <n v="1"/>
    <n v="1"/>
    <n v="1"/>
    <n v="3"/>
    <n v="2"/>
    <n v="2"/>
    <n v="1"/>
    <n v="3"/>
    <n v="3"/>
    <n v="2"/>
    <n v="10"/>
    <n v="12"/>
    <n v="12"/>
    <n v="2"/>
    <n v="0"/>
    <s v="Mixed"/>
    <n v="11.33"/>
    <x v="1"/>
    <n v="2.5"/>
    <s v="Medium"/>
    <n v="1"/>
    <x v="0"/>
    <s v="No"/>
    <x v="2"/>
    <n v="5"/>
  </r>
  <r>
    <s v="GP"/>
    <s v="F"/>
    <n v="15"/>
    <s v="U"/>
    <s v="Large"/>
    <n v="1"/>
    <n v="1"/>
    <n v="1"/>
    <x v="0"/>
    <n v="0"/>
    <n v="0"/>
    <n v="1"/>
    <n v="0"/>
    <n v="1"/>
    <n v="1"/>
    <n v="1"/>
    <n v="0"/>
    <n v="4"/>
    <n v="3"/>
    <n v="2"/>
    <n v="2"/>
    <n v="3"/>
    <n v="4"/>
    <n v="2"/>
    <n v="9"/>
    <n v="10"/>
    <n v="10"/>
    <n v="1"/>
    <n v="0"/>
    <s v="Mixed"/>
    <n v="9.67"/>
    <x v="0"/>
    <n v="1"/>
    <s v="Low"/>
    <n v="1"/>
    <x v="0"/>
    <s v="No"/>
    <x v="1"/>
    <n v="5"/>
  </r>
  <r>
    <s v="GP"/>
    <s v="F"/>
    <n v="15"/>
    <s v="R"/>
    <s v="Large"/>
    <n v="1"/>
    <n v="1"/>
    <n v="2"/>
    <x v="3"/>
    <n v="1"/>
    <n v="1"/>
    <n v="1"/>
    <n v="1"/>
    <n v="1"/>
    <n v="1"/>
    <n v="1"/>
    <n v="0"/>
    <n v="3"/>
    <n v="1"/>
    <n v="2"/>
    <n v="1"/>
    <n v="1"/>
    <n v="1"/>
    <n v="2"/>
    <n v="7"/>
    <n v="10"/>
    <n v="10"/>
    <n v="3"/>
    <n v="0"/>
    <s v="Mixed"/>
    <n v="9"/>
    <x v="0"/>
    <n v="1"/>
    <s v="Low"/>
    <n v="1"/>
    <x v="0"/>
    <s v="No"/>
    <x v="2"/>
    <n v="3"/>
  </r>
  <r>
    <s v="GP"/>
    <s v="M"/>
    <n v="16"/>
    <s v="R"/>
    <s v="Large"/>
    <n v="4"/>
    <n v="3"/>
    <n v="2"/>
    <x v="2"/>
    <n v="0"/>
    <n v="1"/>
    <n v="1"/>
    <n v="0"/>
    <n v="1"/>
    <n v="1"/>
    <n v="1"/>
    <n v="0"/>
    <n v="3"/>
    <n v="3"/>
    <n v="3"/>
    <n v="1"/>
    <n v="1"/>
    <n v="4"/>
    <n v="2"/>
    <n v="11"/>
    <n v="15"/>
    <n v="15"/>
    <n v="4"/>
    <n v="0"/>
    <s v="Mixed"/>
    <n v="13.67"/>
    <x v="1"/>
    <n v="3.5"/>
    <s v="High"/>
    <n v="1"/>
    <x v="0"/>
    <s v="No"/>
    <x v="4"/>
    <n v="6"/>
  </r>
  <r>
    <s v="GP"/>
    <s v="F"/>
    <n v="16"/>
    <s v="U"/>
    <s v="Large"/>
    <n v="2"/>
    <n v="1"/>
    <n v="1"/>
    <x v="0"/>
    <n v="0"/>
    <n v="0"/>
    <n v="1"/>
    <n v="1"/>
    <n v="0"/>
    <n v="1"/>
    <n v="0"/>
    <n v="1"/>
    <n v="4"/>
    <n v="3"/>
    <n v="5"/>
    <n v="1"/>
    <n v="1"/>
    <n v="5"/>
    <n v="2"/>
    <n v="8"/>
    <n v="9"/>
    <n v="10"/>
    <n v="1"/>
    <n v="1"/>
    <s v="Improving"/>
    <n v="9"/>
    <x v="0"/>
    <n v="1.5"/>
    <s v="Medium"/>
    <n v="1"/>
    <x v="0"/>
    <s v="No"/>
    <x v="1"/>
    <n v="9"/>
  </r>
  <r>
    <s v="GP"/>
    <s v="M"/>
    <n v="16"/>
    <s v="U"/>
    <s v="Large"/>
    <n v="3"/>
    <n v="3"/>
    <n v="1"/>
    <x v="1"/>
    <n v="0"/>
    <n v="0"/>
    <n v="1"/>
    <n v="0"/>
    <n v="1"/>
    <n v="1"/>
    <n v="1"/>
    <n v="0"/>
    <n v="5"/>
    <n v="3"/>
    <n v="3"/>
    <n v="1"/>
    <n v="1"/>
    <n v="5"/>
    <n v="2"/>
    <n v="16"/>
    <n v="18"/>
    <n v="18"/>
    <n v="2"/>
    <n v="0"/>
    <s v="Mixed"/>
    <n v="17.329999999999998"/>
    <x v="2"/>
    <n v="3"/>
    <s v="Medium"/>
    <n v="0"/>
    <x v="0"/>
    <s v="No"/>
    <x v="1"/>
    <n v="6"/>
  </r>
  <r>
    <s v="GP"/>
    <s v="M"/>
    <n v="16"/>
    <s v="U"/>
    <s v="Large"/>
    <n v="4"/>
    <n v="4"/>
    <n v="1"/>
    <x v="0"/>
    <n v="0"/>
    <n v="0"/>
    <n v="1"/>
    <n v="0"/>
    <n v="1"/>
    <n v="1"/>
    <n v="1"/>
    <n v="0"/>
    <n v="5"/>
    <n v="4"/>
    <n v="4"/>
    <n v="1"/>
    <n v="2"/>
    <n v="5"/>
    <n v="2"/>
    <n v="15"/>
    <n v="15"/>
    <n v="16"/>
    <n v="0"/>
    <n v="1"/>
    <s v="Mixed"/>
    <n v="15.33"/>
    <x v="3"/>
    <n v="4"/>
    <s v="High"/>
    <n v="0"/>
    <x v="0"/>
    <s v="No"/>
    <x v="1"/>
    <n v="8"/>
  </r>
  <r>
    <s v="GP"/>
    <s v="M"/>
    <n v="15"/>
    <s v="U"/>
    <s v="Large"/>
    <n v="4"/>
    <n v="4"/>
    <n v="2"/>
    <x v="0"/>
    <n v="0"/>
    <n v="0"/>
    <n v="1"/>
    <n v="0"/>
    <n v="1"/>
    <n v="1"/>
    <n v="0"/>
    <n v="0"/>
    <n v="4"/>
    <n v="4"/>
    <n v="3"/>
    <n v="1"/>
    <n v="1"/>
    <n v="2"/>
    <n v="2"/>
    <n v="11"/>
    <n v="13"/>
    <n v="14"/>
    <n v="2"/>
    <n v="1"/>
    <s v="Improving"/>
    <n v="12.67"/>
    <x v="1"/>
    <n v="4"/>
    <s v="High"/>
    <n v="0"/>
    <x v="0"/>
    <s v="No"/>
    <x v="1"/>
    <n v="7"/>
  </r>
  <r>
    <s v="GP"/>
    <s v="F"/>
    <n v="15"/>
    <s v="U"/>
    <s v="Large"/>
    <n v="1"/>
    <n v="2"/>
    <n v="1"/>
    <x v="0"/>
    <n v="0"/>
    <n v="0"/>
    <n v="0"/>
    <n v="0"/>
    <n v="0"/>
    <n v="1"/>
    <n v="1"/>
    <n v="0"/>
    <n v="3"/>
    <n v="2"/>
    <n v="3"/>
    <n v="1"/>
    <n v="2"/>
    <n v="1"/>
    <n v="2"/>
    <n v="16"/>
    <n v="15"/>
    <n v="15"/>
    <n v="-1"/>
    <n v="0"/>
    <s v="Mixed"/>
    <n v="15.33"/>
    <x v="3"/>
    <n v="1.5"/>
    <s v="Medium"/>
    <n v="1"/>
    <x v="0"/>
    <s v="No"/>
    <x v="3"/>
    <n v="5"/>
  </r>
  <r>
    <s v="GP"/>
    <s v="F"/>
    <n v="16"/>
    <s v="U"/>
    <s v="Small"/>
    <n v="2"/>
    <n v="4"/>
    <n v="2"/>
    <x v="0"/>
    <n v="0"/>
    <n v="0"/>
    <n v="1"/>
    <n v="1"/>
    <n v="1"/>
    <n v="1"/>
    <n v="1"/>
    <n v="1"/>
    <n v="4"/>
    <n v="2"/>
    <n v="2"/>
    <n v="1"/>
    <n v="2"/>
    <n v="5"/>
    <n v="2"/>
    <n v="13"/>
    <n v="13"/>
    <n v="13"/>
    <n v="0"/>
    <n v="0"/>
    <s v="Mixed"/>
    <n v="13"/>
    <x v="1"/>
    <n v="3"/>
    <s v="Medium"/>
    <n v="0"/>
    <x v="0"/>
    <s v="No"/>
    <x v="4"/>
    <n v="5"/>
  </r>
  <r>
    <s v="GP"/>
    <s v="F"/>
    <n v="19"/>
    <s v="U"/>
    <s v="Large"/>
    <n v="0"/>
    <n v="1"/>
    <n v="1"/>
    <x v="0"/>
    <n v="3"/>
    <n v="0"/>
    <n v="1"/>
    <n v="0"/>
    <n v="0"/>
    <n v="0"/>
    <n v="0"/>
    <n v="0"/>
    <n v="3"/>
    <n v="4"/>
    <n v="2"/>
    <n v="1"/>
    <n v="1"/>
    <n v="5"/>
    <n v="2"/>
    <n v="7"/>
    <n v="8"/>
    <n v="9"/>
    <n v="1"/>
    <n v="1"/>
    <s v="Improving"/>
    <n v="8"/>
    <x v="0"/>
    <n v="0.5"/>
    <s v="Low"/>
    <n v="2"/>
    <x v="1"/>
    <s v="No"/>
    <x v="3"/>
    <n v="6"/>
  </r>
  <r>
    <s v="GP"/>
    <s v="F"/>
    <n v="15"/>
    <s v="U"/>
    <s v="Large"/>
    <n v="4"/>
    <n v="4"/>
    <n v="1"/>
    <x v="1"/>
    <n v="0"/>
    <n v="0"/>
    <n v="1"/>
    <n v="1"/>
    <n v="1"/>
    <n v="1"/>
    <n v="1"/>
    <n v="0"/>
    <n v="4"/>
    <n v="2"/>
    <n v="2"/>
    <n v="1"/>
    <n v="1"/>
    <n v="5"/>
    <n v="2"/>
    <n v="9"/>
    <n v="11"/>
    <n v="11"/>
    <n v="2"/>
    <n v="0"/>
    <s v="Mixed"/>
    <n v="10.33"/>
    <x v="1"/>
    <n v="4"/>
    <s v="High"/>
    <n v="0"/>
    <x v="0"/>
    <s v="No"/>
    <x v="4"/>
    <n v="4"/>
  </r>
  <r>
    <s v="GP"/>
    <s v="F"/>
    <n v="16"/>
    <s v="U"/>
    <s v="Small"/>
    <n v="1"/>
    <n v="1"/>
    <n v="1"/>
    <x v="2"/>
    <n v="0"/>
    <n v="0"/>
    <n v="0"/>
    <n v="0"/>
    <n v="0"/>
    <n v="1"/>
    <n v="1"/>
    <n v="0"/>
    <n v="3"/>
    <n v="4"/>
    <n v="4"/>
    <n v="3"/>
    <n v="3"/>
    <n v="1"/>
    <n v="2"/>
    <n v="14"/>
    <n v="14"/>
    <n v="13"/>
    <n v="0"/>
    <n v="-1"/>
    <s v="Mixed"/>
    <n v="13.67"/>
    <x v="1"/>
    <n v="1"/>
    <s v="Low"/>
    <n v="2"/>
    <x v="1"/>
    <s v="No"/>
    <x v="3"/>
    <n v="8"/>
  </r>
  <r>
    <s v="GP"/>
    <s v="F"/>
    <n v="15"/>
    <s v="U"/>
    <s v="Large"/>
    <n v="1"/>
    <n v="2"/>
    <n v="1"/>
    <x v="0"/>
    <n v="0"/>
    <n v="0"/>
    <n v="1"/>
    <n v="1"/>
    <n v="0"/>
    <n v="1"/>
    <n v="1"/>
    <n v="0"/>
    <n v="4"/>
    <n v="3"/>
    <n v="2"/>
    <n v="1"/>
    <n v="1"/>
    <n v="5"/>
    <n v="2"/>
    <n v="10"/>
    <n v="11"/>
    <n v="11"/>
    <n v="1"/>
    <n v="0"/>
    <s v="Mixed"/>
    <n v="10.67"/>
    <x v="1"/>
    <n v="1.5"/>
    <s v="Medium"/>
    <n v="1"/>
    <x v="0"/>
    <s v="No"/>
    <x v="1"/>
    <n v="5"/>
  </r>
  <r>
    <s v="GP"/>
    <s v="M"/>
    <n v="15"/>
    <s v="R"/>
    <s v="Large"/>
    <n v="2"/>
    <n v="3"/>
    <n v="1"/>
    <x v="0"/>
    <n v="0"/>
    <n v="1"/>
    <n v="0"/>
    <n v="1"/>
    <n v="1"/>
    <n v="1"/>
    <n v="0"/>
    <n v="0"/>
    <n v="4"/>
    <n v="4"/>
    <n v="4"/>
    <n v="1"/>
    <n v="1"/>
    <n v="1"/>
    <n v="2"/>
    <n v="11"/>
    <n v="8"/>
    <n v="8"/>
    <n v="-3"/>
    <n v="0"/>
    <s v="Mixed"/>
    <n v="9"/>
    <x v="0"/>
    <n v="2.5"/>
    <s v="Medium"/>
    <n v="0"/>
    <x v="0"/>
    <s v="No"/>
    <x v="4"/>
    <n v="8"/>
  </r>
  <r>
    <s v="GP"/>
    <s v="M"/>
    <n v="16"/>
    <s v="R"/>
    <s v="Large"/>
    <n v="2"/>
    <n v="2"/>
    <n v="3"/>
    <x v="2"/>
    <n v="0"/>
    <n v="0"/>
    <n v="0"/>
    <n v="0"/>
    <n v="0"/>
    <n v="1"/>
    <n v="0"/>
    <n v="0"/>
    <n v="4"/>
    <n v="2"/>
    <n v="2"/>
    <n v="1"/>
    <n v="2"/>
    <n v="3"/>
    <n v="2"/>
    <n v="17"/>
    <n v="15"/>
    <n v="15"/>
    <n v="-2"/>
    <n v="0"/>
    <s v="Mixed"/>
    <n v="15.67"/>
    <x v="3"/>
    <n v="2"/>
    <s v="Medium"/>
    <n v="2"/>
    <x v="1"/>
    <s v="No"/>
    <x v="3"/>
    <n v="4"/>
  </r>
  <r>
    <s v="GP"/>
    <s v="M"/>
    <n v="17"/>
    <s v="U"/>
    <s v="Large"/>
    <n v="1"/>
    <n v="3"/>
    <n v="1"/>
    <x v="2"/>
    <n v="0"/>
    <n v="0"/>
    <n v="0"/>
    <n v="0"/>
    <n v="0"/>
    <n v="0"/>
    <n v="1"/>
    <n v="0"/>
    <n v="5"/>
    <n v="3"/>
    <n v="3"/>
    <n v="1"/>
    <n v="4"/>
    <n v="2"/>
    <n v="2"/>
    <n v="10"/>
    <n v="10"/>
    <n v="10"/>
    <n v="0"/>
    <n v="0"/>
    <s v="Mixed"/>
    <n v="10"/>
    <x v="1"/>
    <n v="2"/>
    <s v="Medium"/>
    <n v="3"/>
    <x v="1"/>
    <s v="No"/>
    <x v="0"/>
    <n v="6"/>
  </r>
  <r>
    <s v="GP"/>
    <s v="M"/>
    <n v="16"/>
    <s v="U"/>
    <s v="Large"/>
    <n v="1"/>
    <n v="0"/>
    <n v="2"/>
    <x v="0"/>
    <n v="0"/>
    <n v="0"/>
    <n v="1"/>
    <n v="1"/>
    <n v="1"/>
    <n v="1"/>
    <n v="1"/>
    <n v="1"/>
    <n v="4"/>
    <n v="3"/>
    <n v="2"/>
    <n v="1"/>
    <n v="1"/>
    <n v="3"/>
    <n v="2"/>
    <n v="13"/>
    <n v="15"/>
    <n v="16"/>
    <n v="2"/>
    <n v="1"/>
    <s v="Improving"/>
    <n v="14.67"/>
    <x v="3"/>
    <n v="0.5"/>
    <s v="Low"/>
    <n v="1"/>
    <x v="0"/>
    <s v="No"/>
    <x v="4"/>
    <n v="6"/>
  </r>
  <r>
    <s v="GP"/>
    <s v="F"/>
    <n v="16"/>
    <s v="U"/>
    <s v="Large"/>
    <n v="2"/>
    <n v="2"/>
    <n v="2"/>
    <x v="0"/>
    <n v="0"/>
    <n v="0"/>
    <n v="0"/>
    <n v="1"/>
    <n v="1"/>
    <n v="1"/>
    <n v="1"/>
    <n v="0"/>
    <n v="3"/>
    <n v="4"/>
    <n v="4"/>
    <n v="1"/>
    <n v="4"/>
    <n v="5"/>
    <n v="2"/>
    <n v="13"/>
    <n v="13"/>
    <n v="11"/>
    <n v="0"/>
    <n v="-2"/>
    <s v="Mixed"/>
    <n v="12.33"/>
    <x v="1"/>
    <n v="2"/>
    <s v="Medium"/>
    <n v="2"/>
    <x v="1"/>
    <s v="No"/>
    <x v="1"/>
    <n v="8"/>
  </r>
  <r>
    <s v="GP"/>
    <s v="M"/>
    <n v="16"/>
    <s v="U"/>
    <s v="Large"/>
    <n v="3"/>
    <n v="3"/>
    <n v="1"/>
    <x v="0"/>
    <n v="0"/>
    <n v="0"/>
    <n v="0"/>
    <n v="1"/>
    <n v="1"/>
    <n v="1"/>
    <n v="1"/>
    <n v="1"/>
    <n v="4"/>
    <n v="2"/>
    <n v="3"/>
    <n v="1"/>
    <n v="2"/>
    <n v="3"/>
    <n v="2"/>
    <n v="12"/>
    <n v="13"/>
    <n v="12"/>
    <n v="1"/>
    <n v="-1"/>
    <s v="Mixed"/>
    <n v="12.33"/>
    <x v="1"/>
    <n v="3"/>
    <s v="Medium"/>
    <n v="0"/>
    <x v="0"/>
    <s v="No"/>
    <x v="1"/>
    <n v="6"/>
  </r>
  <r>
    <s v="GP"/>
    <s v="M"/>
    <n v="16"/>
    <s v="U"/>
    <s v="Large"/>
    <n v="1"/>
    <n v="2"/>
    <n v="1"/>
    <x v="2"/>
    <n v="0"/>
    <n v="0"/>
    <n v="1"/>
    <n v="1"/>
    <n v="1"/>
    <n v="1"/>
    <n v="1"/>
    <n v="1"/>
    <n v="3"/>
    <n v="3"/>
    <n v="3"/>
    <n v="1"/>
    <n v="2"/>
    <n v="3"/>
    <n v="2"/>
    <n v="11"/>
    <n v="12"/>
    <n v="11"/>
    <n v="1"/>
    <n v="-1"/>
    <s v="Mixed"/>
    <n v="11.33"/>
    <x v="1"/>
    <n v="1.5"/>
    <s v="Medium"/>
    <n v="2"/>
    <x v="1"/>
    <s v="No"/>
    <x v="4"/>
    <n v="7"/>
  </r>
  <r>
    <s v="GP"/>
    <s v="F"/>
    <n v="16"/>
    <s v="U"/>
    <s v="Large"/>
    <n v="4"/>
    <n v="3"/>
    <n v="1"/>
    <x v="0"/>
    <n v="0"/>
    <n v="0"/>
    <n v="1"/>
    <n v="0"/>
    <n v="1"/>
    <n v="1"/>
    <n v="1"/>
    <n v="0"/>
    <n v="4"/>
    <n v="3"/>
    <n v="5"/>
    <n v="1"/>
    <n v="5"/>
    <n v="2"/>
    <n v="2"/>
    <n v="16"/>
    <n v="16"/>
    <n v="16"/>
    <n v="0"/>
    <n v="0"/>
    <s v="Mixed"/>
    <n v="16"/>
    <x v="2"/>
    <n v="3.5"/>
    <s v="High"/>
    <n v="1"/>
    <x v="0"/>
    <s v="No"/>
    <x v="1"/>
    <n v="8"/>
  </r>
  <r>
    <s v="GP"/>
    <s v="F"/>
    <n v="17"/>
    <s v="U"/>
    <s v="Small"/>
    <n v="3"/>
    <n v="2"/>
    <n v="2"/>
    <x v="0"/>
    <n v="0"/>
    <n v="0"/>
    <n v="0"/>
    <n v="1"/>
    <n v="0"/>
    <n v="1"/>
    <n v="1"/>
    <n v="0"/>
    <n v="4"/>
    <n v="4"/>
    <n v="4"/>
    <n v="1"/>
    <n v="3"/>
    <n v="1"/>
    <n v="2"/>
    <n v="14"/>
    <n v="15"/>
    <n v="15"/>
    <n v="1"/>
    <n v="0"/>
    <s v="Mixed"/>
    <n v="14.67"/>
    <x v="3"/>
    <n v="2.5"/>
    <s v="Medium"/>
    <n v="0"/>
    <x v="0"/>
    <s v="No"/>
    <x v="5"/>
    <n v="8"/>
  </r>
  <r>
    <s v="GP"/>
    <s v="F"/>
    <n v="17"/>
    <s v="R"/>
    <s v="Large"/>
    <n v="2"/>
    <n v="1"/>
    <n v="2"/>
    <x v="0"/>
    <n v="0"/>
    <n v="0"/>
    <n v="1"/>
    <n v="0"/>
    <n v="1"/>
    <n v="1"/>
    <n v="1"/>
    <n v="0"/>
    <n v="4"/>
    <n v="2"/>
    <n v="5"/>
    <n v="1"/>
    <n v="2"/>
    <n v="5"/>
    <n v="2"/>
    <n v="6"/>
    <n v="6"/>
    <n v="6"/>
    <n v="0"/>
    <n v="0"/>
    <s v="Mixed"/>
    <n v="6"/>
    <x v="0"/>
    <n v="1.5"/>
    <s v="Medium"/>
    <n v="1"/>
    <x v="0"/>
    <s v="No"/>
    <x v="1"/>
    <n v="7"/>
  </r>
  <r>
    <s v="GP"/>
    <s v="F"/>
    <n v="16"/>
    <s v="U"/>
    <s v="Large"/>
    <n v="2"/>
    <n v="3"/>
    <n v="1"/>
    <x v="0"/>
    <n v="0"/>
    <n v="1"/>
    <n v="0"/>
    <n v="0"/>
    <n v="0"/>
    <n v="1"/>
    <n v="1"/>
    <n v="0"/>
    <n v="2"/>
    <n v="3"/>
    <n v="1"/>
    <n v="1"/>
    <n v="1"/>
    <n v="3"/>
    <n v="2"/>
    <n v="16"/>
    <n v="16"/>
    <n v="17"/>
    <n v="0"/>
    <n v="1"/>
    <s v="Mixed"/>
    <n v="16.329999999999998"/>
    <x v="2"/>
    <n v="2.5"/>
    <s v="Medium"/>
    <n v="1"/>
    <x v="0"/>
    <s v="No"/>
    <x v="5"/>
    <n v="4"/>
  </r>
  <r>
    <s v="GP"/>
    <s v="M"/>
    <n v="17"/>
    <s v="U"/>
    <s v="Small"/>
    <n v="2"/>
    <n v="3"/>
    <n v="1"/>
    <x v="0"/>
    <n v="0"/>
    <n v="0"/>
    <n v="1"/>
    <n v="1"/>
    <n v="0"/>
    <n v="1"/>
    <n v="1"/>
    <n v="0"/>
    <n v="5"/>
    <n v="3"/>
    <n v="3"/>
    <n v="1"/>
    <n v="3"/>
    <n v="3"/>
    <n v="2"/>
    <n v="12"/>
    <n v="11"/>
    <n v="12"/>
    <n v="-1"/>
    <n v="1"/>
    <s v="Mixed"/>
    <n v="11.67"/>
    <x v="1"/>
    <n v="2.5"/>
    <s v="Medium"/>
    <n v="0"/>
    <x v="0"/>
    <s v="No"/>
    <x v="1"/>
    <n v="6"/>
  </r>
  <r>
    <s v="GP"/>
    <s v="M"/>
    <n v="16"/>
    <s v="U"/>
    <s v="Large"/>
    <n v="4"/>
    <n v="4"/>
    <n v="1"/>
    <x v="0"/>
    <n v="0"/>
    <n v="0"/>
    <n v="1"/>
    <n v="1"/>
    <n v="1"/>
    <n v="1"/>
    <n v="1"/>
    <n v="0"/>
    <n v="4"/>
    <n v="2"/>
    <n v="4"/>
    <n v="2"/>
    <n v="4"/>
    <n v="1"/>
    <n v="2"/>
    <n v="14"/>
    <n v="13"/>
    <n v="13"/>
    <n v="-1"/>
    <n v="0"/>
    <s v="Mixed"/>
    <n v="13.33"/>
    <x v="1"/>
    <n v="4"/>
    <s v="High"/>
    <n v="1"/>
    <x v="0"/>
    <s v="No"/>
    <x v="4"/>
    <n v="6"/>
  </r>
  <r>
    <s v="GP"/>
    <s v="F"/>
    <n v="17"/>
    <s v="R"/>
    <s v="Large"/>
    <n v="2"/>
    <n v="1"/>
    <n v="3"/>
    <x v="0"/>
    <n v="0"/>
    <n v="0"/>
    <n v="0"/>
    <n v="0"/>
    <n v="1"/>
    <n v="1"/>
    <n v="0"/>
    <n v="0"/>
    <n v="2"/>
    <n v="1"/>
    <n v="1"/>
    <n v="1"/>
    <n v="1"/>
    <n v="3"/>
    <n v="2"/>
    <n v="13"/>
    <n v="11"/>
    <n v="11"/>
    <n v="-2"/>
    <n v="0"/>
    <s v="Mixed"/>
    <n v="11.67"/>
    <x v="1"/>
    <n v="1.5"/>
    <s v="Medium"/>
    <n v="2"/>
    <x v="1"/>
    <s v="No"/>
    <x v="5"/>
    <n v="2"/>
  </r>
  <r>
    <s v="GP"/>
    <s v="M"/>
    <n v="17"/>
    <s v="R"/>
    <s v="Small"/>
    <n v="4"/>
    <n v="4"/>
    <n v="2"/>
    <x v="0"/>
    <n v="0"/>
    <n v="0"/>
    <n v="1"/>
    <n v="1"/>
    <n v="0"/>
    <n v="1"/>
    <n v="1"/>
    <n v="0"/>
    <n v="3"/>
    <n v="3"/>
    <n v="3"/>
    <n v="2"/>
    <n v="3"/>
    <n v="4"/>
    <n v="2"/>
    <n v="10"/>
    <n v="11"/>
    <n v="12"/>
    <n v="1"/>
    <n v="1"/>
    <s v="Improving"/>
    <n v="11"/>
    <x v="1"/>
    <n v="4"/>
    <s v="High"/>
    <n v="0"/>
    <x v="0"/>
    <s v="No"/>
    <x v="1"/>
    <n v="6"/>
  </r>
  <r>
    <s v="GP"/>
    <s v="M"/>
    <n v="17"/>
    <s v="U"/>
    <s v="Small"/>
    <n v="1"/>
    <n v="1"/>
    <n v="2"/>
    <x v="2"/>
    <n v="1"/>
    <n v="0"/>
    <n v="1"/>
    <n v="0"/>
    <n v="1"/>
    <n v="1"/>
    <n v="1"/>
    <n v="0"/>
    <n v="4"/>
    <n v="4"/>
    <n v="4"/>
    <n v="1"/>
    <n v="2"/>
    <n v="5"/>
    <n v="2"/>
    <n v="7"/>
    <n v="9"/>
    <n v="8"/>
    <n v="2"/>
    <n v="-1"/>
    <s v="Mixed"/>
    <n v="8"/>
    <x v="0"/>
    <n v="1"/>
    <s v="Low"/>
    <n v="2"/>
    <x v="1"/>
    <s v="No"/>
    <x v="1"/>
    <n v="8"/>
  </r>
  <r>
    <s v="GP"/>
    <s v="M"/>
    <n v="18"/>
    <s v="U"/>
    <s v="Large"/>
    <n v="4"/>
    <n v="3"/>
    <n v="1"/>
    <x v="0"/>
    <n v="0"/>
    <n v="0"/>
    <n v="1"/>
    <n v="1"/>
    <n v="0"/>
    <n v="1"/>
    <n v="1"/>
    <n v="0"/>
    <n v="4"/>
    <n v="3"/>
    <n v="2"/>
    <n v="1"/>
    <n v="1"/>
    <n v="3"/>
    <n v="2"/>
    <n v="8"/>
    <n v="8"/>
    <n v="8"/>
    <n v="0"/>
    <n v="0"/>
    <s v="Mixed"/>
    <n v="8"/>
    <x v="0"/>
    <n v="3.5"/>
    <s v="High"/>
    <n v="0"/>
    <x v="0"/>
    <s v="No"/>
    <x v="1"/>
    <n v="5"/>
  </r>
  <r>
    <s v="GP"/>
    <s v="M"/>
    <n v="17"/>
    <s v="U"/>
    <s v="Large"/>
    <n v="3"/>
    <n v="1"/>
    <n v="1"/>
    <x v="0"/>
    <n v="0"/>
    <n v="0"/>
    <n v="0"/>
    <n v="1"/>
    <n v="1"/>
    <n v="1"/>
    <n v="1"/>
    <n v="1"/>
    <n v="5"/>
    <n v="4"/>
    <n v="4"/>
    <n v="3"/>
    <n v="4"/>
    <n v="5"/>
    <n v="2"/>
    <n v="9"/>
    <n v="9"/>
    <n v="10"/>
    <n v="0"/>
    <n v="1"/>
    <s v="Mixed"/>
    <n v="9.33"/>
    <x v="0"/>
    <n v="2"/>
    <s v="Medium"/>
    <n v="2"/>
    <x v="1"/>
    <s v="No"/>
    <x v="1"/>
    <n v="9"/>
  </r>
  <r>
    <s v="GP"/>
    <s v="F"/>
    <n v="18"/>
    <s v="U"/>
    <s v="Small"/>
    <n v="1"/>
    <n v="1"/>
    <n v="2"/>
    <x v="0"/>
    <n v="0"/>
    <n v="0"/>
    <n v="1"/>
    <n v="1"/>
    <n v="0"/>
    <n v="1"/>
    <n v="0"/>
    <n v="0"/>
    <n v="4"/>
    <n v="4"/>
    <n v="3"/>
    <n v="1"/>
    <n v="1"/>
    <n v="3"/>
    <n v="2"/>
    <n v="11"/>
    <n v="11"/>
    <n v="11"/>
    <n v="0"/>
    <n v="0"/>
    <s v="Mixed"/>
    <n v="11"/>
    <x v="1"/>
    <n v="1"/>
    <s v="Low"/>
    <n v="1"/>
    <x v="0"/>
    <s v="No"/>
    <x v="1"/>
    <n v="7"/>
  </r>
  <r>
    <s v="GP"/>
    <s v="M"/>
    <n v="17"/>
    <s v="R"/>
    <s v="Large"/>
    <n v="1"/>
    <n v="2"/>
    <n v="1"/>
    <x v="0"/>
    <n v="0"/>
    <n v="0"/>
    <n v="1"/>
    <n v="1"/>
    <n v="1"/>
    <n v="1"/>
    <n v="0"/>
    <n v="1"/>
    <n v="3"/>
    <n v="5"/>
    <n v="2"/>
    <n v="2"/>
    <n v="2"/>
    <n v="1"/>
    <n v="2"/>
    <n v="15"/>
    <n v="14"/>
    <n v="14"/>
    <n v="-1"/>
    <n v="0"/>
    <s v="Mixed"/>
    <n v="14.33"/>
    <x v="3"/>
    <n v="1.5"/>
    <s v="Medium"/>
    <n v="1"/>
    <x v="0"/>
    <s v="No"/>
    <x v="4"/>
    <n v="8"/>
  </r>
  <r>
    <s v="GP"/>
    <s v="F"/>
    <n v="17"/>
    <s v="U"/>
    <s v="Large"/>
    <n v="2"/>
    <n v="4"/>
    <n v="2"/>
    <x v="0"/>
    <n v="0"/>
    <n v="0"/>
    <n v="1"/>
    <n v="1"/>
    <n v="0"/>
    <n v="1"/>
    <n v="1"/>
    <n v="1"/>
    <n v="4"/>
    <n v="3"/>
    <n v="3"/>
    <n v="1"/>
    <n v="1"/>
    <n v="1"/>
    <n v="2"/>
    <n v="10"/>
    <n v="10"/>
    <n v="10"/>
    <n v="0"/>
    <n v="0"/>
    <s v="Mixed"/>
    <n v="10"/>
    <x v="1"/>
    <n v="3"/>
    <s v="Medium"/>
    <n v="0"/>
    <x v="0"/>
    <s v="No"/>
    <x v="1"/>
    <n v="7"/>
  </r>
  <r>
    <s v="GP"/>
    <s v="M"/>
    <n v="17"/>
    <s v="U"/>
    <s v="Large"/>
    <n v="1"/>
    <n v="1"/>
    <n v="1"/>
    <x v="0"/>
    <n v="0"/>
    <n v="0"/>
    <n v="0"/>
    <n v="1"/>
    <n v="0"/>
    <n v="1"/>
    <n v="1"/>
    <n v="0"/>
    <n v="4"/>
    <n v="3"/>
    <n v="3"/>
    <n v="1"/>
    <n v="2"/>
    <n v="4"/>
    <n v="2"/>
    <n v="12"/>
    <n v="10"/>
    <n v="11"/>
    <n v="-2"/>
    <n v="1"/>
    <s v="Mixed"/>
    <n v="11"/>
    <x v="1"/>
    <n v="1"/>
    <s v="Low"/>
    <n v="1"/>
    <x v="0"/>
    <s v="No"/>
    <x v="5"/>
    <n v="6"/>
  </r>
  <r>
    <s v="GP"/>
    <s v="F"/>
    <n v="18"/>
    <s v="U"/>
    <s v="Large"/>
    <n v="4"/>
    <n v="4"/>
    <n v="1"/>
    <x v="0"/>
    <n v="0"/>
    <n v="0"/>
    <n v="1"/>
    <n v="1"/>
    <n v="0"/>
    <n v="1"/>
    <n v="1"/>
    <n v="0"/>
    <n v="4"/>
    <n v="4"/>
    <n v="4"/>
    <n v="3"/>
    <n v="3"/>
    <n v="5"/>
    <n v="2"/>
    <n v="11"/>
    <n v="11"/>
    <n v="11"/>
    <n v="0"/>
    <n v="0"/>
    <s v="Mixed"/>
    <n v="11"/>
    <x v="1"/>
    <n v="4"/>
    <s v="High"/>
    <n v="0"/>
    <x v="0"/>
    <s v="No"/>
    <x v="1"/>
    <n v="8"/>
  </r>
  <r>
    <s v="GP"/>
    <s v="M"/>
    <n v="18"/>
    <s v="U"/>
    <s v="Small"/>
    <n v="2"/>
    <n v="2"/>
    <n v="1"/>
    <x v="3"/>
    <n v="0"/>
    <n v="0"/>
    <n v="1"/>
    <n v="0"/>
    <n v="1"/>
    <n v="1"/>
    <n v="1"/>
    <n v="0"/>
    <n v="4"/>
    <n v="5"/>
    <n v="5"/>
    <n v="2"/>
    <n v="4"/>
    <n v="5"/>
    <n v="2"/>
    <n v="9"/>
    <n v="8"/>
    <n v="8"/>
    <n v="-1"/>
    <n v="0"/>
    <s v="Mixed"/>
    <n v="8.33"/>
    <x v="0"/>
    <n v="2"/>
    <s v="Medium"/>
    <n v="2"/>
    <x v="1"/>
    <s v="No"/>
    <x v="1"/>
    <n v="10"/>
  </r>
  <r>
    <s v="MS"/>
    <s v="M"/>
    <n v="17"/>
    <s v="U"/>
    <s v="Large"/>
    <n v="3"/>
    <n v="3"/>
    <n v="2"/>
    <x v="0"/>
    <n v="0"/>
    <n v="0"/>
    <n v="1"/>
    <n v="1"/>
    <n v="0"/>
    <n v="1"/>
    <n v="1"/>
    <n v="0"/>
    <n v="4"/>
    <n v="5"/>
    <n v="4"/>
    <n v="2"/>
    <n v="3"/>
    <n v="3"/>
    <n v="2"/>
    <n v="13"/>
    <n v="13"/>
    <n v="13"/>
    <n v="0"/>
    <n v="0"/>
    <s v="Mixed"/>
    <n v="13"/>
    <x v="1"/>
    <n v="3"/>
    <s v="Medium"/>
    <n v="0"/>
    <x v="0"/>
    <s v="No"/>
    <x v="1"/>
    <n v="9"/>
  </r>
  <r>
    <s v="MS"/>
    <s v="F"/>
    <n v="17"/>
    <s v="U"/>
    <s v="Small"/>
    <n v="3"/>
    <n v="2"/>
    <n v="2"/>
    <x v="0"/>
    <n v="0"/>
    <n v="0"/>
    <n v="0"/>
    <n v="0"/>
    <n v="0"/>
    <n v="1"/>
    <n v="0"/>
    <n v="1"/>
    <n v="1"/>
    <n v="2"/>
    <n v="3"/>
    <n v="1"/>
    <n v="2"/>
    <n v="5"/>
    <n v="2"/>
    <n v="12"/>
    <n v="12"/>
    <n v="11"/>
    <n v="0"/>
    <n v="-1"/>
    <s v="Mixed"/>
    <n v="11.67"/>
    <x v="1"/>
    <n v="2.5"/>
    <s v="Medium"/>
    <n v="1"/>
    <x v="0"/>
    <s v="No"/>
    <x v="3"/>
    <n v="6"/>
  </r>
  <r>
    <s v="MS"/>
    <s v="M"/>
    <n v="18"/>
    <s v="R"/>
    <s v="Small"/>
    <n v="1"/>
    <n v="1"/>
    <n v="2"/>
    <x v="0"/>
    <n v="1"/>
    <n v="0"/>
    <n v="0"/>
    <n v="0"/>
    <n v="1"/>
    <n v="0"/>
    <n v="0"/>
    <n v="0"/>
    <n v="4"/>
    <n v="4"/>
    <n v="3"/>
    <n v="2"/>
    <n v="3"/>
    <n v="5"/>
    <n v="2"/>
    <n v="13"/>
    <n v="12"/>
    <n v="12"/>
    <n v="-1"/>
    <n v="0"/>
    <s v="Mixed"/>
    <n v="12.33"/>
    <x v="1"/>
    <n v="1"/>
    <s v="Low"/>
    <n v="1"/>
    <x v="0"/>
    <s v="No"/>
    <x v="3"/>
    <n v="7"/>
  </r>
  <r>
    <s v="MS"/>
    <s v="F"/>
    <n v="18"/>
    <s v="R"/>
    <s v="Large"/>
    <n v="1"/>
    <n v="1"/>
    <n v="4"/>
    <x v="1"/>
    <n v="0"/>
    <n v="0"/>
    <n v="0"/>
    <n v="0"/>
    <n v="0"/>
    <n v="1"/>
    <n v="1"/>
    <n v="0"/>
    <n v="4"/>
    <n v="3"/>
    <n v="2"/>
    <n v="1"/>
    <n v="2"/>
    <n v="4"/>
    <n v="2"/>
    <n v="8"/>
    <n v="8"/>
    <n v="10"/>
    <n v="0"/>
    <n v="2"/>
    <s v="Mixed"/>
    <n v="8.67"/>
    <x v="0"/>
    <n v="1"/>
    <s v="Low"/>
    <n v="1"/>
    <x v="0"/>
    <s v="No"/>
    <x v="3"/>
    <n v="5"/>
  </r>
  <r>
    <s v="MS"/>
    <s v="M"/>
    <n v="17"/>
    <s v="U"/>
    <s v="Large"/>
    <n v="2"/>
    <n v="3"/>
    <n v="2"/>
    <x v="0"/>
    <n v="0"/>
    <n v="0"/>
    <n v="0"/>
    <n v="0"/>
    <n v="1"/>
    <n v="1"/>
    <n v="1"/>
    <n v="0"/>
    <n v="4"/>
    <n v="4"/>
    <n v="3"/>
    <n v="1"/>
    <n v="1"/>
    <n v="3"/>
    <n v="2"/>
    <n v="11"/>
    <n v="11"/>
    <n v="10"/>
    <n v="0"/>
    <n v="-1"/>
    <s v="Mixed"/>
    <n v="10.67"/>
    <x v="1"/>
    <n v="2.5"/>
    <s v="Medium"/>
    <n v="0"/>
    <x v="0"/>
    <s v="No"/>
    <x v="5"/>
    <n v="7"/>
  </r>
  <r>
    <s v="MS"/>
    <s v="F"/>
    <n v="18"/>
    <s v="R"/>
    <s v="Large"/>
    <n v="2"/>
    <n v="2"/>
    <n v="2"/>
    <x v="1"/>
    <n v="0"/>
    <n v="0"/>
    <n v="0"/>
    <n v="1"/>
    <n v="0"/>
    <n v="1"/>
    <n v="0"/>
    <n v="0"/>
    <n v="5"/>
    <n v="3"/>
    <n v="3"/>
    <n v="1"/>
    <n v="3"/>
    <n v="4"/>
    <n v="2"/>
    <n v="10"/>
    <n v="9"/>
    <n v="10"/>
    <n v="-1"/>
    <n v="1"/>
    <s v="Mixed"/>
    <n v="9.67"/>
    <x v="0"/>
    <n v="2"/>
    <s v="Medium"/>
    <n v="1"/>
    <x v="0"/>
    <s v="No"/>
    <x v="5"/>
    <n v="6"/>
  </r>
  <r>
    <s v="GP"/>
    <s v="M"/>
    <n v="18"/>
    <s v="R"/>
    <s v="Large"/>
    <n v="3"/>
    <n v="2"/>
    <n v="1"/>
    <x v="1"/>
    <n v="0"/>
    <n v="0"/>
    <n v="0"/>
    <n v="0"/>
    <n v="1"/>
    <n v="1"/>
    <n v="0"/>
    <n v="0"/>
    <n v="5"/>
    <n v="3"/>
    <n v="2"/>
    <n v="1"/>
    <n v="1"/>
    <n v="3"/>
    <n v="1"/>
    <n v="13"/>
    <n v="12"/>
    <n v="12"/>
    <n v="-1"/>
    <n v="0"/>
    <s v="Mixed"/>
    <n v="12.33"/>
    <x v="1"/>
    <n v="2.5"/>
    <s v="Medium"/>
    <n v="0"/>
    <x v="0"/>
    <s v="No"/>
    <x v="5"/>
    <n v="5"/>
  </r>
  <r>
    <s v="GP"/>
    <s v="F"/>
    <n v="18"/>
    <s v="R"/>
    <s v="Small"/>
    <n v="1"/>
    <n v="1"/>
    <n v="2"/>
    <x v="3"/>
    <n v="0"/>
    <n v="0"/>
    <n v="1"/>
    <n v="1"/>
    <n v="1"/>
    <n v="1"/>
    <n v="0"/>
    <n v="0"/>
    <n v="5"/>
    <n v="2"/>
    <n v="2"/>
    <n v="1"/>
    <n v="1"/>
    <n v="3"/>
    <n v="1"/>
    <n v="12"/>
    <n v="12"/>
    <n v="12"/>
    <n v="0"/>
    <n v="0"/>
    <s v="Mixed"/>
    <n v="12"/>
    <x v="1"/>
    <n v="1"/>
    <s v="Low"/>
    <n v="1"/>
    <x v="0"/>
    <s v="No"/>
    <x v="4"/>
    <n v="4"/>
  </r>
  <r>
    <s v="GP"/>
    <s v="F"/>
    <n v="17"/>
    <s v="U"/>
    <s v="Large"/>
    <n v="3"/>
    <n v="1"/>
    <n v="1"/>
    <x v="1"/>
    <n v="0"/>
    <n v="0"/>
    <n v="1"/>
    <n v="0"/>
    <n v="0"/>
    <n v="1"/>
    <n v="1"/>
    <n v="0"/>
    <n v="3"/>
    <n v="4"/>
    <n v="3"/>
    <n v="2"/>
    <n v="3"/>
    <n v="5"/>
    <n v="1"/>
    <n v="12"/>
    <n v="14"/>
    <n v="15"/>
    <n v="2"/>
    <n v="1"/>
    <s v="Improving"/>
    <n v="13.67"/>
    <x v="1"/>
    <n v="2"/>
    <s v="Medium"/>
    <n v="1"/>
    <x v="0"/>
    <s v="No"/>
    <x v="5"/>
    <n v="7"/>
  </r>
  <r>
    <s v="GP"/>
    <s v="M"/>
    <n v="16"/>
    <s v="U"/>
    <s v="Small"/>
    <n v="2"/>
    <n v="2"/>
    <n v="1"/>
    <x v="0"/>
    <n v="0"/>
    <n v="0"/>
    <n v="0"/>
    <n v="0"/>
    <n v="0"/>
    <n v="1"/>
    <n v="1"/>
    <n v="0"/>
    <n v="4"/>
    <n v="4"/>
    <n v="4"/>
    <n v="1"/>
    <n v="1"/>
    <n v="3"/>
    <n v="0"/>
    <n v="12"/>
    <n v="12"/>
    <n v="11"/>
    <n v="0"/>
    <n v="-1"/>
    <s v="Mixed"/>
    <n v="11.67"/>
    <x v="1"/>
    <n v="2"/>
    <s v="Medium"/>
    <n v="1"/>
    <x v="0"/>
    <s v="No"/>
    <x v="3"/>
    <n v="8"/>
  </r>
  <r>
    <s v="GP"/>
    <s v="M"/>
    <n v="15"/>
    <s v="U"/>
    <s v="Small"/>
    <n v="3"/>
    <n v="2"/>
    <n v="1"/>
    <x v="0"/>
    <n v="0"/>
    <n v="0"/>
    <n v="1"/>
    <n v="1"/>
    <n v="0"/>
    <n v="1"/>
    <n v="1"/>
    <n v="0"/>
    <n v="4"/>
    <n v="2"/>
    <n v="2"/>
    <n v="1"/>
    <n v="1"/>
    <n v="1"/>
    <n v="0"/>
    <n v="16"/>
    <n v="18"/>
    <n v="19"/>
    <n v="2"/>
    <n v="1"/>
    <s v="Improving"/>
    <n v="17.670000000000002"/>
    <x v="2"/>
    <n v="2.5"/>
    <s v="Medium"/>
    <n v="0"/>
    <x v="0"/>
    <s v="No"/>
    <x v="1"/>
    <n v="4"/>
  </r>
  <r>
    <s v="GP"/>
    <s v="M"/>
    <n v="15"/>
    <s v="U"/>
    <s v="Large"/>
    <n v="3"/>
    <n v="4"/>
    <n v="1"/>
    <x v="0"/>
    <n v="0"/>
    <n v="0"/>
    <n v="1"/>
    <n v="1"/>
    <n v="1"/>
    <n v="1"/>
    <n v="1"/>
    <n v="0"/>
    <n v="5"/>
    <n v="5"/>
    <n v="1"/>
    <n v="1"/>
    <n v="1"/>
    <n v="5"/>
    <n v="0"/>
    <n v="14"/>
    <n v="15"/>
    <n v="15"/>
    <n v="1"/>
    <n v="0"/>
    <s v="Mixed"/>
    <n v="14.67"/>
    <x v="3"/>
    <n v="3.5"/>
    <s v="High"/>
    <n v="0"/>
    <x v="0"/>
    <s v="No"/>
    <x v="4"/>
    <n v="6"/>
  </r>
  <r>
    <s v="GP"/>
    <s v="F"/>
    <n v="15"/>
    <s v="U"/>
    <s v="Large"/>
    <n v="4"/>
    <n v="4"/>
    <n v="1"/>
    <x v="0"/>
    <n v="0"/>
    <n v="0"/>
    <n v="1"/>
    <n v="1"/>
    <n v="0"/>
    <n v="1"/>
    <n v="1"/>
    <n v="0"/>
    <n v="3"/>
    <n v="3"/>
    <n v="3"/>
    <n v="1"/>
    <n v="2"/>
    <n v="2"/>
    <n v="0"/>
    <n v="10"/>
    <n v="8"/>
    <n v="9"/>
    <n v="-2"/>
    <n v="1"/>
    <s v="Mixed"/>
    <n v="9"/>
    <x v="0"/>
    <n v="4"/>
    <s v="High"/>
    <n v="0"/>
    <x v="0"/>
    <s v="No"/>
    <x v="1"/>
    <n v="6"/>
  </r>
  <r>
    <s v="GP"/>
    <s v="M"/>
    <n v="15"/>
    <s v="U"/>
    <s v="Large"/>
    <n v="2"/>
    <n v="2"/>
    <n v="1"/>
    <x v="1"/>
    <n v="0"/>
    <n v="0"/>
    <n v="1"/>
    <n v="0"/>
    <n v="0"/>
    <n v="1"/>
    <n v="1"/>
    <n v="1"/>
    <n v="4"/>
    <n v="5"/>
    <n v="2"/>
    <n v="1"/>
    <n v="1"/>
    <n v="3"/>
    <n v="0"/>
    <n v="14"/>
    <n v="16"/>
    <n v="16"/>
    <n v="2"/>
    <n v="0"/>
    <s v="Mixed"/>
    <n v="15.33"/>
    <x v="3"/>
    <n v="2"/>
    <s v="Medium"/>
    <n v="1"/>
    <x v="0"/>
    <s v="No"/>
    <x v="5"/>
    <n v="8"/>
  </r>
  <r>
    <s v="GP"/>
    <s v="M"/>
    <n v="15"/>
    <s v="U"/>
    <s v="Large"/>
    <n v="4"/>
    <n v="3"/>
    <n v="1"/>
    <x v="0"/>
    <n v="0"/>
    <n v="0"/>
    <n v="0"/>
    <n v="0"/>
    <n v="0"/>
    <n v="1"/>
    <n v="1"/>
    <n v="0"/>
    <n v="4"/>
    <n v="4"/>
    <n v="1"/>
    <n v="1"/>
    <n v="1"/>
    <n v="1"/>
    <n v="0"/>
    <n v="13"/>
    <n v="14"/>
    <n v="15"/>
    <n v="1"/>
    <n v="1"/>
    <s v="Improving"/>
    <n v="14"/>
    <x v="3"/>
    <n v="3.5"/>
    <s v="High"/>
    <n v="0"/>
    <x v="0"/>
    <s v="No"/>
    <x v="3"/>
    <n v="5"/>
  </r>
  <r>
    <s v="GP"/>
    <s v="M"/>
    <n v="15"/>
    <s v="U"/>
    <s v="Large"/>
    <n v="4"/>
    <n v="4"/>
    <n v="1"/>
    <x v="2"/>
    <n v="0"/>
    <n v="0"/>
    <n v="1"/>
    <n v="1"/>
    <n v="0"/>
    <n v="1"/>
    <n v="1"/>
    <n v="0"/>
    <n v="5"/>
    <n v="4"/>
    <n v="2"/>
    <n v="1"/>
    <n v="1"/>
    <n v="5"/>
    <n v="0"/>
    <n v="12"/>
    <n v="15"/>
    <n v="15"/>
    <n v="3"/>
    <n v="0"/>
    <s v="Mixed"/>
    <n v="14"/>
    <x v="3"/>
    <n v="4"/>
    <s v="High"/>
    <n v="1"/>
    <x v="0"/>
    <s v="No"/>
    <x v="1"/>
    <n v="6"/>
  </r>
  <r>
    <s v="GP"/>
    <s v="M"/>
    <n v="16"/>
    <s v="U"/>
    <s v="Small"/>
    <n v="2"/>
    <n v="2"/>
    <n v="2"/>
    <x v="0"/>
    <n v="0"/>
    <n v="0"/>
    <n v="1"/>
    <n v="0"/>
    <n v="1"/>
    <n v="1"/>
    <n v="1"/>
    <n v="0"/>
    <n v="5"/>
    <n v="4"/>
    <n v="4"/>
    <n v="2"/>
    <n v="4"/>
    <n v="5"/>
    <n v="0"/>
    <n v="13"/>
    <n v="13"/>
    <n v="12"/>
    <n v="0"/>
    <n v="-1"/>
    <s v="Mixed"/>
    <n v="12.67"/>
    <x v="1"/>
    <n v="2"/>
    <s v="Medium"/>
    <n v="2"/>
    <x v="1"/>
    <s v="No"/>
    <x v="1"/>
    <n v="8"/>
  </r>
  <r>
    <s v="GP"/>
    <s v="M"/>
    <n v="15"/>
    <s v="U"/>
    <s v="Large"/>
    <n v="4"/>
    <n v="4"/>
    <n v="1"/>
    <x v="0"/>
    <n v="0"/>
    <n v="0"/>
    <n v="1"/>
    <n v="1"/>
    <n v="0"/>
    <n v="1"/>
    <n v="1"/>
    <n v="0"/>
    <n v="5"/>
    <n v="4"/>
    <n v="2"/>
    <n v="3"/>
    <n v="4"/>
    <n v="5"/>
    <n v="0"/>
    <n v="9"/>
    <n v="11"/>
    <n v="12"/>
    <n v="2"/>
    <n v="1"/>
    <s v="Improving"/>
    <n v="10.67"/>
    <x v="1"/>
    <n v="4"/>
    <s v="High"/>
    <n v="1"/>
    <x v="0"/>
    <s v="No"/>
    <x v="1"/>
    <n v="6"/>
  </r>
  <r>
    <s v="GP"/>
    <s v="M"/>
    <n v="15"/>
    <s v="U"/>
    <s v="Large"/>
    <n v="4"/>
    <n v="4"/>
    <n v="2"/>
    <x v="0"/>
    <n v="0"/>
    <n v="0"/>
    <n v="1"/>
    <n v="0"/>
    <n v="1"/>
    <n v="1"/>
    <n v="1"/>
    <n v="0"/>
    <n v="4"/>
    <n v="3"/>
    <n v="1"/>
    <n v="1"/>
    <n v="1"/>
    <n v="5"/>
    <n v="0"/>
    <n v="17"/>
    <n v="16"/>
    <n v="17"/>
    <n v="-1"/>
    <n v="1"/>
    <s v="Mixed"/>
    <n v="16.670000000000002"/>
    <x v="2"/>
    <n v="4"/>
    <s v="High"/>
    <n v="0"/>
    <x v="0"/>
    <s v="No"/>
    <x v="1"/>
    <n v="4"/>
  </r>
  <r>
    <s v="GP"/>
    <s v="M"/>
    <n v="15"/>
    <s v="R"/>
    <s v="Large"/>
    <n v="4"/>
    <n v="3"/>
    <n v="1"/>
    <x v="0"/>
    <n v="0"/>
    <n v="0"/>
    <n v="1"/>
    <n v="0"/>
    <n v="1"/>
    <n v="1"/>
    <n v="1"/>
    <n v="1"/>
    <n v="4"/>
    <n v="5"/>
    <n v="2"/>
    <n v="1"/>
    <n v="1"/>
    <n v="5"/>
    <n v="0"/>
    <n v="17"/>
    <n v="16"/>
    <n v="16"/>
    <n v="-1"/>
    <n v="0"/>
    <s v="Mixed"/>
    <n v="16.329999999999998"/>
    <x v="2"/>
    <n v="3.5"/>
    <s v="High"/>
    <n v="0"/>
    <x v="0"/>
    <s v="No"/>
    <x v="1"/>
    <n v="8"/>
  </r>
  <r>
    <s v="GP"/>
    <s v="M"/>
    <n v="15"/>
    <s v="U"/>
    <s v="Small"/>
    <n v="3"/>
    <n v="3"/>
    <n v="1"/>
    <x v="0"/>
    <n v="0"/>
    <n v="0"/>
    <n v="0"/>
    <n v="0"/>
    <n v="1"/>
    <n v="1"/>
    <n v="1"/>
    <n v="0"/>
    <n v="5"/>
    <n v="3"/>
    <n v="2"/>
    <n v="1"/>
    <n v="1"/>
    <n v="2"/>
    <n v="0"/>
    <n v="8"/>
    <n v="10"/>
    <n v="12"/>
    <n v="2"/>
    <n v="2"/>
    <s v="Improving"/>
    <n v="10"/>
    <x v="1"/>
    <n v="3"/>
    <s v="Medium"/>
    <n v="0"/>
    <x v="0"/>
    <s v="No"/>
    <x v="5"/>
    <n v="5"/>
  </r>
  <r>
    <s v="GP"/>
    <s v="M"/>
    <n v="16"/>
    <s v="U"/>
    <s v="Large"/>
    <n v="3"/>
    <n v="2"/>
    <n v="1"/>
    <x v="2"/>
    <n v="0"/>
    <n v="0"/>
    <n v="1"/>
    <n v="1"/>
    <n v="0"/>
    <n v="1"/>
    <n v="1"/>
    <n v="0"/>
    <n v="5"/>
    <n v="4"/>
    <n v="3"/>
    <n v="1"/>
    <n v="1"/>
    <n v="5"/>
    <n v="0"/>
    <n v="12"/>
    <n v="14"/>
    <n v="15"/>
    <n v="2"/>
    <n v="1"/>
    <s v="Improving"/>
    <n v="13.67"/>
    <x v="1"/>
    <n v="2.5"/>
    <s v="Medium"/>
    <n v="1"/>
    <x v="0"/>
    <s v="No"/>
    <x v="1"/>
    <n v="7"/>
  </r>
  <r>
    <s v="GP"/>
    <s v="F"/>
    <n v="15"/>
    <s v="U"/>
    <s v="Large"/>
    <n v="2"/>
    <n v="3"/>
    <n v="2"/>
    <x v="2"/>
    <n v="0"/>
    <n v="0"/>
    <n v="1"/>
    <n v="0"/>
    <n v="1"/>
    <n v="1"/>
    <n v="0"/>
    <n v="0"/>
    <n v="3"/>
    <n v="5"/>
    <n v="1"/>
    <n v="1"/>
    <n v="1"/>
    <n v="5"/>
    <n v="0"/>
    <n v="8"/>
    <n v="7"/>
    <n v="6"/>
    <n v="-1"/>
    <n v="-1"/>
    <s v="Declining"/>
    <n v="7"/>
    <x v="0"/>
    <n v="2.5"/>
    <s v="Medium"/>
    <n v="1"/>
    <x v="0"/>
    <s v="No"/>
    <x v="1"/>
    <n v="6"/>
  </r>
  <r>
    <s v="GP"/>
    <s v="M"/>
    <n v="15"/>
    <s v="U"/>
    <s v="Large"/>
    <n v="2"/>
    <n v="2"/>
    <n v="1"/>
    <x v="2"/>
    <n v="0"/>
    <n v="1"/>
    <n v="1"/>
    <n v="0"/>
    <n v="0"/>
    <n v="1"/>
    <n v="1"/>
    <n v="0"/>
    <n v="5"/>
    <n v="4"/>
    <n v="1"/>
    <n v="1"/>
    <n v="1"/>
    <n v="1"/>
    <n v="0"/>
    <n v="8"/>
    <n v="8"/>
    <n v="11"/>
    <n v="0"/>
    <n v="3"/>
    <s v="Mixed"/>
    <n v="9"/>
    <x v="0"/>
    <n v="2"/>
    <s v="Medium"/>
    <n v="2"/>
    <x v="1"/>
    <s v="No"/>
    <x v="1"/>
    <n v="5"/>
  </r>
  <r>
    <s v="GP"/>
    <s v="F"/>
    <n v="15"/>
    <s v="U"/>
    <s v="Large"/>
    <n v="4"/>
    <n v="4"/>
    <n v="1"/>
    <x v="2"/>
    <n v="0"/>
    <n v="1"/>
    <n v="1"/>
    <n v="1"/>
    <n v="0"/>
    <n v="1"/>
    <n v="1"/>
    <n v="0"/>
    <n v="3"/>
    <n v="3"/>
    <n v="4"/>
    <n v="2"/>
    <n v="3"/>
    <n v="5"/>
    <n v="0"/>
    <n v="8"/>
    <n v="10"/>
    <n v="11"/>
    <n v="2"/>
    <n v="1"/>
    <s v="Improving"/>
    <n v="9.67"/>
    <x v="0"/>
    <n v="4"/>
    <s v="High"/>
    <n v="1"/>
    <x v="0"/>
    <s v="No"/>
    <x v="4"/>
    <n v="7"/>
  </r>
  <r>
    <s v="GP"/>
    <s v="F"/>
    <n v="15"/>
    <s v="U"/>
    <s v="Large"/>
    <n v="4"/>
    <n v="3"/>
    <n v="1"/>
    <x v="0"/>
    <n v="0"/>
    <n v="0"/>
    <n v="1"/>
    <n v="1"/>
    <n v="1"/>
    <n v="1"/>
    <n v="1"/>
    <n v="0"/>
    <n v="4"/>
    <n v="3"/>
    <n v="2"/>
    <n v="1"/>
    <n v="1"/>
    <n v="1"/>
    <n v="0"/>
    <n v="14"/>
    <n v="15"/>
    <n v="15"/>
    <n v="1"/>
    <n v="0"/>
    <s v="Mixed"/>
    <n v="14.67"/>
    <x v="3"/>
    <n v="3.5"/>
    <s v="High"/>
    <n v="0"/>
    <x v="0"/>
    <s v="No"/>
    <x v="4"/>
    <n v="5"/>
  </r>
  <r>
    <s v="GP"/>
    <s v="F"/>
    <n v="15"/>
    <s v="U"/>
    <s v="Small"/>
    <n v="4"/>
    <n v="3"/>
    <n v="1"/>
    <x v="0"/>
    <n v="0"/>
    <n v="1"/>
    <n v="0"/>
    <n v="0"/>
    <n v="1"/>
    <n v="1"/>
    <n v="1"/>
    <n v="1"/>
    <n v="4"/>
    <n v="4"/>
    <n v="4"/>
    <n v="2"/>
    <n v="4"/>
    <n v="2"/>
    <n v="0"/>
    <n v="10"/>
    <n v="10"/>
    <n v="10"/>
    <n v="0"/>
    <n v="0"/>
    <s v="Mixed"/>
    <n v="10"/>
    <x v="1"/>
    <n v="3.5"/>
    <s v="High"/>
    <n v="1"/>
    <x v="0"/>
    <s v="No"/>
    <x v="1"/>
    <n v="9"/>
  </r>
  <r>
    <s v="GP"/>
    <s v="M"/>
    <n v="16"/>
    <s v="U"/>
    <s v="Large"/>
    <n v="3"/>
    <n v="1"/>
    <n v="2"/>
    <x v="3"/>
    <n v="0"/>
    <n v="0"/>
    <n v="1"/>
    <n v="1"/>
    <n v="0"/>
    <n v="1"/>
    <n v="1"/>
    <n v="0"/>
    <n v="4"/>
    <n v="3"/>
    <n v="2"/>
    <n v="1"/>
    <n v="1"/>
    <n v="5"/>
    <n v="0"/>
    <n v="13"/>
    <n v="15"/>
    <n v="15"/>
    <n v="2"/>
    <n v="0"/>
    <s v="Mixed"/>
    <n v="14.33"/>
    <x v="3"/>
    <n v="2"/>
    <s v="Medium"/>
    <n v="1"/>
    <x v="0"/>
    <s v="No"/>
    <x v="1"/>
    <n v="5"/>
  </r>
  <r>
    <s v="GP"/>
    <s v="M"/>
    <n v="15"/>
    <s v="U"/>
    <s v="Large"/>
    <n v="4"/>
    <n v="2"/>
    <n v="1"/>
    <x v="3"/>
    <n v="0"/>
    <n v="0"/>
    <n v="0"/>
    <n v="0"/>
    <n v="0"/>
    <n v="1"/>
    <n v="1"/>
    <n v="0"/>
    <n v="3"/>
    <n v="3"/>
    <n v="3"/>
    <n v="1"/>
    <n v="1"/>
    <n v="3"/>
    <n v="0"/>
    <n v="10"/>
    <n v="10"/>
    <n v="10"/>
    <n v="0"/>
    <n v="0"/>
    <s v="Mixed"/>
    <n v="10"/>
    <x v="1"/>
    <n v="3"/>
    <s v="Medium"/>
    <n v="0"/>
    <x v="0"/>
    <s v="No"/>
    <x v="3"/>
    <n v="6"/>
  </r>
  <r>
    <s v="GP"/>
    <s v="F"/>
    <n v="16"/>
    <s v="U"/>
    <s v="Large"/>
    <n v="2"/>
    <n v="2"/>
    <n v="1"/>
    <x v="3"/>
    <n v="0"/>
    <n v="0"/>
    <n v="0"/>
    <n v="1"/>
    <n v="0"/>
    <n v="1"/>
    <n v="1"/>
    <n v="1"/>
    <n v="5"/>
    <n v="2"/>
    <n v="3"/>
    <n v="1"/>
    <n v="3"/>
    <n v="3"/>
    <n v="0"/>
    <n v="11"/>
    <n v="11"/>
    <n v="11"/>
    <n v="0"/>
    <n v="0"/>
    <s v="Mixed"/>
    <n v="11"/>
    <x v="1"/>
    <n v="2"/>
    <s v="Medium"/>
    <n v="1"/>
    <x v="0"/>
    <s v="No"/>
    <x v="5"/>
    <n v="6"/>
  </r>
  <r>
    <s v="GP"/>
    <s v="F"/>
    <n v="16"/>
    <s v="U"/>
    <s v="Large"/>
    <n v="3"/>
    <n v="3"/>
    <n v="1"/>
    <x v="1"/>
    <n v="0"/>
    <n v="0"/>
    <n v="1"/>
    <n v="1"/>
    <n v="0"/>
    <n v="1"/>
    <n v="1"/>
    <n v="1"/>
    <n v="4"/>
    <n v="3"/>
    <n v="3"/>
    <n v="1"/>
    <n v="3"/>
    <n v="4"/>
    <n v="0"/>
    <n v="7"/>
    <n v="7"/>
    <n v="8"/>
    <n v="0"/>
    <n v="1"/>
    <s v="Mixed"/>
    <n v="7.33"/>
    <x v="0"/>
    <n v="3"/>
    <s v="Medium"/>
    <n v="0"/>
    <x v="0"/>
    <s v="No"/>
    <x v="1"/>
    <n v="7"/>
  </r>
  <r>
    <s v="GP"/>
    <s v="F"/>
    <n v="16"/>
    <s v="U"/>
    <s v="Large"/>
    <n v="4"/>
    <n v="2"/>
    <n v="2"/>
    <x v="0"/>
    <n v="0"/>
    <n v="0"/>
    <n v="1"/>
    <n v="1"/>
    <n v="1"/>
    <n v="1"/>
    <n v="1"/>
    <n v="0"/>
    <n v="5"/>
    <n v="3"/>
    <n v="3"/>
    <n v="1"/>
    <n v="1"/>
    <n v="1"/>
    <n v="0"/>
    <n v="11"/>
    <n v="10"/>
    <n v="10"/>
    <n v="-1"/>
    <n v="0"/>
    <s v="Mixed"/>
    <n v="10.33"/>
    <x v="1"/>
    <n v="3"/>
    <s v="Medium"/>
    <n v="0"/>
    <x v="0"/>
    <s v="No"/>
    <x v="4"/>
    <n v="6"/>
  </r>
  <r>
    <s v="GP"/>
    <s v="F"/>
    <n v="16"/>
    <s v="U"/>
    <s v="Large"/>
    <n v="4"/>
    <n v="3"/>
    <n v="1"/>
    <x v="1"/>
    <n v="0"/>
    <n v="1"/>
    <n v="1"/>
    <n v="1"/>
    <n v="0"/>
    <n v="1"/>
    <n v="1"/>
    <n v="0"/>
    <n v="5"/>
    <n v="3"/>
    <n v="5"/>
    <n v="1"/>
    <n v="1"/>
    <n v="3"/>
    <n v="0"/>
    <n v="7"/>
    <n v="9"/>
    <n v="8"/>
    <n v="2"/>
    <n v="-1"/>
    <s v="Mixed"/>
    <n v="8"/>
    <x v="0"/>
    <n v="3.5"/>
    <s v="High"/>
    <n v="0"/>
    <x v="0"/>
    <s v="No"/>
    <x v="4"/>
    <n v="8"/>
  </r>
  <r>
    <s v="GP"/>
    <s v="M"/>
    <n v="16"/>
    <s v="U"/>
    <s v="Large"/>
    <n v="4"/>
    <n v="4"/>
    <n v="1"/>
    <x v="1"/>
    <n v="0"/>
    <n v="0"/>
    <n v="1"/>
    <n v="0"/>
    <n v="1"/>
    <n v="1"/>
    <n v="1"/>
    <n v="1"/>
    <n v="4"/>
    <n v="4"/>
    <n v="3"/>
    <n v="1"/>
    <n v="1"/>
    <n v="4"/>
    <n v="0"/>
    <n v="16"/>
    <n v="17"/>
    <n v="17"/>
    <n v="1"/>
    <n v="0"/>
    <s v="Mixed"/>
    <n v="16.670000000000002"/>
    <x v="2"/>
    <n v="4"/>
    <s v="High"/>
    <n v="0"/>
    <x v="0"/>
    <s v="No"/>
    <x v="1"/>
    <n v="8"/>
  </r>
  <r>
    <s v="GP"/>
    <s v="M"/>
    <n v="15"/>
    <s v="U"/>
    <s v="Large"/>
    <n v="3"/>
    <n v="4"/>
    <n v="1"/>
    <x v="0"/>
    <n v="0"/>
    <n v="0"/>
    <n v="1"/>
    <n v="1"/>
    <n v="1"/>
    <n v="1"/>
    <n v="1"/>
    <n v="0"/>
    <n v="5"/>
    <n v="4"/>
    <n v="4"/>
    <n v="1"/>
    <n v="1"/>
    <n v="1"/>
    <n v="0"/>
    <n v="16"/>
    <n v="18"/>
    <n v="18"/>
    <n v="2"/>
    <n v="0"/>
    <s v="Mixed"/>
    <n v="17.329999999999998"/>
    <x v="2"/>
    <n v="3.5"/>
    <s v="High"/>
    <n v="0"/>
    <x v="0"/>
    <s v="No"/>
    <x v="4"/>
    <n v="8"/>
  </r>
  <r>
    <s v="GP"/>
    <s v="F"/>
    <n v="16"/>
    <s v="R"/>
    <s v="Large"/>
    <n v="3"/>
    <n v="3"/>
    <n v="1"/>
    <x v="1"/>
    <n v="1"/>
    <n v="1"/>
    <n v="1"/>
    <n v="0"/>
    <n v="1"/>
    <n v="1"/>
    <n v="1"/>
    <n v="0"/>
    <n v="4"/>
    <n v="1"/>
    <n v="2"/>
    <n v="1"/>
    <n v="1"/>
    <n v="2"/>
    <n v="0"/>
    <n v="7"/>
    <n v="10"/>
    <n v="10"/>
    <n v="3"/>
    <n v="0"/>
    <s v="Mixed"/>
    <n v="9"/>
    <x v="0"/>
    <n v="3"/>
    <s v="Medium"/>
    <n v="0"/>
    <x v="0"/>
    <s v="No"/>
    <x v="4"/>
    <n v="3"/>
  </r>
  <r>
    <s v="GP"/>
    <s v="M"/>
    <n v="16"/>
    <s v="U"/>
    <s v="Large"/>
    <n v="3"/>
    <n v="3"/>
    <n v="2"/>
    <x v="2"/>
    <n v="0"/>
    <n v="0"/>
    <n v="0"/>
    <n v="0"/>
    <n v="1"/>
    <n v="1"/>
    <n v="1"/>
    <n v="0"/>
    <n v="5"/>
    <n v="4"/>
    <n v="2"/>
    <n v="1"/>
    <n v="1"/>
    <n v="5"/>
    <n v="0"/>
    <n v="13"/>
    <n v="14"/>
    <n v="13"/>
    <n v="1"/>
    <n v="-1"/>
    <s v="Mixed"/>
    <n v="13.33"/>
    <x v="1"/>
    <n v="3"/>
    <s v="Medium"/>
    <n v="1"/>
    <x v="0"/>
    <s v="No"/>
    <x v="5"/>
    <n v="6"/>
  </r>
  <r>
    <s v="GP"/>
    <s v="F"/>
    <n v="16"/>
    <s v="U"/>
    <s v="Large"/>
    <n v="2"/>
    <n v="2"/>
    <n v="1"/>
    <x v="0"/>
    <n v="0"/>
    <n v="0"/>
    <n v="0"/>
    <n v="1"/>
    <n v="0"/>
    <n v="1"/>
    <n v="1"/>
    <n v="1"/>
    <n v="5"/>
    <n v="4"/>
    <n v="4"/>
    <n v="1"/>
    <n v="1"/>
    <n v="5"/>
    <n v="0"/>
    <n v="8"/>
    <n v="7"/>
    <n v="8"/>
    <n v="-1"/>
    <n v="1"/>
    <s v="Mixed"/>
    <n v="7.67"/>
    <x v="0"/>
    <n v="2"/>
    <s v="Medium"/>
    <n v="1"/>
    <x v="0"/>
    <s v="No"/>
    <x v="5"/>
    <n v="9"/>
  </r>
  <r>
    <s v="GP"/>
    <s v="M"/>
    <n v="15"/>
    <s v="U"/>
    <s v="Large"/>
    <n v="3"/>
    <n v="4"/>
    <n v="1"/>
    <x v="2"/>
    <n v="0"/>
    <n v="1"/>
    <n v="0"/>
    <n v="0"/>
    <n v="0"/>
    <n v="1"/>
    <n v="1"/>
    <n v="0"/>
    <n v="5"/>
    <n v="5"/>
    <n v="5"/>
    <n v="3"/>
    <n v="2"/>
    <n v="5"/>
    <n v="0"/>
    <n v="13"/>
    <n v="13"/>
    <n v="12"/>
    <n v="0"/>
    <n v="-1"/>
    <s v="Mixed"/>
    <n v="12.67"/>
    <x v="1"/>
    <n v="3.5"/>
    <s v="High"/>
    <n v="1"/>
    <x v="0"/>
    <s v="No"/>
    <x v="5"/>
    <n v="10"/>
  </r>
  <r>
    <s v="GP"/>
    <s v="F"/>
    <n v="15"/>
    <s v="U"/>
    <s v="Small"/>
    <n v="3"/>
    <n v="4"/>
    <n v="1"/>
    <x v="0"/>
    <n v="0"/>
    <n v="1"/>
    <n v="0"/>
    <n v="0"/>
    <n v="1"/>
    <n v="1"/>
    <n v="1"/>
    <n v="1"/>
    <n v="5"/>
    <n v="3"/>
    <n v="2"/>
    <n v="1"/>
    <n v="1"/>
    <n v="1"/>
    <n v="0"/>
    <n v="7"/>
    <n v="10"/>
    <n v="11"/>
    <n v="3"/>
    <n v="1"/>
    <s v="Improving"/>
    <n v="9.33"/>
    <x v="0"/>
    <n v="3.5"/>
    <s v="High"/>
    <n v="0"/>
    <x v="0"/>
    <s v="No"/>
    <x v="1"/>
    <n v="6"/>
  </r>
  <r>
    <s v="GP"/>
    <s v="M"/>
    <n v="18"/>
    <s v="R"/>
    <s v="Large"/>
    <n v="2"/>
    <n v="2"/>
    <n v="1"/>
    <x v="2"/>
    <n v="2"/>
    <n v="0"/>
    <n v="1"/>
    <n v="0"/>
    <n v="1"/>
    <n v="1"/>
    <n v="1"/>
    <n v="0"/>
    <n v="3"/>
    <n v="3"/>
    <n v="3"/>
    <n v="1"/>
    <n v="2"/>
    <n v="4"/>
    <n v="0"/>
    <n v="7"/>
    <n v="4"/>
    <n v="0"/>
    <n v="-3"/>
    <n v="-4"/>
    <s v="Declining"/>
    <n v="3.67"/>
    <x v="0"/>
    <n v="2"/>
    <s v="Medium"/>
    <n v="3"/>
    <x v="1"/>
    <s v="Yes"/>
    <x v="1"/>
    <n v="6"/>
  </r>
  <r>
    <s v="GP"/>
    <s v="F"/>
    <n v="15"/>
    <s v="R"/>
    <s v="Large"/>
    <n v="3"/>
    <n v="4"/>
    <n v="2"/>
    <x v="1"/>
    <n v="2"/>
    <n v="0"/>
    <n v="1"/>
    <n v="0"/>
    <n v="0"/>
    <n v="1"/>
    <n v="1"/>
    <n v="1"/>
    <n v="4"/>
    <n v="2"/>
    <n v="2"/>
    <n v="2"/>
    <n v="2"/>
    <n v="5"/>
    <n v="0"/>
    <n v="12"/>
    <n v="0"/>
    <n v="0"/>
    <n v="-12"/>
    <n v="0"/>
    <s v="Mixed"/>
    <n v="4"/>
    <x v="0"/>
    <n v="3.5"/>
    <s v="High"/>
    <n v="1"/>
    <x v="0"/>
    <s v="No"/>
    <x v="5"/>
    <n v="5"/>
  </r>
  <r>
    <s v="GP"/>
    <s v="F"/>
    <n v="15"/>
    <s v="U"/>
    <s v="Large"/>
    <n v="1"/>
    <n v="1"/>
    <n v="3"/>
    <x v="2"/>
    <n v="0"/>
    <n v="0"/>
    <n v="1"/>
    <n v="0"/>
    <n v="1"/>
    <n v="1"/>
    <n v="1"/>
    <n v="1"/>
    <n v="4"/>
    <n v="3"/>
    <n v="3"/>
    <n v="1"/>
    <n v="2"/>
    <n v="4"/>
    <n v="0"/>
    <n v="8"/>
    <n v="0"/>
    <n v="0"/>
    <n v="-8"/>
    <n v="0"/>
    <s v="Mixed"/>
    <n v="2.67"/>
    <x v="0"/>
    <n v="1"/>
    <s v="Low"/>
    <n v="2"/>
    <x v="1"/>
    <s v="No"/>
    <x v="1"/>
    <n v="7"/>
  </r>
  <r>
    <s v="GP"/>
    <s v="M"/>
    <n v="15"/>
    <s v="R"/>
    <s v="Large"/>
    <n v="3"/>
    <n v="4"/>
    <n v="4"/>
    <x v="0"/>
    <n v="0"/>
    <n v="0"/>
    <n v="1"/>
    <n v="0"/>
    <n v="0"/>
    <n v="1"/>
    <n v="0"/>
    <n v="1"/>
    <n v="5"/>
    <n v="3"/>
    <n v="3"/>
    <n v="1"/>
    <n v="1"/>
    <n v="5"/>
    <n v="0"/>
    <n v="9"/>
    <n v="0"/>
    <n v="0"/>
    <n v="-9"/>
    <n v="0"/>
    <s v="Mixed"/>
    <n v="3"/>
    <x v="0"/>
    <n v="3.5"/>
    <s v="High"/>
    <n v="0"/>
    <x v="0"/>
    <s v="No"/>
    <x v="5"/>
    <n v="7"/>
  </r>
  <r>
    <s v="GP"/>
    <s v="F"/>
    <n v="15"/>
    <s v="U"/>
    <s v="Large"/>
    <n v="4"/>
    <n v="4"/>
    <n v="1"/>
    <x v="1"/>
    <n v="0"/>
    <n v="0"/>
    <n v="1"/>
    <n v="0"/>
    <n v="1"/>
    <n v="1"/>
    <n v="1"/>
    <n v="1"/>
    <n v="4"/>
    <n v="3"/>
    <n v="3"/>
    <n v="1"/>
    <n v="1"/>
    <n v="5"/>
    <n v="0"/>
    <n v="11"/>
    <n v="0"/>
    <n v="0"/>
    <n v="-11"/>
    <n v="0"/>
    <s v="Mixed"/>
    <n v="3.67"/>
    <x v="0"/>
    <n v="4"/>
    <s v="High"/>
    <n v="0"/>
    <x v="0"/>
    <s v="No"/>
    <x v="1"/>
    <n v="7"/>
  </r>
  <r>
    <s v="GP"/>
    <s v="M"/>
    <n v="17"/>
    <s v="R"/>
    <s v="Large"/>
    <n v="3"/>
    <n v="4"/>
    <n v="3"/>
    <x v="0"/>
    <n v="0"/>
    <n v="0"/>
    <n v="0"/>
    <n v="0"/>
    <n v="0"/>
    <n v="1"/>
    <n v="0"/>
    <n v="0"/>
    <n v="5"/>
    <n v="4"/>
    <n v="5"/>
    <n v="2"/>
    <n v="4"/>
    <n v="5"/>
    <n v="0"/>
    <n v="10"/>
    <n v="0"/>
    <n v="0"/>
    <n v="-10"/>
    <n v="0"/>
    <s v="Mixed"/>
    <n v="3.33"/>
    <x v="0"/>
    <n v="3.5"/>
    <s v="High"/>
    <n v="1"/>
    <x v="0"/>
    <s v="No"/>
    <x v="3"/>
    <n v="9"/>
  </r>
  <r>
    <s v="GP"/>
    <s v="F"/>
    <n v="16"/>
    <s v="U"/>
    <s v="Large"/>
    <n v="3"/>
    <n v="3"/>
    <n v="2"/>
    <x v="2"/>
    <n v="2"/>
    <n v="0"/>
    <n v="1"/>
    <n v="0"/>
    <n v="1"/>
    <n v="1"/>
    <n v="1"/>
    <n v="1"/>
    <n v="4"/>
    <n v="3"/>
    <n v="2"/>
    <n v="1"/>
    <n v="1"/>
    <n v="5"/>
    <n v="0"/>
    <n v="4"/>
    <n v="0"/>
    <n v="0"/>
    <n v="-4"/>
    <n v="0"/>
    <s v="Mixed"/>
    <n v="1.33"/>
    <x v="0"/>
    <n v="3"/>
    <s v="Medium"/>
    <n v="2"/>
    <x v="1"/>
    <s v="No"/>
    <x v="1"/>
    <n v="6"/>
  </r>
  <r>
    <s v="GP"/>
    <s v="M"/>
    <n v="16"/>
    <s v="U"/>
    <s v="Small"/>
    <n v="1"/>
    <n v="1"/>
    <n v="1"/>
    <x v="0"/>
    <n v="1"/>
    <n v="0"/>
    <n v="0"/>
    <n v="0"/>
    <n v="0"/>
    <n v="1"/>
    <n v="0"/>
    <n v="1"/>
    <n v="4"/>
    <n v="4"/>
    <n v="4"/>
    <n v="1"/>
    <n v="3"/>
    <n v="5"/>
    <n v="0"/>
    <n v="14"/>
    <n v="12"/>
    <n v="12"/>
    <n v="-2"/>
    <n v="0"/>
    <s v="Mixed"/>
    <n v="12.67"/>
    <x v="1"/>
    <n v="1"/>
    <s v="Low"/>
    <n v="1"/>
    <x v="0"/>
    <s v="No"/>
    <x v="3"/>
    <n v="9"/>
  </r>
  <r>
    <s v="GP"/>
    <s v="F"/>
    <n v="15"/>
    <s v="U"/>
    <s v="Large"/>
    <n v="4"/>
    <n v="4"/>
    <n v="2"/>
    <x v="2"/>
    <n v="0"/>
    <n v="0"/>
    <n v="0"/>
    <n v="0"/>
    <n v="1"/>
    <n v="1"/>
    <n v="1"/>
    <n v="0"/>
    <n v="4"/>
    <n v="3"/>
    <n v="2"/>
    <n v="1"/>
    <n v="1"/>
    <n v="5"/>
    <n v="0"/>
    <n v="16"/>
    <n v="16"/>
    <n v="15"/>
    <n v="0"/>
    <n v="-1"/>
    <s v="Mixed"/>
    <n v="15.67"/>
    <x v="3"/>
    <n v="4"/>
    <s v="High"/>
    <n v="1"/>
    <x v="0"/>
    <s v="No"/>
    <x v="5"/>
    <n v="5"/>
  </r>
  <r>
    <s v="GP"/>
    <s v="M"/>
    <n v="15"/>
    <s v="U"/>
    <s v="Large"/>
    <n v="4"/>
    <n v="3"/>
    <n v="2"/>
    <x v="3"/>
    <n v="0"/>
    <n v="1"/>
    <n v="1"/>
    <n v="0"/>
    <n v="0"/>
    <n v="1"/>
    <n v="1"/>
    <n v="0"/>
    <n v="2"/>
    <n v="2"/>
    <n v="2"/>
    <n v="1"/>
    <n v="1"/>
    <n v="3"/>
    <n v="0"/>
    <n v="7"/>
    <n v="9"/>
    <n v="0"/>
    <n v="2"/>
    <n v="-9"/>
    <s v="Mixed"/>
    <n v="5.33"/>
    <x v="0"/>
    <n v="3.5"/>
    <s v="High"/>
    <n v="1"/>
    <x v="0"/>
    <s v="No"/>
    <x v="1"/>
    <n v="4"/>
  </r>
  <r>
    <s v="GP"/>
    <s v="M"/>
    <n v="17"/>
    <s v="U"/>
    <s v="Large"/>
    <n v="2"/>
    <n v="1"/>
    <n v="1"/>
    <x v="2"/>
    <n v="3"/>
    <n v="0"/>
    <n v="1"/>
    <n v="0"/>
    <n v="0"/>
    <n v="1"/>
    <n v="1"/>
    <n v="0"/>
    <n v="5"/>
    <n v="4"/>
    <n v="5"/>
    <n v="1"/>
    <n v="2"/>
    <n v="5"/>
    <n v="0"/>
    <n v="5"/>
    <n v="0"/>
    <n v="0"/>
    <n v="-5"/>
    <n v="0"/>
    <s v="Mixed"/>
    <n v="1.67"/>
    <x v="0"/>
    <n v="1.5"/>
    <s v="Medium"/>
    <n v="3"/>
    <x v="1"/>
    <s v="Yes"/>
    <x v="5"/>
    <n v="9"/>
  </r>
  <r>
    <s v="GP"/>
    <s v="F"/>
    <n v="15"/>
    <s v="U"/>
    <s v="Large"/>
    <n v="1"/>
    <n v="1"/>
    <n v="1"/>
    <x v="0"/>
    <n v="0"/>
    <n v="0"/>
    <n v="1"/>
    <n v="1"/>
    <n v="0"/>
    <n v="1"/>
    <n v="1"/>
    <n v="0"/>
    <n v="4"/>
    <n v="4"/>
    <n v="2"/>
    <n v="1"/>
    <n v="2"/>
    <n v="5"/>
    <n v="0"/>
    <n v="8"/>
    <n v="11"/>
    <n v="11"/>
    <n v="3"/>
    <n v="0"/>
    <s v="Mixed"/>
    <n v="10"/>
    <x v="1"/>
    <n v="1"/>
    <s v="Low"/>
    <n v="1"/>
    <x v="0"/>
    <s v="No"/>
    <x v="1"/>
    <n v="6"/>
  </r>
  <r>
    <s v="GP"/>
    <s v="F"/>
    <n v="15"/>
    <s v="U"/>
    <s v="Large"/>
    <n v="3"/>
    <n v="2"/>
    <n v="1"/>
    <x v="0"/>
    <n v="3"/>
    <n v="0"/>
    <n v="1"/>
    <n v="0"/>
    <n v="0"/>
    <n v="1"/>
    <n v="1"/>
    <n v="0"/>
    <n v="3"/>
    <n v="3"/>
    <n v="2"/>
    <n v="1"/>
    <n v="1"/>
    <n v="3"/>
    <n v="0"/>
    <n v="6"/>
    <n v="7"/>
    <n v="0"/>
    <n v="1"/>
    <n v="-7"/>
    <s v="Mixed"/>
    <n v="4.33"/>
    <x v="0"/>
    <n v="2.5"/>
    <s v="Medium"/>
    <n v="1"/>
    <x v="0"/>
    <s v="No"/>
    <x v="5"/>
    <n v="5"/>
  </r>
  <r>
    <s v="GP"/>
    <s v="M"/>
    <n v="16"/>
    <s v="U"/>
    <s v="Large"/>
    <n v="4"/>
    <n v="4"/>
    <n v="1"/>
    <x v="2"/>
    <n v="0"/>
    <n v="0"/>
    <n v="1"/>
    <n v="0"/>
    <n v="0"/>
    <n v="0"/>
    <n v="1"/>
    <n v="1"/>
    <n v="3"/>
    <n v="3"/>
    <n v="2"/>
    <n v="2"/>
    <n v="1"/>
    <n v="5"/>
    <n v="0"/>
    <n v="7"/>
    <n v="6"/>
    <n v="0"/>
    <n v="-1"/>
    <n v="-6"/>
    <s v="Declining"/>
    <n v="4.33"/>
    <x v="0"/>
    <n v="4"/>
    <s v="High"/>
    <n v="1"/>
    <x v="0"/>
    <s v="No"/>
    <x v="3"/>
    <n v="6"/>
  </r>
  <r>
    <s v="GP"/>
    <s v="M"/>
    <n v="15"/>
    <s v="U"/>
    <s v="Small"/>
    <n v="2"/>
    <n v="1"/>
    <n v="4"/>
    <x v="2"/>
    <n v="3"/>
    <n v="0"/>
    <n v="0"/>
    <n v="0"/>
    <n v="0"/>
    <n v="1"/>
    <n v="1"/>
    <n v="0"/>
    <n v="4"/>
    <n v="5"/>
    <n v="5"/>
    <n v="2"/>
    <n v="5"/>
    <n v="5"/>
    <n v="0"/>
    <n v="8"/>
    <n v="9"/>
    <n v="10"/>
    <n v="1"/>
    <n v="1"/>
    <s v="Improving"/>
    <n v="9"/>
    <x v="0"/>
    <n v="1.5"/>
    <s v="Medium"/>
    <n v="4"/>
    <x v="2"/>
    <s v="Yes"/>
    <x v="3"/>
    <n v="10"/>
  </r>
  <r>
    <s v="GP"/>
    <s v="M"/>
    <n v="18"/>
    <s v="U"/>
    <s v="Small"/>
    <n v="1"/>
    <n v="1"/>
    <n v="1"/>
    <x v="2"/>
    <n v="3"/>
    <n v="0"/>
    <n v="0"/>
    <n v="0"/>
    <n v="0"/>
    <n v="0"/>
    <n v="1"/>
    <n v="1"/>
    <n v="2"/>
    <n v="3"/>
    <n v="5"/>
    <n v="2"/>
    <n v="5"/>
    <n v="4"/>
    <n v="0"/>
    <n v="6"/>
    <n v="5"/>
    <n v="0"/>
    <n v="-1"/>
    <n v="-5"/>
    <s v="Declining"/>
    <n v="3.67"/>
    <x v="0"/>
    <n v="1"/>
    <s v="Low"/>
    <n v="5"/>
    <x v="2"/>
    <s v="Yes"/>
    <x v="0"/>
    <n v="9"/>
  </r>
  <r>
    <s v="GP"/>
    <s v="M"/>
    <n v="19"/>
    <s v="U"/>
    <s v="Large"/>
    <n v="3"/>
    <n v="2"/>
    <n v="1"/>
    <x v="2"/>
    <n v="3"/>
    <n v="0"/>
    <n v="1"/>
    <n v="0"/>
    <n v="0"/>
    <n v="0"/>
    <n v="1"/>
    <n v="1"/>
    <n v="4"/>
    <n v="5"/>
    <n v="4"/>
    <n v="1"/>
    <n v="1"/>
    <n v="4"/>
    <n v="0"/>
    <n v="5"/>
    <n v="0"/>
    <n v="0"/>
    <n v="-5"/>
    <n v="0"/>
    <s v="Mixed"/>
    <n v="1.67"/>
    <x v="0"/>
    <n v="2.5"/>
    <s v="Medium"/>
    <n v="2"/>
    <x v="1"/>
    <s v="No"/>
    <x v="3"/>
    <n v="10"/>
  </r>
  <r>
    <s v="GP"/>
    <s v="F"/>
    <n v="17"/>
    <s v="U"/>
    <s v="Large"/>
    <n v="4"/>
    <n v="4"/>
    <n v="1"/>
    <x v="2"/>
    <n v="0"/>
    <n v="1"/>
    <n v="1"/>
    <n v="0"/>
    <n v="0"/>
    <n v="1"/>
    <n v="0"/>
    <n v="1"/>
    <n v="4"/>
    <n v="2"/>
    <n v="1"/>
    <n v="1"/>
    <n v="1"/>
    <n v="4"/>
    <n v="0"/>
    <n v="11"/>
    <n v="11"/>
    <n v="12"/>
    <n v="0"/>
    <n v="1"/>
    <s v="Mixed"/>
    <n v="11.33"/>
    <x v="1"/>
    <n v="4"/>
    <s v="High"/>
    <n v="1"/>
    <x v="0"/>
    <s v="No"/>
    <x v="1"/>
    <n v="4"/>
  </r>
  <r>
    <s v="GP"/>
    <s v="M"/>
    <n v="17"/>
    <s v="R"/>
    <s v="Small"/>
    <n v="2"/>
    <n v="1"/>
    <n v="2"/>
    <x v="2"/>
    <n v="2"/>
    <n v="0"/>
    <n v="0"/>
    <n v="0"/>
    <n v="1"/>
    <n v="0"/>
    <n v="1"/>
    <n v="1"/>
    <n v="3"/>
    <n v="3"/>
    <n v="2"/>
    <n v="2"/>
    <n v="2"/>
    <n v="5"/>
    <n v="0"/>
    <n v="7"/>
    <n v="6"/>
    <n v="0"/>
    <n v="-1"/>
    <n v="-6"/>
    <s v="Declining"/>
    <n v="4.33"/>
    <x v="0"/>
    <n v="1.5"/>
    <s v="Medium"/>
    <n v="3"/>
    <x v="1"/>
    <s v="Yes"/>
    <x v="3"/>
    <n v="6"/>
  </r>
  <r>
    <s v="GP"/>
    <s v="M"/>
    <n v="16"/>
    <s v="U"/>
    <s v="Small"/>
    <n v="1"/>
    <n v="2"/>
    <n v="2"/>
    <x v="2"/>
    <n v="1"/>
    <n v="0"/>
    <n v="0"/>
    <n v="0"/>
    <n v="1"/>
    <n v="1"/>
    <n v="0"/>
    <n v="0"/>
    <n v="4"/>
    <n v="4"/>
    <n v="4"/>
    <n v="2"/>
    <n v="4"/>
    <n v="5"/>
    <n v="0"/>
    <n v="7"/>
    <n v="0"/>
    <n v="0"/>
    <n v="-7"/>
    <n v="0"/>
    <s v="Mixed"/>
    <n v="2.33"/>
    <x v="0"/>
    <n v="1.5"/>
    <s v="Medium"/>
    <n v="3"/>
    <x v="1"/>
    <s v="Yes"/>
    <x v="5"/>
    <n v="8"/>
  </r>
  <r>
    <s v="GP"/>
    <s v="M"/>
    <n v="17"/>
    <s v="R"/>
    <s v="Small"/>
    <n v="1"/>
    <n v="1"/>
    <n v="4"/>
    <x v="0"/>
    <n v="3"/>
    <n v="0"/>
    <n v="0"/>
    <n v="0"/>
    <n v="1"/>
    <n v="0"/>
    <n v="0"/>
    <n v="1"/>
    <n v="5"/>
    <n v="3"/>
    <n v="5"/>
    <n v="1"/>
    <n v="5"/>
    <n v="5"/>
    <n v="0"/>
    <n v="5"/>
    <n v="8"/>
    <n v="7"/>
    <n v="3"/>
    <n v="-1"/>
    <s v="Mixed"/>
    <n v="6.67"/>
    <x v="0"/>
    <n v="1"/>
    <s v="Low"/>
    <n v="3"/>
    <x v="1"/>
    <s v="Yes"/>
    <x v="3"/>
    <n v="9"/>
  </r>
  <r>
    <s v="GP"/>
    <s v="F"/>
    <n v="16"/>
    <s v="U"/>
    <s v="Large"/>
    <n v="4"/>
    <n v="2"/>
    <n v="1"/>
    <x v="0"/>
    <n v="0"/>
    <n v="0"/>
    <n v="0"/>
    <n v="1"/>
    <n v="0"/>
    <n v="1"/>
    <n v="1"/>
    <n v="1"/>
    <n v="4"/>
    <n v="2"/>
    <n v="3"/>
    <n v="1"/>
    <n v="1"/>
    <n v="3"/>
    <n v="0"/>
    <n v="14"/>
    <n v="15"/>
    <n v="16"/>
    <n v="1"/>
    <n v="1"/>
    <s v="Improving"/>
    <n v="15"/>
    <x v="3"/>
    <n v="3"/>
    <s v="Medium"/>
    <n v="0"/>
    <x v="0"/>
    <s v="No"/>
    <x v="5"/>
    <n v="6"/>
  </r>
  <r>
    <s v="GP"/>
    <s v="F"/>
    <n v="16"/>
    <s v="U"/>
    <s v="Large"/>
    <n v="2"/>
    <n v="2"/>
    <n v="1"/>
    <x v="0"/>
    <n v="0"/>
    <n v="0"/>
    <n v="1"/>
    <n v="1"/>
    <n v="0"/>
    <n v="1"/>
    <n v="1"/>
    <n v="0"/>
    <n v="5"/>
    <n v="1"/>
    <n v="5"/>
    <n v="1"/>
    <n v="1"/>
    <n v="4"/>
    <n v="0"/>
    <n v="6"/>
    <n v="7"/>
    <n v="0"/>
    <n v="1"/>
    <n v="-7"/>
    <s v="Mixed"/>
    <n v="4.33"/>
    <x v="0"/>
    <n v="2"/>
    <s v="Medium"/>
    <n v="1"/>
    <x v="0"/>
    <s v="No"/>
    <x v="1"/>
    <n v="6"/>
  </r>
  <r>
    <s v="GP"/>
    <s v="F"/>
    <n v="16"/>
    <s v="U"/>
    <s v="Large"/>
    <n v="4"/>
    <n v="4"/>
    <n v="1"/>
    <x v="0"/>
    <n v="0"/>
    <n v="0"/>
    <n v="1"/>
    <n v="1"/>
    <n v="0"/>
    <n v="1"/>
    <n v="1"/>
    <n v="1"/>
    <n v="4"/>
    <n v="4"/>
    <n v="2"/>
    <n v="1"/>
    <n v="1"/>
    <n v="3"/>
    <n v="0"/>
    <n v="14"/>
    <n v="14"/>
    <n v="14"/>
    <n v="0"/>
    <n v="0"/>
    <s v="Mixed"/>
    <n v="14"/>
    <x v="3"/>
    <n v="4"/>
    <s v="High"/>
    <n v="0"/>
    <x v="0"/>
    <s v="No"/>
    <x v="1"/>
    <n v="7"/>
  </r>
  <r>
    <s v="GP"/>
    <s v="M"/>
    <n v="16"/>
    <s v="U"/>
    <s v="Large"/>
    <n v="3"/>
    <n v="4"/>
    <n v="3"/>
    <x v="2"/>
    <n v="2"/>
    <n v="0"/>
    <n v="1"/>
    <n v="0"/>
    <n v="1"/>
    <n v="1"/>
    <n v="1"/>
    <n v="0"/>
    <n v="3"/>
    <n v="4"/>
    <n v="5"/>
    <n v="2"/>
    <n v="4"/>
    <n v="2"/>
    <n v="0"/>
    <n v="6"/>
    <n v="5"/>
    <n v="0"/>
    <n v="-1"/>
    <n v="-5"/>
    <s v="Declining"/>
    <n v="3.67"/>
    <x v="0"/>
    <n v="3.5"/>
    <s v="High"/>
    <n v="3"/>
    <x v="1"/>
    <s v="Yes"/>
    <x v="1"/>
    <n v="9"/>
  </r>
  <r>
    <s v="GP"/>
    <s v="M"/>
    <n v="17"/>
    <s v="U"/>
    <s v="Small"/>
    <n v="4"/>
    <n v="4"/>
    <n v="1"/>
    <x v="0"/>
    <n v="0"/>
    <n v="0"/>
    <n v="1"/>
    <n v="1"/>
    <n v="1"/>
    <n v="1"/>
    <n v="1"/>
    <n v="0"/>
    <n v="4"/>
    <n v="4"/>
    <n v="4"/>
    <n v="1"/>
    <n v="3"/>
    <n v="5"/>
    <n v="0"/>
    <n v="13"/>
    <n v="11"/>
    <n v="10"/>
    <n v="-2"/>
    <n v="-1"/>
    <s v="Declining"/>
    <n v="11.33"/>
    <x v="1"/>
    <n v="4"/>
    <s v="High"/>
    <n v="0"/>
    <x v="0"/>
    <s v="No"/>
    <x v="4"/>
    <n v="8"/>
  </r>
  <r>
    <s v="GP"/>
    <s v="F"/>
    <n v="16"/>
    <s v="U"/>
    <s v="Large"/>
    <n v="1"/>
    <n v="3"/>
    <n v="1"/>
    <x v="0"/>
    <n v="3"/>
    <n v="0"/>
    <n v="0"/>
    <n v="0"/>
    <n v="1"/>
    <n v="1"/>
    <n v="1"/>
    <n v="1"/>
    <n v="4"/>
    <n v="3"/>
    <n v="5"/>
    <n v="1"/>
    <n v="1"/>
    <n v="3"/>
    <n v="0"/>
    <n v="8"/>
    <n v="7"/>
    <n v="0"/>
    <n v="-1"/>
    <n v="-7"/>
    <s v="Declining"/>
    <n v="5"/>
    <x v="0"/>
    <n v="2"/>
    <s v="Medium"/>
    <n v="2"/>
    <x v="1"/>
    <s v="No"/>
    <x v="5"/>
    <n v="9"/>
  </r>
  <r>
    <s v="GP"/>
    <s v="F"/>
    <n v="17"/>
    <s v="U"/>
    <s v="Large"/>
    <n v="2"/>
    <n v="4"/>
    <n v="1"/>
    <x v="0"/>
    <n v="0"/>
    <n v="0"/>
    <n v="1"/>
    <n v="0"/>
    <n v="1"/>
    <n v="1"/>
    <n v="0"/>
    <n v="0"/>
    <n v="5"/>
    <n v="4"/>
    <n v="2"/>
    <n v="2"/>
    <n v="3"/>
    <n v="5"/>
    <n v="0"/>
    <n v="16"/>
    <n v="17"/>
    <n v="17"/>
    <n v="1"/>
    <n v="0"/>
    <s v="Mixed"/>
    <n v="16.670000000000002"/>
    <x v="2"/>
    <n v="3"/>
    <s v="Medium"/>
    <n v="0"/>
    <x v="0"/>
    <s v="No"/>
    <x v="1"/>
    <n v="6"/>
  </r>
  <r>
    <s v="GP"/>
    <s v="M"/>
    <n v="16"/>
    <s v="U"/>
    <s v="Small"/>
    <n v="2"/>
    <n v="1"/>
    <n v="1"/>
    <x v="0"/>
    <n v="0"/>
    <n v="0"/>
    <n v="0"/>
    <n v="1"/>
    <n v="1"/>
    <n v="1"/>
    <n v="1"/>
    <n v="1"/>
    <n v="4"/>
    <n v="2"/>
    <n v="3"/>
    <n v="1"/>
    <n v="2"/>
    <n v="5"/>
    <n v="0"/>
    <n v="15"/>
    <n v="15"/>
    <n v="15"/>
    <n v="0"/>
    <n v="0"/>
    <s v="Mixed"/>
    <n v="15"/>
    <x v="3"/>
    <n v="1.5"/>
    <s v="Medium"/>
    <n v="1"/>
    <x v="0"/>
    <s v="No"/>
    <x v="1"/>
    <n v="6"/>
  </r>
  <r>
    <s v="GP"/>
    <s v="F"/>
    <n v="17"/>
    <s v="U"/>
    <s v="Large"/>
    <n v="1"/>
    <n v="1"/>
    <n v="1"/>
    <x v="0"/>
    <n v="0"/>
    <n v="0"/>
    <n v="0"/>
    <n v="0"/>
    <n v="1"/>
    <n v="1"/>
    <n v="1"/>
    <n v="0"/>
    <n v="5"/>
    <n v="3"/>
    <n v="3"/>
    <n v="1"/>
    <n v="1"/>
    <n v="3"/>
    <n v="0"/>
    <n v="8"/>
    <n v="8"/>
    <n v="9"/>
    <n v="0"/>
    <n v="1"/>
    <s v="Mixed"/>
    <n v="8.33"/>
    <x v="0"/>
    <n v="1"/>
    <s v="Low"/>
    <n v="1"/>
    <x v="0"/>
    <s v="No"/>
    <x v="5"/>
    <n v="6"/>
  </r>
  <r>
    <s v="GP"/>
    <s v="M"/>
    <n v="16"/>
    <s v="U"/>
    <s v="Large"/>
    <n v="2"/>
    <n v="3"/>
    <n v="2"/>
    <x v="2"/>
    <n v="0"/>
    <n v="0"/>
    <n v="0"/>
    <n v="0"/>
    <n v="0"/>
    <n v="1"/>
    <n v="1"/>
    <n v="0"/>
    <n v="5"/>
    <n v="3"/>
    <n v="3"/>
    <n v="1"/>
    <n v="1"/>
    <n v="3"/>
    <n v="0"/>
    <n v="13"/>
    <n v="14"/>
    <n v="14"/>
    <n v="1"/>
    <n v="0"/>
    <s v="Mixed"/>
    <n v="13.67"/>
    <x v="1"/>
    <n v="2.5"/>
    <s v="Medium"/>
    <n v="1"/>
    <x v="0"/>
    <s v="No"/>
    <x v="3"/>
    <n v="6"/>
  </r>
  <r>
    <s v="GP"/>
    <s v="F"/>
    <n v="17"/>
    <s v="U"/>
    <s v="Small"/>
    <n v="2"/>
    <n v="4"/>
    <n v="1"/>
    <x v="0"/>
    <n v="0"/>
    <n v="0"/>
    <n v="0"/>
    <n v="0"/>
    <n v="1"/>
    <n v="1"/>
    <n v="1"/>
    <n v="1"/>
    <n v="4"/>
    <n v="3"/>
    <n v="2"/>
    <n v="1"/>
    <n v="1"/>
    <n v="5"/>
    <n v="0"/>
    <n v="14"/>
    <n v="15"/>
    <n v="15"/>
    <n v="1"/>
    <n v="0"/>
    <s v="Mixed"/>
    <n v="14.67"/>
    <x v="3"/>
    <n v="3"/>
    <s v="Medium"/>
    <n v="0"/>
    <x v="0"/>
    <s v="No"/>
    <x v="5"/>
    <n v="6"/>
  </r>
  <r>
    <s v="GP"/>
    <s v="F"/>
    <n v="16"/>
    <s v="U"/>
    <s v="Small"/>
    <n v="4"/>
    <n v="4"/>
    <n v="1"/>
    <x v="0"/>
    <n v="0"/>
    <n v="0"/>
    <n v="1"/>
    <n v="1"/>
    <n v="0"/>
    <n v="1"/>
    <n v="1"/>
    <n v="0"/>
    <n v="4"/>
    <n v="5"/>
    <n v="2"/>
    <n v="1"/>
    <n v="2"/>
    <n v="3"/>
    <n v="0"/>
    <n v="9"/>
    <n v="9"/>
    <n v="10"/>
    <n v="0"/>
    <n v="1"/>
    <s v="Mixed"/>
    <n v="9.33"/>
    <x v="0"/>
    <n v="4"/>
    <s v="High"/>
    <n v="0"/>
    <x v="0"/>
    <s v="No"/>
    <x v="1"/>
    <n v="7"/>
  </r>
  <r>
    <s v="GP"/>
    <s v="F"/>
    <n v="16"/>
    <s v="U"/>
    <s v="Large"/>
    <n v="2"/>
    <n v="2"/>
    <n v="1"/>
    <x v="0"/>
    <n v="0"/>
    <n v="1"/>
    <n v="1"/>
    <n v="1"/>
    <n v="0"/>
    <n v="1"/>
    <n v="1"/>
    <n v="0"/>
    <n v="3"/>
    <n v="3"/>
    <n v="4"/>
    <n v="1"/>
    <n v="1"/>
    <n v="4"/>
    <n v="0"/>
    <n v="12"/>
    <n v="13"/>
    <n v="14"/>
    <n v="1"/>
    <n v="1"/>
    <s v="Improving"/>
    <n v="13"/>
    <x v="1"/>
    <n v="2"/>
    <s v="Medium"/>
    <n v="1"/>
    <x v="0"/>
    <s v="No"/>
    <x v="4"/>
    <n v="7"/>
  </r>
  <r>
    <s v="GP"/>
    <s v="F"/>
    <n v="17"/>
    <s v="U"/>
    <s v="Large"/>
    <n v="1"/>
    <n v="1"/>
    <n v="1"/>
    <x v="1"/>
    <n v="1"/>
    <n v="0"/>
    <n v="1"/>
    <n v="0"/>
    <n v="1"/>
    <n v="1"/>
    <n v="0"/>
    <n v="1"/>
    <n v="4"/>
    <n v="3"/>
    <n v="4"/>
    <n v="1"/>
    <n v="1"/>
    <n v="5"/>
    <n v="0"/>
    <n v="6"/>
    <n v="5"/>
    <n v="0"/>
    <n v="-1"/>
    <n v="-5"/>
    <s v="Declining"/>
    <n v="3.67"/>
    <x v="0"/>
    <n v="1"/>
    <s v="Low"/>
    <n v="1"/>
    <x v="0"/>
    <s v="No"/>
    <x v="1"/>
    <n v="8"/>
  </r>
  <r>
    <s v="GP"/>
    <s v="M"/>
    <n v="18"/>
    <s v="U"/>
    <s v="Large"/>
    <n v="2"/>
    <n v="2"/>
    <n v="2"/>
    <x v="0"/>
    <n v="0"/>
    <n v="0"/>
    <n v="1"/>
    <n v="1"/>
    <n v="0"/>
    <n v="1"/>
    <n v="1"/>
    <n v="0"/>
    <n v="3"/>
    <n v="3"/>
    <n v="3"/>
    <n v="5"/>
    <n v="5"/>
    <n v="4"/>
    <n v="0"/>
    <n v="12"/>
    <n v="13"/>
    <n v="13"/>
    <n v="1"/>
    <n v="0"/>
    <s v="Mixed"/>
    <n v="12.67"/>
    <x v="1"/>
    <n v="2"/>
    <s v="Medium"/>
    <n v="2"/>
    <x v="1"/>
    <s v="No"/>
    <x v="1"/>
    <n v="6"/>
  </r>
  <r>
    <s v="GP"/>
    <s v="F"/>
    <n v="16"/>
    <s v="U"/>
    <s v="Large"/>
    <n v="4"/>
    <n v="4"/>
    <n v="1"/>
    <x v="1"/>
    <n v="0"/>
    <n v="0"/>
    <n v="1"/>
    <n v="0"/>
    <n v="1"/>
    <n v="1"/>
    <n v="1"/>
    <n v="0"/>
    <n v="5"/>
    <n v="3"/>
    <n v="2"/>
    <n v="1"/>
    <n v="1"/>
    <n v="5"/>
    <n v="0"/>
    <n v="13"/>
    <n v="13"/>
    <n v="14"/>
    <n v="0"/>
    <n v="1"/>
    <s v="Mixed"/>
    <n v="13.33"/>
    <x v="1"/>
    <n v="4"/>
    <s v="High"/>
    <n v="0"/>
    <x v="0"/>
    <s v="No"/>
    <x v="1"/>
    <n v="5"/>
  </r>
  <r>
    <s v="GP"/>
    <s v="M"/>
    <n v="18"/>
    <s v="U"/>
    <s v="Large"/>
    <n v="2"/>
    <n v="2"/>
    <n v="1"/>
    <x v="0"/>
    <n v="1"/>
    <n v="0"/>
    <n v="0"/>
    <n v="0"/>
    <n v="0"/>
    <n v="0"/>
    <n v="1"/>
    <n v="0"/>
    <n v="5"/>
    <n v="5"/>
    <n v="4"/>
    <n v="3"/>
    <n v="5"/>
    <n v="2"/>
    <n v="0"/>
    <n v="7"/>
    <n v="7"/>
    <n v="0"/>
    <n v="0"/>
    <n v="-7"/>
    <s v="Mixed"/>
    <n v="4.67"/>
    <x v="0"/>
    <n v="2"/>
    <s v="Medium"/>
    <n v="2"/>
    <x v="1"/>
    <s v="No"/>
    <x v="0"/>
    <n v="9"/>
  </r>
  <r>
    <s v="GP"/>
    <s v="M"/>
    <n v="16"/>
    <s v="U"/>
    <s v="Small"/>
    <n v="4"/>
    <n v="3"/>
    <n v="1"/>
    <x v="2"/>
    <n v="0"/>
    <n v="0"/>
    <n v="0"/>
    <n v="0"/>
    <n v="1"/>
    <n v="1"/>
    <n v="1"/>
    <n v="0"/>
    <n v="5"/>
    <n v="4"/>
    <n v="5"/>
    <n v="1"/>
    <n v="1"/>
    <n v="3"/>
    <n v="0"/>
    <n v="6"/>
    <n v="0"/>
    <n v="0"/>
    <n v="-6"/>
    <n v="0"/>
    <s v="Mixed"/>
    <n v="2"/>
    <x v="0"/>
    <n v="3.5"/>
    <s v="High"/>
    <n v="1"/>
    <x v="0"/>
    <s v="No"/>
    <x v="5"/>
    <n v="9"/>
  </r>
  <r>
    <s v="GP"/>
    <s v="M"/>
    <n v="16"/>
    <s v="U"/>
    <s v="Large"/>
    <n v="4"/>
    <n v="4"/>
    <n v="1"/>
    <x v="2"/>
    <n v="0"/>
    <n v="0"/>
    <n v="0"/>
    <n v="0"/>
    <n v="1"/>
    <n v="1"/>
    <n v="1"/>
    <n v="0"/>
    <n v="5"/>
    <n v="3"/>
    <n v="2"/>
    <n v="1"/>
    <n v="2"/>
    <n v="5"/>
    <n v="0"/>
    <n v="13"/>
    <n v="12"/>
    <n v="12"/>
    <n v="-1"/>
    <n v="0"/>
    <s v="Mixed"/>
    <n v="12.33"/>
    <x v="1"/>
    <n v="4"/>
    <s v="High"/>
    <n v="1"/>
    <x v="0"/>
    <s v="No"/>
    <x v="5"/>
    <n v="5"/>
  </r>
  <r>
    <s v="GP"/>
    <s v="F"/>
    <n v="18"/>
    <s v="U"/>
    <s v="Large"/>
    <n v="2"/>
    <n v="1"/>
    <n v="2"/>
    <x v="1"/>
    <n v="0"/>
    <n v="0"/>
    <n v="1"/>
    <n v="1"/>
    <n v="0"/>
    <n v="1"/>
    <n v="1"/>
    <n v="1"/>
    <n v="4"/>
    <n v="4"/>
    <n v="4"/>
    <n v="1"/>
    <n v="1"/>
    <n v="3"/>
    <n v="0"/>
    <n v="7"/>
    <n v="0"/>
    <n v="0"/>
    <n v="-7"/>
    <n v="0"/>
    <s v="Mixed"/>
    <n v="2.33"/>
    <x v="0"/>
    <n v="1.5"/>
    <s v="Medium"/>
    <n v="1"/>
    <x v="0"/>
    <s v="No"/>
    <x v="1"/>
    <n v="9"/>
  </r>
  <r>
    <s v="GP"/>
    <s v="M"/>
    <n v="16"/>
    <s v="U"/>
    <s v="Large"/>
    <n v="0"/>
    <n v="2"/>
    <n v="1"/>
    <x v="2"/>
    <n v="0"/>
    <n v="0"/>
    <n v="0"/>
    <n v="1"/>
    <n v="0"/>
    <n v="1"/>
    <n v="1"/>
    <n v="0"/>
    <n v="4"/>
    <n v="3"/>
    <n v="2"/>
    <n v="2"/>
    <n v="4"/>
    <n v="5"/>
    <n v="0"/>
    <n v="13"/>
    <n v="15"/>
    <n v="15"/>
    <n v="2"/>
    <n v="0"/>
    <s v="Mixed"/>
    <n v="14.33"/>
    <x v="3"/>
    <n v="1"/>
    <s v="Low"/>
    <n v="3"/>
    <x v="1"/>
    <s v="No"/>
    <x v="5"/>
    <n v="5"/>
  </r>
  <r>
    <s v="GP"/>
    <s v="M"/>
    <n v="18"/>
    <s v="U"/>
    <s v="Large"/>
    <n v="3"/>
    <n v="2"/>
    <n v="2"/>
    <x v="2"/>
    <n v="1"/>
    <n v="0"/>
    <n v="0"/>
    <n v="0"/>
    <n v="0"/>
    <n v="0"/>
    <n v="1"/>
    <n v="0"/>
    <n v="4"/>
    <n v="4"/>
    <n v="5"/>
    <n v="2"/>
    <n v="4"/>
    <n v="5"/>
    <n v="0"/>
    <n v="6"/>
    <n v="8"/>
    <n v="8"/>
    <n v="2"/>
    <n v="0"/>
    <s v="Mixed"/>
    <n v="7.33"/>
    <x v="0"/>
    <n v="2.5"/>
    <s v="Medium"/>
    <n v="2"/>
    <x v="1"/>
    <s v="No"/>
    <x v="0"/>
    <n v="9"/>
  </r>
  <r>
    <s v="GP"/>
    <s v="M"/>
    <n v="16"/>
    <s v="R"/>
    <s v="Large"/>
    <n v="2"/>
    <n v="1"/>
    <n v="2"/>
    <x v="2"/>
    <n v="0"/>
    <n v="0"/>
    <n v="0"/>
    <n v="0"/>
    <n v="1"/>
    <n v="1"/>
    <n v="0"/>
    <n v="0"/>
    <n v="3"/>
    <n v="3"/>
    <n v="2"/>
    <n v="1"/>
    <n v="3"/>
    <n v="3"/>
    <n v="0"/>
    <n v="8"/>
    <n v="9"/>
    <n v="8"/>
    <n v="1"/>
    <n v="-1"/>
    <s v="Mixed"/>
    <n v="8.33"/>
    <x v="0"/>
    <n v="1.5"/>
    <s v="Medium"/>
    <n v="2"/>
    <x v="1"/>
    <s v="No"/>
    <x v="5"/>
    <n v="5"/>
  </r>
  <r>
    <s v="GP"/>
    <s v="M"/>
    <n v="17"/>
    <s v="R"/>
    <s v="Large"/>
    <n v="2"/>
    <n v="1"/>
    <n v="1"/>
    <x v="2"/>
    <n v="0"/>
    <n v="0"/>
    <n v="0"/>
    <n v="0"/>
    <n v="0"/>
    <n v="1"/>
    <n v="1"/>
    <n v="0"/>
    <n v="4"/>
    <n v="4"/>
    <n v="2"/>
    <n v="2"/>
    <n v="4"/>
    <n v="5"/>
    <n v="0"/>
    <n v="8"/>
    <n v="12"/>
    <n v="12"/>
    <n v="4"/>
    <n v="0"/>
    <s v="Mixed"/>
    <n v="10.67"/>
    <x v="1"/>
    <n v="1.5"/>
    <s v="Medium"/>
    <n v="3"/>
    <x v="1"/>
    <s v="No"/>
    <x v="3"/>
    <n v="6"/>
  </r>
  <r>
    <s v="GP"/>
    <s v="F"/>
    <n v="17"/>
    <s v="U"/>
    <s v="Small"/>
    <n v="2"/>
    <n v="2"/>
    <n v="1"/>
    <x v="3"/>
    <n v="0"/>
    <n v="0"/>
    <n v="0"/>
    <n v="1"/>
    <n v="1"/>
    <n v="1"/>
    <n v="1"/>
    <n v="1"/>
    <n v="3"/>
    <n v="4"/>
    <n v="1"/>
    <n v="1"/>
    <n v="1"/>
    <n v="2"/>
    <n v="0"/>
    <n v="10"/>
    <n v="9"/>
    <n v="0"/>
    <n v="-1"/>
    <n v="-9"/>
    <s v="Declining"/>
    <n v="6.33"/>
    <x v="0"/>
    <n v="2"/>
    <s v="Medium"/>
    <n v="1"/>
    <x v="0"/>
    <s v="No"/>
    <x v="1"/>
    <n v="6"/>
  </r>
  <r>
    <s v="GP"/>
    <s v="F"/>
    <n v="18"/>
    <s v="U"/>
    <s v="Large"/>
    <n v="2"/>
    <n v="2"/>
    <n v="1"/>
    <x v="1"/>
    <n v="0"/>
    <n v="0"/>
    <n v="1"/>
    <n v="1"/>
    <n v="1"/>
    <n v="1"/>
    <n v="1"/>
    <n v="1"/>
    <n v="4"/>
    <n v="3"/>
    <n v="3"/>
    <n v="1"/>
    <n v="1"/>
    <n v="3"/>
    <n v="0"/>
    <n v="9"/>
    <n v="10"/>
    <n v="0"/>
    <n v="1"/>
    <n v="-10"/>
    <s v="Mixed"/>
    <n v="6.33"/>
    <x v="0"/>
    <n v="2"/>
    <s v="Medium"/>
    <n v="1"/>
    <x v="0"/>
    <s v="No"/>
    <x v="4"/>
    <n v="7"/>
  </r>
  <r>
    <s v="GP"/>
    <s v="F"/>
    <n v="18"/>
    <s v="R"/>
    <s v="Large"/>
    <n v="2"/>
    <n v="1"/>
    <n v="2"/>
    <x v="0"/>
    <n v="0"/>
    <n v="0"/>
    <n v="1"/>
    <n v="0"/>
    <n v="0"/>
    <n v="0"/>
    <n v="1"/>
    <n v="1"/>
    <n v="4"/>
    <n v="3"/>
    <n v="5"/>
    <n v="1"/>
    <n v="2"/>
    <n v="3"/>
    <n v="0"/>
    <n v="6"/>
    <n v="0"/>
    <n v="0"/>
    <n v="-6"/>
    <n v="0"/>
    <s v="Mixed"/>
    <n v="2"/>
    <x v="0"/>
    <n v="1.5"/>
    <s v="Medium"/>
    <n v="1"/>
    <x v="0"/>
    <s v="No"/>
    <x v="3"/>
    <n v="9"/>
  </r>
  <r>
    <s v="GP"/>
    <s v="F"/>
    <n v="17"/>
    <s v="U"/>
    <s v="Large"/>
    <n v="4"/>
    <n v="3"/>
    <n v="1"/>
    <x v="1"/>
    <n v="0"/>
    <n v="0"/>
    <n v="1"/>
    <n v="1"/>
    <n v="0"/>
    <n v="1"/>
    <n v="1"/>
    <n v="0"/>
    <n v="4"/>
    <n v="2"/>
    <n v="2"/>
    <n v="1"/>
    <n v="2"/>
    <n v="3"/>
    <n v="0"/>
    <n v="15"/>
    <n v="15"/>
    <n v="15"/>
    <n v="0"/>
    <n v="0"/>
    <s v="Mixed"/>
    <n v="15"/>
    <x v="3"/>
    <n v="3.5"/>
    <s v="High"/>
    <n v="0"/>
    <x v="0"/>
    <s v="No"/>
    <x v="1"/>
    <n v="4"/>
  </r>
  <r>
    <s v="GP"/>
    <s v="F"/>
    <n v="19"/>
    <s v="U"/>
    <s v="Large"/>
    <n v="4"/>
    <n v="4"/>
    <n v="2"/>
    <x v="0"/>
    <n v="0"/>
    <n v="0"/>
    <n v="1"/>
    <n v="1"/>
    <n v="1"/>
    <n v="1"/>
    <n v="1"/>
    <n v="0"/>
    <n v="2"/>
    <n v="3"/>
    <n v="4"/>
    <n v="2"/>
    <n v="3"/>
    <n v="2"/>
    <n v="0"/>
    <n v="10"/>
    <n v="9"/>
    <n v="0"/>
    <n v="-1"/>
    <n v="-9"/>
    <s v="Declining"/>
    <n v="6.33"/>
    <x v="0"/>
    <n v="4"/>
    <s v="High"/>
    <n v="1"/>
    <x v="0"/>
    <s v="No"/>
    <x v="4"/>
    <n v="7"/>
  </r>
  <r>
    <s v="GP"/>
    <s v="F"/>
    <n v="18"/>
    <s v="U"/>
    <s v="Large"/>
    <n v="4"/>
    <n v="3"/>
    <n v="1"/>
    <x v="3"/>
    <n v="0"/>
    <n v="0"/>
    <n v="1"/>
    <n v="1"/>
    <n v="0"/>
    <n v="1"/>
    <n v="1"/>
    <n v="0"/>
    <n v="4"/>
    <n v="3"/>
    <n v="3"/>
    <n v="1"/>
    <n v="1"/>
    <n v="3"/>
    <n v="0"/>
    <n v="14"/>
    <n v="13"/>
    <n v="14"/>
    <n v="-1"/>
    <n v="1"/>
    <s v="Mixed"/>
    <n v="13.67"/>
    <x v="1"/>
    <n v="3.5"/>
    <s v="High"/>
    <n v="0"/>
    <x v="0"/>
    <s v="No"/>
    <x v="1"/>
    <n v="6"/>
  </r>
  <r>
    <s v="GP"/>
    <s v="M"/>
    <n v="17"/>
    <s v="U"/>
    <s v="Small"/>
    <n v="4"/>
    <n v="4"/>
    <n v="2"/>
    <x v="2"/>
    <n v="0"/>
    <n v="0"/>
    <n v="0"/>
    <n v="1"/>
    <n v="0"/>
    <n v="1"/>
    <n v="1"/>
    <n v="0"/>
    <n v="4"/>
    <n v="1"/>
    <n v="1"/>
    <n v="2"/>
    <n v="2"/>
    <n v="5"/>
    <n v="0"/>
    <n v="11"/>
    <n v="11"/>
    <n v="10"/>
    <n v="0"/>
    <n v="-1"/>
    <s v="Mixed"/>
    <n v="10.67"/>
    <x v="1"/>
    <n v="4"/>
    <s v="High"/>
    <n v="1"/>
    <x v="0"/>
    <s v="No"/>
    <x v="5"/>
    <n v="2"/>
  </r>
  <r>
    <s v="GP"/>
    <s v="F"/>
    <n v="17"/>
    <s v="U"/>
    <s v="Large"/>
    <n v="4"/>
    <n v="2"/>
    <n v="2"/>
    <x v="1"/>
    <n v="0"/>
    <n v="0"/>
    <n v="1"/>
    <n v="1"/>
    <n v="0"/>
    <n v="1"/>
    <n v="1"/>
    <n v="0"/>
    <n v="4"/>
    <n v="3"/>
    <n v="3"/>
    <n v="1"/>
    <n v="1"/>
    <n v="3"/>
    <n v="0"/>
    <n v="15"/>
    <n v="12"/>
    <n v="14"/>
    <n v="-3"/>
    <n v="2"/>
    <s v="Mixed"/>
    <n v="13.67"/>
    <x v="1"/>
    <n v="3"/>
    <s v="Medium"/>
    <n v="0"/>
    <x v="0"/>
    <s v="No"/>
    <x v="1"/>
    <n v="6"/>
  </r>
  <r>
    <s v="GP"/>
    <s v="F"/>
    <n v="17"/>
    <s v="U"/>
    <s v="Large"/>
    <n v="3"/>
    <n v="2"/>
    <n v="1"/>
    <x v="3"/>
    <n v="0"/>
    <n v="0"/>
    <n v="1"/>
    <n v="1"/>
    <n v="1"/>
    <n v="1"/>
    <n v="1"/>
    <n v="0"/>
    <n v="5"/>
    <n v="2"/>
    <n v="2"/>
    <n v="1"/>
    <n v="2"/>
    <n v="5"/>
    <n v="0"/>
    <n v="17"/>
    <n v="17"/>
    <n v="18"/>
    <n v="0"/>
    <n v="1"/>
    <s v="Mixed"/>
    <n v="17.329999999999998"/>
    <x v="2"/>
    <n v="2.5"/>
    <s v="Medium"/>
    <n v="0"/>
    <x v="0"/>
    <s v="No"/>
    <x v="4"/>
    <n v="4"/>
  </r>
  <r>
    <s v="GP"/>
    <s v="M"/>
    <n v="20"/>
    <s v="U"/>
    <s v="Large"/>
    <n v="3"/>
    <n v="2"/>
    <n v="1"/>
    <x v="2"/>
    <n v="0"/>
    <n v="0"/>
    <n v="0"/>
    <n v="0"/>
    <n v="1"/>
    <n v="1"/>
    <n v="0"/>
    <n v="0"/>
    <n v="5"/>
    <n v="5"/>
    <n v="3"/>
    <n v="1"/>
    <n v="1"/>
    <n v="5"/>
    <n v="0"/>
    <n v="17"/>
    <n v="18"/>
    <n v="18"/>
    <n v="1"/>
    <n v="0"/>
    <s v="Mixed"/>
    <n v="17.670000000000002"/>
    <x v="2"/>
    <n v="2.5"/>
    <s v="Medium"/>
    <n v="1"/>
    <x v="0"/>
    <s v="No"/>
    <x v="5"/>
    <n v="8"/>
  </r>
  <r>
    <s v="GP"/>
    <s v="M"/>
    <n v="19"/>
    <s v="R"/>
    <s v="Large"/>
    <n v="3"/>
    <n v="3"/>
    <n v="1"/>
    <x v="0"/>
    <n v="1"/>
    <n v="0"/>
    <n v="0"/>
    <n v="0"/>
    <n v="1"/>
    <n v="1"/>
    <n v="0"/>
    <n v="1"/>
    <n v="4"/>
    <n v="5"/>
    <n v="3"/>
    <n v="1"/>
    <n v="2"/>
    <n v="5"/>
    <n v="0"/>
    <n v="15"/>
    <n v="12"/>
    <n v="12"/>
    <n v="-3"/>
    <n v="0"/>
    <s v="Mixed"/>
    <n v="13"/>
    <x v="1"/>
    <n v="3"/>
    <s v="Medium"/>
    <n v="0"/>
    <x v="0"/>
    <s v="No"/>
    <x v="5"/>
    <n v="9"/>
  </r>
  <r>
    <s v="GP"/>
    <s v="F"/>
    <n v="19"/>
    <s v="U"/>
    <s v="Small"/>
    <n v="1"/>
    <n v="2"/>
    <n v="1"/>
    <x v="0"/>
    <n v="1"/>
    <n v="0"/>
    <n v="0"/>
    <n v="0"/>
    <n v="1"/>
    <n v="1"/>
    <n v="0"/>
    <n v="1"/>
    <n v="4"/>
    <n v="2"/>
    <n v="4"/>
    <n v="2"/>
    <n v="2"/>
    <n v="3"/>
    <n v="0"/>
    <n v="9"/>
    <n v="9"/>
    <n v="0"/>
    <n v="0"/>
    <n v="-9"/>
    <s v="Mixed"/>
    <n v="6"/>
    <x v="0"/>
    <n v="1.5"/>
    <s v="Medium"/>
    <n v="1"/>
    <x v="0"/>
    <s v="No"/>
    <x v="5"/>
    <n v="7"/>
  </r>
  <r>
    <s v="GP"/>
    <s v="F"/>
    <n v="18"/>
    <s v="U"/>
    <s v="Large"/>
    <n v="2"/>
    <n v="1"/>
    <n v="2"/>
    <x v="0"/>
    <n v="0"/>
    <n v="0"/>
    <n v="1"/>
    <n v="1"/>
    <n v="1"/>
    <n v="1"/>
    <n v="1"/>
    <n v="0"/>
    <n v="5"/>
    <n v="3"/>
    <n v="3"/>
    <n v="1"/>
    <n v="2"/>
    <n v="1"/>
    <n v="0"/>
    <n v="8"/>
    <n v="8"/>
    <n v="0"/>
    <n v="0"/>
    <n v="-8"/>
    <s v="Mixed"/>
    <n v="5.33"/>
    <x v="0"/>
    <n v="1.5"/>
    <s v="Medium"/>
    <n v="1"/>
    <x v="0"/>
    <s v="No"/>
    <x v="4"/>
    <n v="6"/>
  </r>
  <r>
    <s v="GP"/>
    <s v="F"/>
    <n v="17"/>
    <s v="R"/>
    <s v="Large"/>
    <n v="3"/>
    <n v="4"/>
    <n v="1"/>
    <x v="1"/>
    <n v="0"/>
    <n v="0"/>
    <n v="1"/>
    <n v="1"/>
    <n v="1"/>
    <n v="1"/>
    <n v="1"/>
    <n v="0"/>
    <n v="4"/>
    <n v="3"/>
    <n v="4"/>
    <n v="2"/>
    <n v="5"/>
    <n v="5"/>
    <n v="0"/>
    <n v="11"/>
    <n v="11"/>
    <n v="10"/>
    <n v="0"/>
    <n v="-1"/>
    <s v="Mixed"/>
    <n v="10.67"/>
    <x v="1"/>
    <n v="3.5"/>
    <s v="High"/>
    <n v="1"/>
    <x v="0"/>
    <s v="No"/>
    <x v="4"/>
    <n v="7"/>
  </r>
  <r>
    <s v="GP"/>
    <s v="F"/>
    <n v="17"/>
    <s v="U"/>
    <s v="Small"/>
    <n v="0"/>
    <n v="2"/>
    <n v="2"/>
    <x v="1"/>
    <n v="0"/>
    <n v="0"/>
    <n v="0"/>
    <n v="0"/>
    <n v="0"/>
    <n v="1"/>
    <n v="1"/>
    <n v="0"/>
    <n v="3"/>
    <n v="3"/>
    <n v="3"/>
    <n v="2"/>
    <n v="3"/>
    <n v="2"/>
    <n v="0"/>
    <n v="16"/>
    <n v="15"/>
    <n v="15"/>
    <n v="-1"/>
    <n v="0"/>
    <s v="Mixed"/>
    <n v="15.33"/>
    <x v="3"/>
    <n v="1"/>
    <s v="Low"/>
    <n v="1"/>
    <x v="0"/>
    <s v="No"/>
    <x v="3"/>
    <n v="6"/>
  </r>
  <r>
    <s v="GP"/>
    <s v="F"/>
    <n v="18"/>
    <s v="U"/>
    <s v="Large"/>
    <n v="3"/>
    <n v="3"/>
    <n v="1"/>
    <x v="0"/>
    <n v="0"/>
    <n v="0"/>
    <n v="0"/>
    <n v="0"/>
    <n v="1"/>
    <n v="1"/>
    <n v="1"/>
    <n v="0"/>
    <n v="5"/>
    <n v="3"/>
    <n v="4"/>
    <n v="1"/>
    <n v="1"/>
    <n v="4"/>
    <n v="0"/>
    <n v="7"/>
    <n v="0"/>
    <n v="0"/>
    <n v="-7"/>
    <n v="0"/>
    <s v="Mixed"/>
    <n v="2.33"/>
    <x v="0"/>
    <n v="3"/>
    <s v="Medium"/>
    <n v="0"/>
    <x v="0"/>
    <s v="No"/>
    <x v="5"/>
    <n v="7"/>
  </r>
  <r>
    <s v="GP"/>
    <s v="F"/>
    <n v="18"/>
    <s v="U"/>
    <s v="Small"/>
    <n v="2"/>
    <n v="2"/>
    <n v="1"/>
    <x v="0"/>
    <n v="0"/>
    <n v="0"/>
    <n v="0"/>
    <n v="0"/>
    <n v="1"/>
    <n v="1"/>
    <n v="1"/>
    <n v="1"/>
    <n v="4"/>
    <n v="3"/>
    <n v="3"/>
    <n v="1"/>
    <n v="1"/>
    <n v="2"/>
    <n v="0"/>
    <n v="8"/>
    <n v="8"/>
    <n v="0"/>
    <n v="0"/>
    <n v="-8"/>
    <s v="Mixed"/>
    <n v="5.33"/>
    <x v="0"/>
    <n v="2"/>
    <s v="Medium"/>
    <n v="1"/>
    <x v="0"/>
    <s v="No"/>
    <x v="5"/>
    <n v="7"/>
  </r>
  <r>
    <s v="GP"/>
    <s v="F"/>
    <n v="18"/>
    <s v="R"/>
    <s v="Large"/>
    <n v="2"/>
    <n v="2"/>
    <n v="2"/>
    <x v="3"/>
    <n v="0"/>
    <n v="0"/>
    <n v="0"/>
    <n v="0"/>
    <n v="1"/>
    <n v="1"/>
    <n v="0"/>
    <n v="0"/>
    <n v="4"/>
    <n v="4"/>
    <n v="4"/>
    <n v="1"/>
    <n v="1"/>
    <n v="4"/>
    <n v="0"/>
    <n v="10"/>
    <n v="9"/>
    <n v="0"/>
    <n v="-1"/>
    <n v="-9"/>
    <s v="Declining"/>
    <n v="6.33"/>
    <x v="0"/>
    <n v="2"/>
    <s v="Medium"/>
    <n v="1"/>
    <x v="0"/>
    <s v="No"/>
    <x v="5"/>
    <n v="8"/>
  </r>
  <r>
    <s v="GP"/>
    <s v="F"/>
    <n v="17"/>
    <s v="U"/>
    <s v="Large"/>
    <n v="3"/>
    <n v="2"/>
    <n v="1"/>
    <x v="0"/>
    <n v="0"/>
    <n v="0"/>
    <n v="1"/>
    <n v="1"/>
    <n v="0"/>
    <n v="1"/>
    <n v="1"/>
    <n v="1"/>
    <n v="4"/>
    <n v="3"/>
    <n v="2"/>
    <n v="2"/>
    <n v="3"/>
    <n v="2"/>
    <n v="0"/>
    <n v="7"/>
    <n v="8"/>
    <n v="0"/>
    <n v="1"/>
    <n v="-8"/>
    <s v="Mixed"/>
    <n v="5"/>
    <x v="0"/>
    <n v="2.5"/>
    <s v="Medium"/>
    <n v="0"/>
    <x v="0"/>
    <s v="No"/>
    <x v="1"/>
    <n v="6"/>
  </r>
  <r>
    <s v="GP"/>
    <s v="M"/>
    <n v="18"/>
    <s v="U"/>
    <s v="Large"/>
    <n v="4"/>
    <n v="4"/>
    <n v="1"/>
    <x v="0"/>
    <n v="1"/>
    <n v="0"/>
    <n v="1"/>
    <n v="0"/>
    <n v="1"/>
    <n v="1"/>
    <n v="1"/>
    <n v="0"/>
    <n v="4"/>
    <n v="3"/>
    <n v="3"/>
    <n v="2"/>
    <n v="2"/>
    <n v="2"/>
    <n v="0"/>
    <n v="10"/>
    <n v="10"/>
    <n v="0"/>
    <n v="0"/>
    <n v="-10"/>
    <s v="Mixed"/>
    <n v="6.67"/>
    <x v="0"/>
    <n v="4"/>
    <s v="High"/>
    <n v="0"/>
    <x v="0"/>
    <s v="No"/>
    <x v="1"/>
    <n v="6"/>
  </r>
  <r>
    <s v="GP"/>
    <s v="F"/>
    <n v="17"/>
    <s v="U"/>
    <s v="Large"/>
    <n v="2"/>
    <n v="2"/>
    <n v="1"/>
    <x v="0"/>
    <n v="1"/>
    <n v="0"/>
    <n v="1"/>
    <n v="0"/>
    <n v="0"/>
    <n v="1"/>
    <n v="1"/>
    <n v="1"/>
    <n v="3"/>
    <n v="3"/>
    <n v="1"/>
    <n v="1"/>
    <n v="2"/>
    <n v="4"/>
    <n v="0"/>
    <n v="9"/>
    <n v="8"/>
    <n v="0"/>
    <n v="-1"/>
    <n v="-8"/>
    <s v="Declining"/>
    <n v="5.67"/>
    <x v="0"/>
    <n v="2"/>
    <s v="Medium"/>
    <n v="1"/>
    <x v="0"/>
    <s v="No"/>
    <x v="5"/>
    <n v="5"/>
  </r>
  <r>
    <s v="GP"/>
    <s v="M"/>
    <n v="18"/>
    <s v="U"/>
    <s v="Large"/>
    <n v="4"/>
    <n v="3"/>
    <n v="1"/>
    <x v="1"/>
    <n v="0"/>
    <n v="0"/>
    <n v="1"/>
    <n v="1"/>
    <n v="0"/>
    <n v="1"/>
    <n v="1"/>
    <n v="1"/>
    <n v="5"/>
    <n v="4"/>
    <n v="5"/>
    <n v="2"/>
    <n v="3"/>
    <n v="5"/>
    <n v="0"/>
    <n v="10"/>
    <n v="10"/>
    <n v="9"/>
    <n v="0"/>
    <n v="-1"/>
    <s v="Mixed"/>
    <n v="9.67"/>
    <x v="0"/>
    <n v="3.5"/>
    <s v="High"/>
    <n v="0"/>
    <x v="0"/>
    <s v="No"/>
    <x v="1"/>
    <n v="10"/>
  </r>
  <r>
    <s v="GP"/>
    <s v="F"/>
    <n v="17"/>
    <s v="U"/>
    <s v="Large"/>
    <n v="4"/>
    <n v="3"/>
    <n v="1"/>
    <x v="1"/>
    <n v="0"/>
    <n v="0"/>
    <n v="1"/>
    <n v="1"/>
    <n v="1"/>
    <n v="1"/>
    <n v="1"/>
    <n v="1"/>
    <n v="4"/>
    <n v="4"/>
    <n v="3"/>
    <n v="1"/>
    <n v="3"/>
    <n v="4"/>
    <n v="0"/>
    <n v="13"/>
    <n v="15"/>
    <n v="15"/>
    <n v="2"/>
    <n v="0"/>
    <s v="Mixed"/>
    <n v="14.33"/>
    <x v="3"/>
    <n v="3.5"/>
    <s v="High"/>
    <n v="0"/>
    <x v="0"/>
    <s v="No"/>
    <x v="4"/>
    <n v="8"/>
  </r>
  <r>
    <s v="MS"/>
    <s v="F"/>
    <n v="18"/>
    <s v="U"/>
    <s v="Large"/>
    <n v="3"/>
    <n v="3"/>
    <n v="1"/>
    <x v="0"/>
    <n v="0"/>
    <n v="0"/>
    <n v="1"/>
    <n v="0"/>
    <n v="0"/>
    <n v="1"/>
    <n v="0"/>
    <n v="1"/>
    <n v="5"/>
    <n v="3"/>
    <n v="4"/>
    <n v="1"/>
    <n v="1"/>
    <n v="5"/>
    <n v="0"/>
    <n v="10"/>
    <n v="9"/>
    <n v="9"/>
    <n v="-1"/>
    <n v="0"/>
    <s v="Mixed"/>
    <n v="9.33"/>
    <x v="0"/>
    <n v="3"/>
    <s v="Medium"/>
    <n v="0"/>
    <x v="0"/>
    <s v="No"/>
    <x v="5"/>
    <n v="8"/>
  </r>
  <r>
    <s v="MS"/>
    <s v="F"/>
    <n v="18"/>
    <s v="U"/>
    <s v="Small"/>
    <n v="1"/>
    <n v="1"/>
    <n v="2"/>
    <x v="1"/>
    <n v="0"/>
    <n v="0"/>
    <n v="0"/>
    <n v="0"/>
    <n v="0"/>
    <n v="1"/>
    <n v="1"/>
    <n v="0"/>
    <n v="5"/>
    <n v="3"/>
    <n v="2"/>
    <n v="1"/>
    <n v="1"/>
    <n v="4"/>
    <n v="0"/>
    <n v="18"/>
    <n v="16"/>
    <n v="16"/>
    <n v="-2"/>
    <n v="0"/>
    <s v="Mixed"/>
    <n v="16.670000000000002"/>
    <x v="2"/>
    <n v="1"/>
    <s v="Low"/>
    <n v="1"/>
    <x v="0"/>
    <s v="No"/>
    <x v="3"/>
    <n v="5"/>
  </r>
  <r>
    <s v="MS"/>
    <s v="F"/>
    <n v="18"/>
    <s v="R"/>
    <s v="Small"/>
    <n v="1"/>
    <n v="4"/>
    <n v="3"/>
    <x v="0"/>
    <n v="0"/>
    <n v="0"/>
    <n v="0"/>
    <n v="0"/>
    <n v="0"/>
    <n v="1"/>
    <n v="0"/>
    <n v="1"/>
    <n v="4"/>
    <n v="3"/>
    <n v="4"/>
    <n v="1"/>
    <n v="4"/>
    <n v="5"/>
    <n v="0"/>
    <n v="13"/>
    <n v="13"/>
    <n v="13"/>
    <n v="0"/>
    <n v="0"/>
    <s v="Mixed"/>
    <n v="13"/>
    <x v="1"/>
    <n v="2.5"/>
    <s v="Medium"/>
    <n v="1"/>
    <x v="0"/>
    <s v="No"/>
    <x v="3"/>
    <n v="8"/>
  </r>
  <r>
    <s v="MS"/>
    <s v="F"/>
    <n v="18"/>
    <s v="U"/>
    <s v="Large"/>
    <n v="3"/>
    <n v="3"/>
    <n v="2"/>
    <x v="0"/>
    <n v="0"/>
    <n v="0"/>
    <n v="1"/>
    <n v="0"/>
    <n v="0"/>
    <n v="1"/>
    <n v="1"/>
    <n v="1"/>
    <n v="4"/>
    <n v="3"/>
    <n v="2"/>
    <n v="1"/>
    <n v="3"/>
    <n v="3"/>
    <n v="0"/>
    <n v="11"/>
    <n v="11"/>
    <n v="10"/>
    <n v="0"/>
    <n v="-1"/>
    <s v="Mixed"/>
    <n v="10.67"/>
    <x v="1"/>
    <n v="3"/>
    <s v="Medium"/>
    <n v="0"/>
    <x v="0"/>
    <s v="No"/>
    <x v="5"/>
    <n v="6"/>
  </r>
  <r>
    <s v="MS"/>
    <s v="F"/>
    <n v="17"/>
    <s v="U"/>
    <s v="Small"/>
    <n v="4"/>
    <n v="4"/>
    <n v="1"/>
    <x v="0"/>
    <n v="0"/>
    <n v="0"/>
    <n v="1"/>
    <n v="1"/>
    <n v="1"/>
    <n v="1"/>
    <n v="1"/>
    <n v="1"/>
    <n v="2"/>
    <n v="3"/>
    <n v="4"/>
    <n v="1"/>
    <n v="1"/>
    <n v="1"/>
    <n v="0"/>
    <n v="16"/>
    <n v="15"/>
    <n v="15"/>
    <n v="-1"/>
    <n v="0"/>
    <s v="Mixed"/>
    <n v="15.33"/>
    <x v="3"/>
    <n v="4"/>
    <s v="High"/>
    <n v="1"/>
    <x v="0"/>
    <s v="No"/>
    <x v="4"/>
    <n v="8"/>
  </r>
  <r>
    <s v="MS"/>
    <s v="F"/>
    <n v="17"/>
    <s v="R"/>
    <s v="Large"/>
    <n v="1"/>
    <n v="2"/>
    <n v="2"/>
    <x v="0"/>
    <n v="0"/>
    <n v="0"/>
    <n v="0"/>
    <n v="0"/>
    <n v="0"/>
    <n v="1"/>
    <n v="0"/>
    <n v="0"/>
    <n v="3"/>
    <n v="2"/>
    <n v="2"/>
    <n v="1"/>
    <n v="2"/>
    <n v="3"/>
    <n v="0"/>
    <n v="12"/>
    <n v="11"/>
    <n v="12"/>
    <n v="-1"/>
    <n v="1"/>
    <s v="Mixed"/>
    <n v="11.67"/>
    <x v="1"/>
    <n v="1.5"/>
    <s v="Medium"/>
    <n v="1"/>
    <x v="0"/>
    <s v="No"/>
    <x v="3"/>
    <n v="4"/>
  </r>
  <r>
    <s v="MS"/>
    <s v="M"/>
    <n v="18"/>
    <s v="U"/>
    <s v="Small"/>
    <n v="4"/>
    <n v="4"/>
    <n v="2"/>
    <x v="1"/>
    <n v="0"/>
    <n v="0"/>
    <n v="0"/>
    <n v="1"/>
    <n v="0"/>
    <n v="1"/>
    <n v="1"/>
    <n v="1"/>
    <n v="4"/>
    <n v="2"/>
    <n v="2"/>
    <n v="2"/>
    <n v="2"/>
    <n v="5"/>
    <n v="0"/>
    <n v="13"/>
    <n v="13"/>
    <n v="13"/>
    <n v="0"/>
    <n v="0"/>
    <s v="Mixed"/>
    <n v="13"/>
    <x v="1"/>
    <n v="4"/>
    <s v="High"/>
    <n v="0"/>
    <x v="0"/>
    <s v="No"/>
    <x v="5"/>
    <n v="5"/>
  </r>
  <r>
    <s v="MS"/>
    <s v="F"/>
    <n v="17"/>
    <s v="R"/>
    <s v="Large"/>
    <n v="1"/>
    <n v="1"/>
    <n v="3"/>
    <x v="2"/>
    <n v="1"/>
    <n v="0"/>
    <n v="1"/>
    <n v="1"/>
    <n v="0"/>
    <n v="1"/>
    <n v="1"/>
    <n v="1"/>
    <n v="5"/>
    <n v="2"/>
    <n v="1"/>
    <n v="1"/>
    <n v="2"/>
    <n v="1"/>
    <n v="0"/>
    <n v="7"/>
    <n v="6"/>
    <n v="0"/>
    <n v="-1"/>
    <n v="-6"/>
    <s v="Declining"/>
    <n v="4.33"/>
    <x v="0"/>
    <n v="1"/>
    <s v="Low"/>
    <n v="2"/>
    <x v="1"/>
    <s v="No"/>
    <x v="1"/>
    <n v="4"/>
  </r>
  <r>
    <s v="MS"/>
    <s v="F"/>
    <n v="18"/>
    <s v="U"/>
    <s v="Large"/>
    <n v="2"/>
    <n v="3"/>
    <n v="2"/>
    <x v="2"/>
    <n v="0"/>
    <n v="0"/>
    <n v="1"/>
    <n v="1"/>
    <n v="0"/>
    <n v="1"/>
    <n v="1"/>
    <n v="1"/>
    <n v="5"/>
    <n v="2"/>
    <n v="3"/>
    <n v="1"/>
    <n v="2"/>
    <n v="4"/>
    <n v="0"/>
    <n v="11"/>
    <n v="10"/>
    <n v="10"/>
    <n v="-1"/>
    <n v="0"/>
    <s v="Mixed"/>
    <n v="10.33"/>
    <x v="1"/>
    <n v="2.5"/>
    <s v="Medium"/>
    <n v="1"/>
    <x v="0"/>
    <s v="No"/>
    <x v="1"/>
    <n v="6"/>
  </r>
  <r>
    <s v="MS"/>
    <s v="F"/>
    <n v="18"/>
    <s v="R"/>
    <s v="Small"/>
    <n v="4"/>
    <n v="4"/>
    <n v="2"/>
    <x v="1"/>
    <n v="0"/>
    <n v="0"/>
    <n v="0"/>
    <n v="0"/>
    <n v="0"/>
    <n v="1"/>
    <n v="1"/>
    <n v="0"/>
    <n v="5"/>
    <n v="4"/>
    <n v="4"/>
    <n v="1"/>
    <n v="1"/>
    <n v="1"/>
    <n v="0"/>
    <n v="19"/>
    <n v="18"/>
    <n v="19"/>
    <n v="-1"/>
    <n v="1"/>
    <s v="Mixed"/>
    <n v="18.670000000000002"/>
    <x v="2"/>
    <n v="4"/>
    <s v="High"/>
    <n v="0"/>
    <x v="0"/>
    <s v="No"/>
    <x v="3"/>
    <n v="8"/>
  </r>
  <r>
    <s v="MS"/>
    <s v="F"/>
    <n v="18"/>
    <s v="U"/>
    <s v="Large"/>
    <n v="3"/>
    <n v="3"/>
    <n v="1"/>
    <x v="0"/>
    <n v="0"/>
    <n v="0"/>
    <n v="0"/>
    <n v="1"/>
    <n v="0"/>
    <n v="1"/>
    <n v="1"/>
    <n v="1"/>
    <n v="4"/>
    <n v="1"/>
    <n v="3"/>
    <n v="1"/>
    <n v="2"/>
    <n v="1"/>
    <n v="0"/>
    <n v="15"/>
    <n v="15"/>
    <n v="15"/>
    <n v="0"/>
    <n v="0"/>
    <s v="Mixed"/>
    <n v="15"/>
    <x v="3"/>
    <n v="3"/>
    <s v="Medium"/>
    <n v="0"/>
    <x v="0"/>
    <s v="No"/>
    <x v="5"/>
    <n v="5"/>
  </r>
  <r>
    <s v="MS"/>
    <s v="M"/>
    <n v="19"/>
    <s v="R"/>
    <s v="Large"/>
    <n v="1"/>
    <n v="1"/>
    <n v="2"/>
    <x v="2"/>
    <n v="1"/>
    <n v="0"/>
    <n v="0"/>
    <n v="0"/>
    <n v="0"/>
    <n v="1"/>
    <n v="0"/>
    <n v="0"/>
    <n v="4"/>
    <n v="3"/>
    <n v="2"/>
    <n v="1"/>
    <n v="3"/>
    <n v="5"/>
    <n v="0"/>
    <n v="6"/>
    <n v="5"/>
    <n v="0"/>
    <n v="-1"/>
    <n v="-5"/>
    <s v="Declining"/>
    <n v="3.67"/>
    <x v="0"/>
    <n v="1"/>
    <s v="Low"/>
    <n v="2"/>
    <x v="1"/>
    <s v="No"/>
    <x v="3"/>
    <n v="5"/>
  </r>
  <r>
    <s v="MS"/>
    <s v="F"/>
    <n v="19"/>
    <s v="R"/>
    <s v="Large"/>
    <n v="2"/>
    <n v="3"/>
    <n v="1"/>
    <x v="1"/>
    <n v="1"/>
    <n v="0"/>
    <n v="0"/>
    <n v="0"/>
    <n v="1"/>
    <n v="1"/>
    <n v="1"/>
    <n v="0"/>
    <n v="5"/>
    <n v="4"/>
    <n v="2"/>
    <n v="1"/>
    <n v="2"/>
    <n v="5"/>
    <n v="0"/>
    <n v="7"/>
    <n v="5"/>
    <n v="0"/>
    <n v="-2"/>
    <n v="-5"/>
    <s v="Declining"/>
    <n v="4"/>
    <x v="0"/>
    <n v="2.5"/>
    <s v="Medium"/>
    <n v="0"/>
    <x v="0"/>
    <s v="No"/>
    <x v="5"/>
    <n v="6"/>
  </r>
  <r>
    <s v="MS"/>
    <s v="F"/>
    <n v="18"/>
    <s v="U"/>
    <s v="Small"/>
    <n v="3"/>
    <n v="1"/>
    <n v="1"/>
    <x v="0"/>
    <n v="0"/>
    <n v="0"/>
    <n v="1"/>
    <n v="1"/>
    <n v="0"/>
    <n v="1"/>
    <n v="1"/>
    <n v="0"/>
    <n v="4"/>
    <n v="3"/>
    <n v="4"/>
    <n v="1"/>
    <n v="1"/>
    <n v="1"/>
    <n v="0"/>
    <n v="7"/>
    <n v="9"/>
    <n v="8"/>
    <n v="2"/>
    <n v="-1"/>
    <s v="Mixed"/>
    <n v="8"/>
    <x v="0"/>
    <n v="2"/>
    <s v="Medium"/>
    <n v="1"/>
    <x v="0"/>
    <s v="No"/>
    <x v="1"/>
    <n v="7"/>
  </r>
  <r>
    <s v="MS"/>
    <s v="F"/>
    <n v="18"/>
    <s v="U"/>
    <s v="Large"/>
    <n v="1"/>
    <n v="1"/>
    <n v="2"/>
    <x v="0"/>
    <n v="1"/>
    <n v="0"/>
    <n v="0"/>
    <n v="0"/>
    <n v="1"/>
    <n v="1"/>
    <n v="0"/>
    <n v="0"/>
    <n v="1"/>
    <n v="1"/>
    <n v="1"/>
    <n v="1"/>
    <n v="1"/>
    <n v="5"/>
    <n v="0"/>
    <n v="6"/>
    <n v="5"/>
    <n v="0"/>
    <n v="-1"/>
    <n v="-5"/>
    <s v="Declining"/>
    <n v="3.67"/>
    <x v="0"/>
    <n v="1"/>
    <s v="Low"/>
    <n v="2"/>
    <x v="1"/>
    <s v="No"/>
    <x v="5"/>
    <n v="2"/>
  </r>
  <r>
    <s v="MS"/>
    <s v="M"/>
    <n v="18"/>
    <s v="R"/>
    <s v="Small"/>
    <n v="3"/>
    <n v="2"/>
    <n v="3"/>
    <x v="2"/>
    <n v="0"/>
    <n v="0"/>
    <n v="0"/>
    <n v="0"/>
    <n v="0"/>
    <n v="1"/>
    <n v="1"/>
    <n v="0"/>
    <n v="4"/>
    <n v="4"/>
    <n v="1"/>
    <n v="3"/>
    <n v="4"/>
    <n v="5"/>
    <n v="0"/>
    <n v="11"/>
    <n v="12"/>
    <n v="10"/>
    <n v="1"/>
    <n v="-2"/>
    <s v="Mixed"/>
    <n v="11"/>
    <x v="1"/>
    <n v="2.5"/>
    <s v="Medium"/>
    <n v="2"/>
    <x v="1"/>
    <s v="No"/>
    <x v="3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">
  <r>
    <x v="0"/>
    <x v="0"/>
    <x v="0"/>
    <s v="R"/>
    <n v="3.66"/>
    <n v="3"/>
    <n v="2"/>
    <n v="2"/>
    <x v="0"/>
    <n v="0"/>
    <n v="0"/>
    <n v="0"/>
    <n v="0"/>
    <n v="0"/>
    <n v="0"/>
    <n v="1"/>
    <n v="1"/>
    <n v="4"/>
    <n v="1"/>
    <n v="1"/>
    <n v="1"/>
    <n v="1"/>
    <n v="5"/>
    <n v="75"/>
    <n v="10"/>
    <n v="9"/>
    <n v="9"/>
    <n v="-1"/>
    <n v="0"/>
    <x v="0"/>
    <n v="9.33"/>
    <x v="0"/>
    <n v="2.5"/>
    <s v="Medium"/>
    <n v="1"/>
    <x v="0"/>
    <x v="0"/>
    <n v="0"/>
    <n v="3"/>
    <x v="0"/>
    <x v="0"/>
  </r>
  <r>
    <x v="0"/>
    <x v="0"/>
    <x v="1"/>
    <s v="U"/>
    <s v="Small"/>
    <n v="3"/>
    <n v="3"/>
    <n v="1"/>
    <x v="0"/>
    <n v="0"/>
    <n v="0"/>
    <n v="1"/>
    <n v="0"/>
    <n v="1"/>
    <n v="1"/>
    <n v="1"/>
    <n v="1"/>
    <n v="5"/>
    <n v="3"/>
    <n v="3"/>
    <n v="2"/>
    <n v="3"/>
    <n v="1"/>
    <n v="56"/>
    <n v="9"/>
    <n v="9"/>
    <n v="8"/>
    <n v="0"/>
    <n v="-1"/>
    <x v="0"/>
    <n v="8.67"/>
    <x v="0"/>
    <n v="3"/>
    <s v="Medium"/>
    <n v="1"/>
    <x v="0"/>
    <x v="0"/>
    <n v="3"/>
    <n v="7"/>
    <x v="1"/>
    <x v="1"/>
  </r>
  <r>
    <x v="0"/>
    <x v="0"/>
    <x v="2"/>
    <s v="U"/>
    <s v="Large"/>
    <n v="3"/>
    <n v="3"/>
    <n v="1"/>
    <x v="0"/>
    <n v="0"/>
    <n v="1"/>
    <n v="1"/>
    <n v="1"/>
    <n v="1"/>
    <n v="1"/>
    <n v="1"/>
    <n v="0"/>
    <n v="4"/>
    <n v="3"/>
    <n v="3"/>
    <n v="2"/>
    <n v="4"/>
    <n v="5"/>
    <n v="54"/>
    <n v="11"/>
    <n v="12"/>
    <n v="11"/>
    <n v="1"/>
    <n v="-1"/>
    <x v="0"/>
    <n v="11.33"/>
    <x v="1"/>
    <n v="3"/>
    <s v="Medium"/>
    <n v="2"/>
    <x v="1"/>
    <x v="0"/>
    <n v="5"/>
    <n v="6"/>
    <x v="2"/>
    <x v="1"/>
  </r>
  <r>
    <x v="0"/>
    <x v="0"/>
    <x v="3"/>
    <s v="R"/>
    <s v="Large"/>
    <n v="2"/>
    <n v="3"/>
    <n v="1"/>
    <x v="1"/>
    <n v="1"/>
    <n v="0"/>
    <n v="0"/>
    <n v="0"/>
    <n v="0"/>
    <n v="1"/>
    <n v="1"/>
    <n v="1"/>
    <n v="4"/>
    <n v="1"/>
    <n v="2"/>
    <n v="1"/>
    <n v="1"/>
    <n v="3"/>
    <n v="40"/>
    <n v="13"/>
    <n v="11"/>
    <n v="11"/>
    <n v="-2"/>
    <n v="0"/>
    <x v="0"/>
    <n v="11.67"/>
    <x v="1"/>
    <n v="2.5"/>
    <s v="Medium"/>
    <n v="1"/>
    <x v="0"/>
    <x v="0"/>
    <n v="1"/>
    <n v="4"/>
    <x v="0"/>
    <x v="0"/>
  </r>
  <r>
    <x v="0"/>
    <x v="1"/>
    <x v="3"/>
    <s v="U"/>
    <s v="Large"/>
    <n v="4"/>
    <n v="4"/>
    <n v="2"/>
    <x v="2"/>
    <n v="1"/>
    <n v="0"/>
    <n v="1"/>
    <n v="1"/>
    <n v="0"/>
    <n v="1"/>
    <n v="1"/>
    <n v="1"/>
    <n v="4"/>
    <n v="3"/>
    <n v="4"/>
    <n v="1"/>
    <n v="1"/>
    <n v="4"/>
    <n v="38"/>
    <n v="8"/>
    <n v="9"/>
    <n v="8"/>
    <n v="1"/>
    <n v="-1"/>
    <x v="0"/>
    <n v="8.33"/>
    <x v="0"/>
    <n v="4"/>
    <s v="High"/>
    <n v="2"/>
    <x v="1"/>
    <x v="0"/>
    <n v="3"/>
    <n v="8"/>
    <x v="1"/>
    <x v="1"/>
  </r>
  <r>
    <x v="0"/>
    <x v="1"/>
    <x v="1"/>
    <s v="U"/>
    <s v="Small"/>
    <n v="4"/>
    <n v="1"/>
    <n v="2"/>
    <x v="2"/>
    <n v="0"/>
    <n v="0"/>
    <n v="0"/>
    <n v="1"/>
    <n v="1"/>
    <n v="1"/>
    <n v="1"/>
    <n v="1"/>
    <n v="4"/>
    <n v="5"/>
    <n v="4"/>
    <n v="2"/>
    <n v="4"/>
    <n v="5"/>
    <n v="30"/>
    <n v="8"/>
    <n v="8"/>
    <n v="8"/>
    <n v="0"/>
    <n v="0"/>
    <x v="0"/>
    <n v="8"/>
    <x v="0"/>
    <n v="2.5"/>
    <s v="Medium"/>
    <n v="3"/>
    <x v="1"/>
    <x v="1"/>
    <n v="3"/>
    <n v="10"/>
    <x v="1"/>
    <x v="2"/>
  </r>
  <r>
    <x v="0"/>
    <x v="0"/>
    <x v="1"/>
    <s v="U"/>
    <s v="Large"/>
    <n v="3"/>
    <n v="4"/>
    <n v="1"/>
    <x v="1"/>
    <n v="1"/>
    <n v="0"/>
    <n v="1"/>
    <n v="1"/>
    <n v="0"/>
    <n v="1"/>
    <n v="1"/>
    <n v="1"/>
    <n v="4"/>
    <n v="4"/>
    <n v="3"/>
    <n v="3"/>
    <n v="4"/>
    <n v="5"/>
    <n v="28"/>
    <n v="10"/>
    <n v="9"/>
    <n v="9"/>
    <n v="-1"/>
    <n v="0"/>
    <x v="0"/>
    <n v="9.33"/>
    <x v="0"/>
    <n v="3.5"/>
    <s v="High"/>
    <n v="2"/>
    <x v="1"/>
    <x v="0"/>
    <n v="3"/>
    <n v="8"/>
    <x v="1"/>
    <x v="1"/>
  </r>
  <r>
    <x v="0"/>
    <x v="0"/>
    <x v="4"/>
    <s v="U"/>
    <s v="Large"/>
    <n v="3"/>
    <n v="2"/>
    <n v="2"/>
    <x v="0"/>
    <n v="0"/>
    <n v="1"/>
    <n v="1"/>
    <n v="1"/>
    <n v="0"/>
    <n v="1"/>
    <n v="1"/>
    <n v="0"/>
    <n v="4"/>
    <n v="3"/>
    <n v="5"/>
    <n v="1"/>
    <n v="1"/>
    <n v="2"/>
    <n v="26"/>
    <n v="7"/>
    <n v="6"/>
    <n v="6"/>
    <n v="-1"/>
    <n v="0"/>
    <x v="0"/>
    <n v="6.33"/>
    <x v="0"/>
    <n v="2.5"/>
    <s v="Medium"/>
    <n v="1"/>
    <x v="0"/>
    <x v="0"/>
    <n v="4"/>
    <n v="8"/>
    <x v="2"/>
    <x v="1"/>
  </r>
  <r>
    <x v="0"/>
    <x v="0"/>
    <x v="2"/>
    <s v="U"/>
    <s v="Small"/>
    <n v="2"/>
    <n v="2"/>
    <n v="2"/>
    <x v="0"/>
    <n v="1"/>
    <n v="0"/>
    <n v="1"/>
    <n v="0"/>
    <n v="1"/>
    <n v="1"/>
    <n v="1"/>
    <n v="1"/>
    <n v="3"/>
    <n v="3"/>
    <n v="3"/>
    <n v="1"/>
    <n v="2"/>
    <n v="3"/>
    <n v="25"/>
    <n v="7"/>
    <n v="10"/>
    <n v="11"/>
    <n v="3"/>
    <n v="1"/>
    <x v="1"/>
    <n v="9.33"/>
    <x v="0"/>
    <n v="2"/>
    <s v="Medium"/>
    <n v="2"/>
    <x v="1"/>
    <x v="0"/>
    <n v="3"/>
    <n v="7"/>
    <x v="1"/>
    <x v="1"/>
  </r>
  <r>
    <x v="0"/>
    <x v="0"/>
    <x v="1"/>
    <s v="U"/>
    <s v="Large"/>
    <n v="4"/>
    <n v="4"/>
    <n v="2"/>
    <x v="2"/>
    <n v="1"/>
    <n v="0"/>
    <n v="1"/>
    <n v="0"/>
    <n v="0"/>
    <n v="1"/>
    <n v="1"/>
    <n v="0"/>
    <n v="4"/>
    <n v="2"/>
    <n v="4"/>
    <n v="2"/>
    <n v="3"/>
    <n v="2"/>
    <n v="24"/>
    <n v="18"/>
    <n v="18"/>
    <n v="18"/>
    <n v="0"/>
    <n v="0"/>
    <x v="0"/>
    <n v="18"/>
    <x v="2"/>
    <n v="4"/>
    <s v="High"/>
    <n v="2"/>
    <x v="1"/>
    <x v="0"/>
    <n v="2"/>
    <n v="6"/>
    <x v="1"/>
    <x v="1"/>
  </r>
  <r>
    <x v="0"/>
    <x v="0"/>
    <x v="1"/>
    <s v="U"/>
    <s v="Large"/>
    <n v="4"/>
    <n v="3"/>
    <n v="1"/>
    <x v="0"/>
    <n v="0"/>
    <n v="0"/>
    <n v="1"/>
    <n v="1"/>
    <n v="0"/>
    <n v="1"/>
    <n v="1"/>
    <n v="1"/>
    <n v="5"/>
    <n v="2"/>
    <n v="2"/>
    <n v="1"/>
    <n v="2"/>
    <n v="5"/>
    <n v="23"/>
    <n v="13"/>
    <n v="13"/>
    <n v="13"/>
    <n v="0"/>
    <n v="0"/>
    <x v="0"/>
    <n v="13"/>
    <x v="1"/>
    <n v="3.5"/>
    <s v="High"/>
    <n v="1"/>
    <x v="0"/>
    <x v="0"/>
    <n v="3"/>
    <n v="5"/>
    <x v="1"/>
    <x v="0"/>
  </r>
  <r>
    <x v="0"/>
    <x v="0"/>
    <x v="1"/>
    <s v="U"/>
    <s v="Large"/>
    <n v="4"/>
    <n v="3"/>
    <n v="1"/>
    <x v="0"/>
    <n v="2"/>
    <n v="0"/>
    <n v="0"/>
    <n v="1"/>
    <n v="0"/>
    <n v="1"/>
    <n v="1"/>
    <n v="1"/>
    <n v="3"/>
    <n v="4"/>
    <n v="5"/>
    <n v="2"/>
    <n v="4"/>
    <n v="1"/>
    <n v="22"/>
    <n v="6"/>
    <n v="6"/>
    <n v="4"/>
    <n v="0"/>
    <n v="-2"/>
    <x v="0"/>
    <n v="5.33"/>
    <x v="0"/>
    <n v="3.5"/>
    <s v="High"/>
    <n v="3"/>
    <x v="1"/>
    <x v="1"/>
    <n v="2"/>
    <n v="10"/>
    <x v="1"/>
    <x v="2"/>
  </r>
  <r>
    <x v="0"/>
    <x v="1"/>
    <x v="0"/>
    <s v="U"/>
    <s v="Large"/>
    <n v="4"/>
    <n v="4"/>
    <n v="2"/>
    <x v="2"/>
    <n v="0"/>
    <n v="0"/>
    <n v="0"/>
    <n v="1"/>
    <n v="1"/>
    <n v="1"/>
    <n v="1"/>
    <n v="0"/>
    <n v="3"/>
    <n v="2"/>
    <n v="4"/>
    <n v="1"/>
    <n v="4"/>
    <n v="3"/>
    <n v="22"/>
    <n v="9"/>
    <n v="9"/>
    <n v="9"/>
    <n v="0"/>
    <n v="0"/>
    <x v="0"/>
    <n v="9"/>
    <x v="0"/>
    <n v="4"/>
    <s v="High"/>
    <n v="3"/>
    <x v="1"/>
    <x v="1"/>
    <n v="3"/>
    <n v="6"/>
    <x v="1"/>
    <x v="1"/>
  </r>
  <r>
    <x v="0"/>
    <x v="0"/>
    <x v="3"/>
    <s v="U"/>
    <s v="Small"/>
    <n v="3"/>
    <n v="2"/>
    <n v="2"/>
    <x v="0"/>
    <n v="1"/>
    <n v="0"/>
    <n v="1"/>
    <n v="1"/>
    <n v="0"/>
    <n v="1"/>
    <n v="1"/>
    <n v="1"/>
    <n v="4"/>
    <n v="2"/>
    <n v="2"/>
    <n v="1"/>
    <n v="2"/>
    <n v="1"/>
    <n v="22"/>
    <n v="13"/>
    <n v="10"/>
    <n v="11"/>
    <n v="-3"/>
    <n v="1"/>
    <x v="0"/>
    <n v="11.33"/>
    <x v="1"/>
    <n v="2.5"/>
    <s v="Medium"/>
    <n v="1"/>
    <x v="0"/>
    <x v="0"/>
    <n v="3"/>
    <n v="5"/>
    <x v="1"/>
    <x v="0"/>
  </r>
  <r>
    <x v="0"/>
    <x v="0"/>
    <x v="0"/>
    <s v="U"/>
    <s v="Large"/>
    <n v="4"/>
    <n v="3"/>
    <n v="1"/>
    <x v="0"/>
    <n v="0"/>
    <n v="0"/>
    <n v="1"/>
    <n v="1"/>
    <n v="0"/>
    <n v="1"/>
    <n v="1"/>
    <n v="1"/>
    <n v="3"/>
    <n v="1"/>
    <n v="2"/>
    <n v="1"/>
    <n v="3"/>
    <n v="2"/>
    <n v="21"/>
    <n v="17"/>
    <n v="18"/>
    <n v="18"/>
    <n v="1"/>
    <n v="0"/>
    <x v="0"/>
    <n v="17.670000000000002"/>
    <x v="2"/>
    <n v="3.5"/>
    <s v="High"/>
    <n v="1"/>
    <x v="0"/>
    <x v="0"/>
    <n v="3"/>
    <n v="4"/>
    <x v="1"/>
    <x v="0"/>
  </r>
  <r>
    <x v="0"/>
    <x v="1"/>
    <x v="1"/>
    <s v="R"/>
    <s v="Large"/>
    <n v="1"/>
    <n v="3"/>
    <n v="3"/>
    <x v="0"/>
    <n v="1"/>
    <n v="0"/>
    <n v="1"/>
    <n v="0"/>
    <n v="1"/>
    <n v="1"/>
    <n v="1"/>
    <n v="0"/>
    <n v="5"/>
    <n v="2"/>
    <n v="4"/>
    <n v="1"/>
    <n v="4"/>
    <n v="5"/>
    <n v="20"/>
    <n v="9"/>
    <n v="7"/>
    <n v="8"/>
    <n v="-2"/>
    <n v="1"/>
    <x v="0"/>
    <n v="8"/>
    <x v="0"/>
    <n v="2"/>
    <s v="Medium"/>
    <n v="2"/>
    <x v="1"/>
    <x v="0"/>
    <n v="3"/>
    <n v="6"/>
    <x v="1"/>
    <x v="1"/>
  </r>
  <r>
    <x v="0"/>
    <x v="0"/>
    <x v="2"/>
    <s v="U"/>
    <s v="Large"/>
    <n v="2"/>
    <n v="1"/>
    <n v="1"/>
    <x v="2"/>
    <n v="0"/>
    <n v="0"/>
    <n v="0"/>
    <n v="0"/>
    <n v="0"/>
    <n v="1"/>
    <n v="1"/>
    <n v="1"/>
    <n v="4"/>
    <n v="5"/>
    <n v="2"/>
    <n v="1"/>
    <n v="1"/>
    <n v="5"/>
    <n v="20"/>
    <n v="13"/>
    <n v="12"/>
    <n v="12"/>
    <n v="-1"/>
    <n v="0"/>
    <x v="0"/>
    <n v="12.33"/>
    <x v="1"/>
    <n v="1.5"/>
    <s v="Medium"/>
    <n v="2"/>
    <x v="1"/>
    <x v="0"/>
    <n v="1"/>
    <n v="8"/>
    <x v="0"/>
    <x v="1"/>
  </r>
  <r>
    <x v="0"/>
    <x v="1"/>
    <x v="3"/>
    <s v="U"/>
    <s v="Large"/>
    <n v="3"/>
    <n v="3"/>
    <n v="1"/>
    <x v="0"/>
    <n v="1"/>
    <n v="0"/>
    <n v="1"/>
    <n v="0"/>
    <n v="1"/>
    <n v="1"/>
    <n v="1"/>
    <n v="1"/>
    <n v="4"/>
    <n v="4"/>
    <n v="4"/>
    <n v="1"/>
    <n v="1"/>
    <n v="3"/>
    <n v="20"/>
    <n v="15"/>
    <n v="14"/>
    <n v="13"/>
    <n v="-1"/>
    <n v="-1"/>
    <x v="2"/>
    <n v="14"/>
    <x v="3"/>
    <n v="3"/>
    <s v="Medium"/>
    <n v="0"/>
    <x v="0"/>
    <x v="0"/>
    <n v="3"/>
    <n v="9"/>
    <x v="1"/>
    <x v="1"/>
  </r>
  <r>
    <x v="0"/>
    <x v="0"/>
    <x v="3"/>
    <s v="U"/>
    <s v="Large"/>
    <n v="2"/>
    <n v="1"/>
    <n v="3"/>
    <x v="0"/>
    <n v="0"/>
    <n v="0"/>
    <n v="1"/>
    <n v="0"/>
    <n v="0"/>
    <n v="0"/>
    <n v="1"/>
    <n v="1"/>
    <n v="3"/>
    <n v="4"/>
    <n v="1"/>
    <n v="1"/>
    <n v="1"/>
    <n v="2"/>
    <n v="20"/>
    <n v="14"/>
    <n v="12"/>
    <n v="13"/>
    <n v="-2"/>
    <n v="1"/>
    <x v="0"/>
    <n v="13"/>
    <x v="1"/>
    <n v="1.5"/>
    <s v="Medium"/>
    <n v="1"/>
    <x v="0"/>
    <x v="0"/>
    <n v="1"/>
    <n v="6"/>
    <x v="0"/>
    <x v="1"/>
  </r>
  <r>
    <x v="0"/>
    <x v="1"/>
    <x v="1"/>
    <s v="U"/>
    <s v="Small"/>
    <n v="3"/>
    <n v="2"/>
    <n v="1"/>
    <x v="2"/>
    <n v="1"/>
    <n v="0"/>
    <n v="0"/>
    <n v="0"/>
    <n v="0"/>
    <n v="1"/>
    <n v="1"/>
    <n v="0"/>
    <n v="4"/>
    <n v="4"/>
    <n v="4"/>
    <n v="3"/>
    <n v="4"/>
    <n v="3"/>
    <n v="19"/>
    <n v="11"/>
    <n v="9"/>
    <n v="10"/>
    <n v="-2"/>
    <n v="1"/>
    <x v="0"/>
    <n v="10"/>
    <x v="1"/>
    <n v="2.5"/>
    <s v="Medium"/>
    <n v="2"/>
    <x v="1"/>
    <x v="0"/>
    <n v="1"/>
    <n v="8"/>
    <x v="0"/>
    <x v="1"/>
  </r>
  <r>
    <x v="0"/>
    <x v="1"/>
    <x v="2"/>
    <s v="U"/>
    <s v="Small"/>
    <n v="4"/>
    <n v="4"/>
    <n v="1"/>
    <x v="0"/>
    <n v="0"/>
    <n v="0"/>
    <n v="1"/>
    <n v="0"/>
    <n v="0"/>
    <n v="1"/>
    <n v="0"/>
    <n v="0"/>
    <n v="4"/>
    <n v="1"/>
    <n v="3"/>
    <n v="3"/>
    <n v="5"/>
    <n v="5"/>
    <n v="18"/>
    <n v="8"/>
    <n v="6"/>
    <n v="7"/>
    <n v="-2"/>
    <n v="1"/>
    <x v="0"/>
    <n v="7"/>
    <x v="0"/>
    <n v="4"/>
    <s v="High"/>
    <n v="1"/>
    <x v="0"/>
    <x v="0"/>
    <n v="2"/>
    <n v="4"/>
    <x v="1"/>
    <x v="0"/>
  </r>
  <r>
    <x v="0"/>
    <x v="1"/>
    <x v="2"/>
    <s v="U"/>
    <s v="Large"/>
    <n v="4"/>
    <n v="4"/>
    <n v="1"/>
    <x v="2"/>
    <n v="0"/>
    <n v="0"/>
    <n v="1"/>
    <n v="0"/>
    <n v="1"/>
    <n v="1"/>
    <n v="1"/>
    <n v="0"/>
    <n v="3"/>
    <n v="4"/>
    <n v="4"/>
    <n v="1"/>
    <n v="4"/>
    <n v="5"/>
    <n v="18"/>
    <n v="14"/>
    <n v="11"/>
    <n v="13"/>
    <n v="-3"/>
    <n v="2"/>
    <x v="0"/>
    <n v="12.67"/>
    <x v="1"/>
    <n v="4"/>
    <s v="High"/>
    <n v="2"/>
    <x v="1"/>
    <x v="0"/>
    <n v="3"/>
    <n v="8"/>
    <x v="1"/>
    <x v="1"/>
  </r>
  <r>
    <x v="0"/>
    <x v="0"/>
    <x v="1"/>
    <s v="R"/>
    <s v="Large"/>
    <n v="2"/>
    <n v="2"/>
    <n v="1"/>
    <x v="2"/>
    <n v="0"/>
    <n v="0"/>
    <n v="1"/>
    <n v="0"/>
    <n v="0"/>
    <n v="1"/>
    <n v="1"/>
    <n v="0"/>
    <n v="5"/>
    <n v="3"/>
    <n v="2"/>
    <n v="1"/>
    <n v="2"/>
    <n v="3"/>
    <n v="18"/>
    <n v="7"/>
    <n v="6"/>
    <n v="6"/>
    <n v="-1"/>
    <n v="0"/>
    <x v="0"/>
    <n v="6.33"/>
    <x v="0"/>
    <n v="2"/>
    <s v="Medium"/>
    <n v="2"/>
    <x v="1"/>
    <x v="0"/>
    <n v="2"/>
    <n v="5"/>
    <x v="1"/>
    <x v="0"/>
  </r>
  <r>
    <x v="0"/>
    <x v="1"/>
    <x v="2"/>
    <s v="U"/>
    <s v="Small"/>
    <n v="1"/>
    <n v="1"/>
    <n v="2"/>
    <x v="0"/>
    <n v="0"/>
    <n v="0"/>
    <n v="1"/>
    <n v="1"/>
    <n v="0"/>
    <n v="1"/>
    <n v="1"/>
    <n v="0"/>
    <n v="3"/>
    <n v="4"/>
    <n v="2"/>
    <n v="1"/>
    <n v="1"/>
    <n v="5"/>
    <n v="18"/>
    <n v="9"/>
    <n v="7"/>
    <n v="6"/>
    <n v="-2"/>
    <n v="-1"/>
    <x v="2"/>
    <n v="7.33"/>
    <x v="0"/>
    <n v="1"/>
    <s v="Low"/>
    <n v="1"/>
    <x v="0"/>
    <x v="0"/>
    <n v="3"/>
    <n v="6"/>
    <x v="1"/>
    <x v="1"/>
  </r>
  <r>
    <x v="0"/>
    <x v="0"/>
    <x v="3"/>
    <s v="U"/>
    <s v="Small"/>
    <n v="1"/>
    <n v="1"/>
    <n v="1"/>
    <x v="0"/>
    <n v="1"/>
    <n v="1"/>
    <n v="1"/>
    <n v="0"/>
    <n v="1"/>
    <n v="1"/>
    <n v="1"/>
    <n v="0"/>
    <n v="4"/>
    <n v="4"/>
    <n v="3"/>
    <n v="1"/>
    <n v="3"/>
    <n v="3"/>
    <n v="18"/>
    <n v="12"/>
    <n v="10"/>
    <n v="10"/>
    <n v="-2"/>
    <n v="0"/>
    <x v="0"/>
    <n v="10.67"/>
    <x v="1"/>
    <n v="1"/>
    <s v="Low"/>
    <n v="1"/>
    <x v="0"/>
    <x v="0"/>
    <n v="4"/>
    <n v="7"/>
    <x v="2"/>
    <x v="1"/>
  </r>
  <r>
    <x v="1"/>
    <x v="0"/>
    <x v="1"/>
    <s v="R"/>
    <s v="Large"/>
    <n v="3"/>
    <n v="1"/>
    <n v="1"/>
    <x v="0"/>
    <n v="0"/>
    <n v="0"/>
    <n v="1"/>
    <n v="1"/>
    <n v="1"/>
    <n v="1"/>
    <n v="1"/>
    <n v="0"/>
    <n v="4"/>
    <n v="5"/>
    <n v="4"/>
    <n v="2"/>
    <n v="3"/>
    <n v="1"/>
    <n v="17"/>
    <n v="10"/>
    <n v="10"/>
    <n v="10"/>
    <n v="0"/>
    <n v="0"/>
    <x v="0"/>
    <n v="10"/>
    <x v="1"/>
    <n v="2"/>
    <s v="Medium"/>
    <n v="1"/>
    <x v="0"/>
    <x v="0"/>
    <n v="4"/>
    <n v="9"/>
    <x v="2"/>
    <x v="1"/>
  </r>
  <r>
    <x v="0"/>
    <x v="1"/>
    <x v="1"/>
    <s v="U"/>
    <s v="Large"/>
    <n v="3"/>
    <n v="2"/>
    <n v="1"/>
    <x v="2"/>
    <n v="3"/>
    <n v="0"/>
    <n v="1"/>
    <n v="0"/>
    <n v="1"/>
    <n v="1"/>
    <n v="1"/>
    <n v="0"/>
    <n v="5"/>
    <n v="5"/>
    <n v="5"/>
    <n v="2"/>
    <n v="4"/>
    <n v="5"/>
    <n v="16"/>
    <n v="6"/>
    <n v="5"/>
    <n v="5"/>
    <n v="-1"/>
    <n v="0"/>
    <x v="0"/>
    <n v="5.33"/>
    <x v="0"/>
    <n v="2.5"/>
    <s v="Medium"/>
    <n v="3"/>
    <x v="1"/>
    <x v="1"/>
    <n v="3"/>
    <n v="10"/>
    <x v="1"/>
    <x v="2"/>
  </r>
  <r>
    <x v="0"/>
    <x v="1"/>
    <x v="2"/>
    <s v="U"/>
    <s v="Large"/>
    <n v="4"/>
    <n v="4"/>
    <n v="1"/>
    <x v="0"/>
    <n v="0"/>
    <n v="0"/>
    <n v="1"/>
    <n v="1"/>
    <n v="1"/>
    <n v="1"/>
    <n v="1"/>
    <n v="1"/>
    <n v="4"/>
    <n v="4"/>
    <n v="5"/>
    <n v="5"/>
    <n v="5"/>
    <n v="5"/>
    <n v="16"/>
    <n v="10"/>
    <n v="12"/>
    <n v="11"/>
    <n v="2"/>
    <n v="-1"/>
    <x v="0"/>
    <n v="11"/>
    <x v="1"/>
    <n v="4"/>
    <s v="High"/>
    <n v="1"/>
    <x v="0"/>
    <x v="0"/>
    <n v="4"/>
    <n v="10"/>
    <x v="2"/>
    <x v="2"/>
  </r>
  <r>
    <x v="0"/>
    <x v="0"/>
    <x v="2"/>
    <s v="U"/>
    <s v="Large"/>
    <n v="3"/>
    <n v="4"/>
    <n v="1"/>
    <x v="2"/>
    <n v="0"/>
    <n v="0"/>
    <n v="0"/>
    <n v="0"/>
    <n v="0"/>
    <n v="1"/>
    <n v="1"/>
    <n v="0"/>
    <n v="3"/>
    <n v="2"/>
    <n v="1"/>
    <n v="1"/>
    <n v="4"/>
    <n v="5"/>
    <n v="16"/>
    <n v="12"/>
    <n v="11"/>
    <n v="11"/>
    <n v="-1"/>
    <n v="0"/>
    <x v="0"/>
    <n v="11.33"/>
    <x v="1"/>
    <n v="3.5"/>
    <s v="High"/>
    <n v="2"/>
    <x v="1"/>
    <x v="0"/>
    <n v="1"/>
    <n v="3"/>
    <x v="0"/>
    <x v="0"/>
  </r>
  <r>
    <x v="0"/>
    <x v="1"/>
    <x v="2"/>
    <s v="U"/>
    <s v="Large"/>
    <n v="3"/>
    <n v="2"/>
    <n v="2"/>
    <x v="2"/>
    <n v="1"/>
    <n v="0"/>
    <n v="1"/>
    <n v="0"/>
    <n v="1"/>
    <n v="0"/>
    <n v="0"/>
    <n v="0"/>
    <n v="4"/>
    <n v="5"/>
    <n v="2"/>
    <n v="1"/>
    <n v="1"/>
    <n v="2"/>
    <n v="16"/>
    <n v="12"/>
    <n v="11"/>
    <n v="12"/>
    <n v="-1"/>
    <n v="1"/>
    <x v="0"/>
    <n v="11.67"/>
    <x v="1"/>
    <n v="2.5"/>
    <s v="Medium"/>
    <n v="1"/>
    <x v="0"/>
    <x v="0"/>
    <n v="2"/>
    <n v="7"/>
    <x v="1"/>
    <x v="1"/>
  </r>
  <r>
    <x v="0"/>
    <x v="0"/>
    <x v="0"/>
    <s v="R"/>
    <s v="Large"/>
    <n v="3"/>
    <n v="1"/>
    <n v="1"/>
    <x v="0"/>
    <n v="1"/>
    <n v="0"/>
    <n v="0"/>
    <n v="0"/>
    <n v="1"/>
    <n v="1"/>
    <n v="1"/>
    <n v="1"/>
    <n v="5"/>
    <n v="3"/>
    <n v="3"/>
    <n v="1"/>
    <n v="1"/>
    <n v="4"/>
    <n v="16"/>
    <n v="9"/>
    <n v="8"/>
    <n v="7"/>
    <n v="-1"/>
    <n v="-1"/>
    <x v="2"/>
    <n v="8"/>
    <x v="0"/>
    <n v="2"/>
    <s v="Medium"/>
    <n v="1"/>
    <x v="0"/>
    <x v="0"/>
    <n v="2"/>
    <n v="7"/>
    <x v="1"/>
    <x v="1"/>
  </r>
  <r>
    <x v="0"/>
    <x v="1"/>
    <x v="5"/>
    <s v="U"/>
    <s v="Large"/>
    <n v="3"/>
    <n v="1"/>
    <n v="1"/>
    <x v="2"/>
    <n v="3"/>
    <n v="0"/>
    <n v="0"/>
    <n v="0"/>
    <n v="0"/>
    <n v="0"/>
    <n v="1"/>
    <n v="1"/>
    <n v="5"/>
    <n v="4"/>
    <n v="5"/>
    <n v="5"/>
    <n v="5"/>
    <n v="1"/>
    <n v="16"/>
    <n v="6"/>
    <n v="8"/>
    <n v="8"/>
    <n v="2"/>
    <n v="0"/>
    <x v="0"/>
    <n v="7.33"/>
    <x v="0"/>
    <n v="2"/>
    <s v="Medium"/>
    <n v="4"/>
    <x v="2"/>
    <x v="1"/>
    <n v="0"/>
    <n v="10"/>
    <x v="0"/>
    <x v="2"/>
  </r>
  <r>
    <x v="0"/>
    <x v="0"/>
    <x v="1"/>
    <s v="U"/>
    <s v="Large"/>
    <n v="3"/>
    <n v="4"/>
    <n v="1"/>
    <x v="1"/>
    <n v="0"/>
    <n v="0"/>
    <n v="0"/>
    <n v="0"/>
    <n v="0"/>
    <n v="1"/>
    <n v="1"/>
    <n v="0"/>
    <n v="4"/>
    <n v="4"/>
    <n v="5"/>
    <n v="1"/>
    <n v="3"/>
    <n v="5"/>
    <n v="16"/>
    <n v="16"/>
    <n v="15"/>
    <n v="15"/>
    <n v="-1"/>
    <n v="0"/>
    <x v="0"/>
    <n v="15.33"/>
    <x v="3"/>
    <n v="3.5"/>
    <s v="High"/>
    <n v="0"/>
    <x v="0"/>
    <x v="0"/>
    <n v="1"/>
    <n v="9"/>
    <x v="0"/>
    <x v="1"/>
  </r>
  <r>
    <x v="0"/>
    <x v="1"/>
    <x v="0"/>
    <s v="U"/>
    <s v="Large"/>
    <n v="2"/>
    <n v="2"/>
    <n v="1"/>
    <x v="0"/>
    <n v="1"/>
    <n v="0"/>
    <n v="1"/>
    <n v="1"/>
    <n v="1"/>
    <n v="1"/>
    <n v="1"/>
    <n v="0"/>
    <n v="4"/>
    <n v="4"/>
    <n v="4"/>
    <n v="2"/>
    <n v="4"/>
    <n v="5"/>
    <n v="15"/>
    <n v="6"/>
    <n v="7"/>
    <n v="8"/>
    <n v="1"/>
    <n v="1"/>
    <x v="1"/>
    <n v="7"/>
    <x v="0"/>
    <n v="2"/>
    <s v="Medium"/>
    <n v="2"/>
    <x v="1"/>
    <x v="0"/>
    <n v="4"/>
    <n v="8"/>
    <x v="2"/>
    <x v="1"/>
  </r>
  <r>
    <x v="0"/>
    <x v="0"/>
    <x v="3"/>
    <s v="U"/>
    <s v="Large"/>
    <n v="3"/>
    <n v="3"/>
    <n v="1"/>
    <x v="0"/>
    <n v="2"/>
    <n v="0"/>
    <n v="1"/>
    <n v="1"/>
    <n v="1"/>
    <n v="1"/>
    <n v="1"/>
    <n v="0"/>
    <n v="4"/>
    <n v="3"/>
    <n v="5"/>
    <n v="3"/>
    <n v="3"/>
    <n v="5"/>
    <n v="15"/>
    <n v="9"/>
    <n v="9"/>
    <n v="9"/>
    <n v="0"/>
    <n v="0"/>
    <x v="0"/>
    <n v="9"/>
    <x v="0"/>
    <n v="3"/>
    <s v="Medium"/>
    <n v="1"/>
    <x v="0"/>
    <x v="0"/>
    <n v="4"/>
    <n v="8"/>
    <x v="2"/>
    <x v="1"/>
  </r>
  <r>
    <x v="0"/>
    <x v="0"/>
    <x v="0"/>
    <s v="U"/>
    <s v="Large"/>
    <n v="4"/>
    <n v="4"/>
    <n v="1"/>
    <x v="0"/>
    <n v="1"/>
    <n v="1"/>
    <n v="1"/>
    <n v="0"/>
    <n v="1"/>
    <n v="1"/>
    <n v="1"/>
    <n v="1"/>
    <n v="2"/>
    <n v="4"/>
    <n v="4"/>
    <n v="1"/>
    <n v="1"/>
    <n v="4"/>
    <n v="15"/>
    <n v="9"/>
    <n v="8"/>
    <n v="8"/>
    <n v="-1"/>
    <n v="0"/>
    <x v="0"/>
    <n v="8.33"/>
    <x v="0"/>
    <n v="4"/>
    <s v="High"/>
    <n v="1"/>
    <x v="0"/>
    <x v="0"/>
    <n v="4"/>
    <n v="9"/>
    <x v="2"/>
    <x v="1"/>
  </r>
  <r>
    <x v="0"/>
    <x v="0"/>
    <x v="2"/>
    <s v="U"/>
    <s v="Large"/>
    <n v="2"/>
    <n v="2"/>
    <n v="1"/>
    <x v="2"/>
    <n v="2"/>
    <n v="0"/>
    <n v="1"/>
    <n v="1"/>
    <n v="0"/>
    <n v="1"/>
    <n v="1"/>
    <n v="0"/>
    <n v="1"/>
    <n v="2"/>
    <n v="2"/>
    <n v="1"/>
    <n v="3"/>
    <n v="5"/>
    <n v="14"/>
    <n v="6"/>
    <n v="9"/>
    <n v="8"/>
    <n v="3"/>
    <n v="-1"/>
    <x v="0"/>
    <n v="7.67"/>
    <x v="0"/>
    <n v="2"/>
    <s v="Medium"/>
    <n v="4"/>
    <x v="2"/>
    <x v="1"/>
    <n v="3"/>
    <n v="4"/>
    <x v="1"/>
    <x v="0"/>
  </r>
  <r>
    <x v="0"/>
    <x v="0"/>
    <x v="2"/>
    <s v="U"/>
    <s v="Small"/>
    <n v="2"/>
    <n v="2"/>
    <n v="2"/>
    <x v="0"/>
    <n v="1"/>
    <n v="1"/>
    <n v="0"/>
    <n v="0"/>
    <n v="1"/>
    <n v="1"/>
    <n v="1"/>
    <n v="0"/>
    <n v="4"/>
    <n v="3"/>
    <n v="3"/>
    <n v="2"/>
    <n v="2"/>
    <n v="5"/>
    <n v="14"/>
    <n v="10"/>
    <n v="10"/>
    <n v="9"/>
    <n v="0"/>
    <n v="-1"/>
    <x v="0"/>
    <n v="9.67"/>
    <x v="0"/>
    <n v="2"/>
    <s v="Medium"/>
    <n v="1"/>
    <x v="0"/>
    <x v="0"/>
    <n v="3"/>
    <n v="6"/>
    <x v="1"/>
    <x v="1"/>
  </r>
  <r>
    <x v="0"/>
    <x v="1"/>
    <x v="2"/>
    <s v="U"/>
    <s v="Large"/>
    <n v="4"/>
    <n v="4"/>
    <n v="1"/>
    <x v="2"/>
    <n v="0"/>
    <n v="1"/>
    <n v="1"/>
    <n v="1"/>
    <n v="1"/>
    <n v="1"/>
    <n v="1"/>
    <n v="0"/>
    <n v="4"/>
    <n v="5"/>
    <n v="5"/>
    <n v="5"/>
    <n v="5"/>
    <n v="4"/>
    <n v="14"/>
    <n v="7"/>
    <n v="7"/>
    <n v="5"/>
    <n v="0"/>
    <n v="-2"/>
    <x v="0"/>
    <n v="6.33"/>
    <x v="0"/>
    <n v="4"/>
    <s v="High"/>
    <n v="2"/>
    <x v="1"/>
    <x v="0"/>
    <n v="5"/>
    <n v="10"/>
    <x v="2"/>
    <x v="2"/>
  </r>
  <r>
    <x v="0"/>
    <x v="0"/>
    <x v="2"/>
    <s v="U"/>
    <s v="Large"/>
    <n v="3"/>
    <n v="2"/>
    <n v="1"/>
    <x v="0"/>
    <n v="0"/>
    <n v="0"/>
    <n v="1"/>
    <n v="1"/>
    <n v="0"/>
    <n v="1"/>
    <n v="1"/>
    <n v="0"/>
    <n v="1"/>
    <n v="2"/>
    <n v="2"/>
    <n v="1"/>
    <n v="2"/>
    <n v="1"/>
    <n v="14"/>
    <n v="12"/>
    <n v="13"/>
    <n v="12"/>
    <n v="1"/>
    <n v="-1"/>
    <x v="0"/>
    <n v="12.33"/>
    <x v="1"/>
    <n v="2.5"/>
    <s v="Medium"/>
    <n v="1"/>
    <x v="0"/>
    <x v="0"/>
    <n v="3"/>
    <n v="4"/>
    <x v="1"/>
    <x v="0"/>
  </r>
  <r>
    <x v="0"/>
    <x v="1"/>
    <x v="0"/>
    <s v="U"/>
    <s v="Small"/>
    <n v="2"/>
    <n v="1"/>
    <n v="4"/>
    <x v="0"/>
    <n v="0"/>
    <n v="1"/>
    <n v="1"/>
    <n v="1"/>
    <n v="1"/>
    <n v="1"/>
    <n v="1"/>
    <n v="1"/>
    <n v="4"/>
    <n v="3"/>
    <n v="2"/>
    <n v="4"/>
    <n v="5"/>
    <n v="3"/>
    <n v="14"/>
    <n v="10"/>
    <n v="8"/>
    <n v="9"/>
    <n v="-2"/>
    <n v="1"/>
    <x v="0"/>
    <n v="9"/>
    <x v="0"/>
    <n v="1.5"/>
    <s v="Medium"/>
    <n v="2"/>
    <x v="1"/>
    <x v="0"/>
    <n v="5"/>
    <n v="6"/>
    <x v="2"/>
    <x v="1"/>
  </r>
  <r>
    <x v="0"/>
    <x v="0"/>
    <x v="1"/>
    <s v="U"/>
    <s v="Small"/>
    <n v="4"/>
    <n v="3"/>
    <n v="1"/>
    <x v="0"/>
    <n v="0"/>
    <n v="0"/>
    <n v="0"/>
    <n v="0"/>
    <n v="1"/>
    <n v="1"/>
    <n v="1"/>
    <n v="1"/>
    <n v="3"/>
    <n v="2"/>
    <n v="3"/>
    <n v="1"/>
    <n v="2"/>
    <n v="3"/>
    <n v="14"/>
    <n v="13"/>
    <n v="13"/>
    <n v="14"/>
    <n v="0"/>
    <n v="1"/>
    <x v="0"/>
    <n v="13.33"/>
    <x v="1"/>
    <n v="3.5"/>
    <s v="High"/>
    <n v="0"/>
    <x v="0"/>
    <x v="0"/>
    <n v="2"/>
    <n v="6"/>
    <x v="1"/>
    <x v="1"/>
  </r>
  <r>
    <x v="0"/>
    <x v="1"/>
    <x v="1"/>
    <s v="U"/>
    <s v="Large"/>
    <n v="4"/>
    <n v="4"/>
    <n v="1"/>
    <x v="0"/>
    <n v="0"/>
    <n v="1"/>
    <n v="1"/>
    <n v="0"/>
    <n v="1"/>
    <n v="1"/>
    <n v="1"/>
    <n v="1"/>
    <n v="4"/>
    <n v="5"/>
    <n v="5"/>
    <n v="1"/>
    <n v="3"/>
    <n v="2"/>
    <n v="14"/>
    <n v="11"/>
    <n v="9"/>
    <n v="9"/>
    <n v="-2"/>
    <n v="0"/>
    <x v="0"/>
    <n v="9.67"/>
    <x v="0"/>
    <n v="4"/>
    <s v="High"/>
    <n v="0"/>
    <x v="0"/>
    <x v="0"/>
    <n v="4"/>
    <n v="11"/>
    <x v="2"/>
    <x v="2"/>
  </r>
  <r>
    <x v="0"/>
    <x v="1"/>
    <x v="1"/>
    <s v="U"/>
    <s v="Small"/>
    <n v="4"/>
    <n v="3"/>
    <n v="2"/>
    <x v="0"/>
    <n v="0"/>
    <n v="0"/>
    <n v="0"/>
    <n v="0"/>
    <n v="1"/>
    <n v="1"/>
    <n v="1"/>
    <n v="1"/>
    <n v="2"/>
    <n v="5"/>
    <n v="5"/>
    <n v="1"/>
    <n v="4"/>
    <n v="5"/>
    <n v="14"/>
    <n v="12"/>
    <n v="12"/>
    <n v="12"/>
    <n v="0"/>
    <n v="0"/>
    <x v="0"/>
    <n v="12"/>
    <x v="1"/>
    <n v="3.5"/>
    <s v="High"/>
    <n v="2"/>
    <x v="1"/>
    <x v="0"/>
    <n v="2"/>
    <n v="11"/>
    <x v="1"/>
    <x v="2"/>
  </r>
  <r>
    <x v="0"/>
    <x v="0"/>
    <x v="0"/>
    <s v="U"/>
    <s v="Small"/>
    <n v="4"/>
    <n v="4"/>
    <n v="1"/>
    <x v="0"/>
    <n v="0"/>
    <n v="0"/>
    <n v="1"/>
    <n v="0"/>
    <n v="0"/>
    <n v="1"/>
    <n v="1"/>
    <n v="1"/>
    <n v="4"/>
    <n v="2"/>
    <n v="4"/>
    <n v="1"/>
    <n v="1"/>
    <n v="4"/>
    <n v="14"/>
    <n v="12"/>
    <n v="10"/>
    <n v="11"/>
    <n v="-2"/>
    <n v="1"/>
    <x v="0"/>
    <n v="11"/>
    <x v="1"/>
    <n v="4"/>
    <s v="High"/>
    <n v="0"/>
    <x v="0"/>
    <x v="0"/>
    <n v="2"/>
    <n v="7"/>
    <x v="1"/>
    <x v="1"/>
  </r>
  <r>
    <x v="0"/>
    <x v="0"/>
    <x v="3"/>
    <s v="U"/>
    <s v="Large"/>
    <n v="1"/>
    <n v="1"/>
    <n v="1"/>
    <x v="1"/>
    <n v="2"/>
    <n v="0"/>
    <n v="0"/>
    <n v="0"/>
    <n v="0"/>
    <n v="1"/>
    <n v="1"/>
    <n v="1"/>
    <n v="4"/>
    <n v="1"/>
    <n v="2"/>
    <n v="1"/>
    <n v="1"/>
    <n v="3"/>
    <n v="14"/>
    <n v="15"/>
    <n v="13"/>
    <n v="13"/>
    <n v="-2"/>
    <n v="0"/>
    <x v="0"/>
    <n v="13.67"/>
    <x v="1"/>
    <n v="1"/>
    <s v="Low"/>
    <n v="2"/>
    <x v="1"/>
    <x v="0"/>
    <n v="1"/>
    <n v="4"/>
    <x v="0"/>
    <x v="0"/>
  </r>
  <r>
    <x v="1"/>
    <x v="0"/>
    <x v="1"/>
    <s v="R"/>
    <s v="Large"/>
    <n v="1"/>
    <n v="2"/>
    <n v="1"/>
    <x v="2"/>
    <n v="0"/>
    <n v="0"/>
    <n v="0"/>
    <n v="0"/>
    <n v="1"/>
    <n v="1"/>
    <n v="1"/>
    <n v="0"/>
    <n v="3"/>
    <n v="5"/>
    <n v="5"/>
    <n v="1"/>
    <n v="3"/>
    <n v="1"/>
    <n v="14"/>
    <n v="6"/>
    <n v="5"/>
    <n v="5"/>
    <n v="-1"/>
    <n v="0"/>
    <x v="0"/>
    <n v="5.33"/>
    <x v="0"/>
    <n v="1.5"/>
    <s v="Medium"/>
    <n v="2"/>
    <x v="1"/>
    <x v="0"/>
    <n v="2"/>
    <n v="10"/>
    <x v="1"/>
    <x v="2"/>
  </r>
  <r>
    <x v="1"/>
    <x v="1"/>
    <x v="0"/>
    <s v="R"/>
    <s v="Large"/>
    <n v="4"/>
    <n v="2"/>
    <n v="2"/>
    <x v="2"/>
    <n v="1"/>
    <n v="0"/>
    <n v="0"/>
    <n v="1"/>
    <n v="0"/>
    <n v="1"/>
    <n v="0"/>
    <n v="0"/>
    <n v="5"/>
    <n v="4"/>
    <n v="3"/>
    <n v="4"/>
    <n v="3"/>
    <n v="3"/>
    <n v="14"/>
    <n v="6"/>
    <n v="5"/>
    <n v="5"/>
    <n v="-1"/>
    <n v="0"/>
    <x v="0"/>
    <n v="5.33"/>
    <x v="0"/>
    <n v="3"/>
    <s v="Medium"/>
    <n v="1"/>
    <x v="0"/>
    <x v="0"/>
    <n v="2"/>
    <n v="7"/>
    <x v="1"/>
    <x v="1"/>
  </r>
  <r>
    <x v="0"/>
    <x v="1"/>
    <x v="1"/>
    <s v="U"/>
    <s v="Small"/>
    <n v="4"/>
    <n v="4"/>
    <n v="1"/>
    <x v="0"/>
    <n v="0"/>
    <n v="0"/>
    <n v="1"/>
    <n v="1"/>
    <n v="0"/>
    <n v="1"/>
    <n v="1"/>
    <n v="1"/>
    <n v="5"/>
    <n v="3"/>
    <n v="5"/>
    <n v="4"/>
    <n v="5"/>
    <n v="3"/>
    <n v="13"/>
    <n v="12"/>
    <n v="12"/>
    <n v="13"/>
    <n v="0"/>
    <n v="1"/>
    <x v="0"/>
    <n v="12.33"/>
    <x v="1"/>
    <n v="4"/>
    <s v="High"/>
    <n v="1"/>
    <x v="0"/>
    <x v="0"/>
    <n v="3"/>
    <n v="9"/>
    <x v="1"/>
    <x v="1"/>
  </r>
  <r>
    <x v="0"/>
    <x v="1"/>
    <x v="0"/>
    <s v="U"/>
    <s v="Small"/>
    <n v="3"/>
    <n v="3"/>
    <n v="1"/>
    <x v="0"/>
    <n v="1"/>
    <n v="0"/>
    <n v="1"/>
    <n v="1"/>
    <n v="0"/>
    <n v="1"/>
    <n v="1"/>
    <n v="0"/>
    <n v="3"/>
    <n v="2"/>
    <n v="4"/>
    <n v="2"/>
    <n v="4"/>
    <n v="4"/>
    <n v="13"/>
    <n v="6"/>
    <n v="6"/>
    <n v="8"/>
    <n v="0"/>
    <n v="2"/>
    <x v="0"/>
    <n v="6.67"/>
    <x v="0"/>
    <n v="3"/>
    <s v="Medium"/>
    <n v="1"/>
    <x v="0"/>
    <x v="0"/>
    <n v="3"/>
    <n v="6"/>
    <x v="1"/>
    <x v="1"/>
  </r>
  <r>
    <x v="0"/>
    <x v="1"/>
    <x v="0"/>
    <s v="R"/>
    <s v="Small"/>
    <n v="3"/>
    <n v="4"/>
    <n v="2"/>
    <x v="0"/>
    <n v="0"/>
    <n v="0"/>
    <n v="1"/>
    <n v="1"/>
    <n v="1"/>
    <n v="1"/>
    <n v="1"/>
    <n v="0"/>
    <n v="4"/>
    <n v="2"/>
    <n v="5"/>
    <n v="3"/>
    <n v="4"/>
    <n v="1"/>
    <n v="13"/>
    <n v="17"/>
    <n v="17"/>
    <n v="17"/>
    <n v="0"/>
    <n v="0"/>
    <x v="0"/>
    <n v="17"/>
    <x v="2"/>
    <n v="3.5"/>
    <s v="High"/>
    <n v="1"/>
    <x v="0"/>
    <x v="0"/>
    <n v="4"/>
    <n v="7"/>
    <x v="2"/>
    <x v="1"/>
  </r>
  <r>
    <x v="0"/>
    <x v="0"/>
    <x v="2"/>
    <s v="U"/>
    <s v="Small"/>
    <n v="3"/>
    <n v="3"/>
    <n v="1"/>
    <x v="0"/>
    <n v="0"/>
    <n v="0"/>
    <n v="1"/>
    <n v="0"/>
    <n v="0"/>
    <n v="1"/>
    <n v="1"/>
    <n v="0"/>
    <n v="2"/>
    <n v="3"/>
    <n v="5"/>
    <n v="1"/>
    <n v="4"/>
    <n v="3"/>
    <n v="12"/>
    <n v="11"/>
    <n v="12"/>
    <n v="11"/>
    <n v="1"/>
    <n v="-1"/>
    <x v="0"/>
    <n v="11.33"/>
    <x v="1"/>
    <n v="3"/>
    <s v="Medium"/>
    <n v="2"/>
    <x v="1"/>
    <x v="0"/>
    <n v="2"/>
    <n v="8"/>
    <x v="1"/>
    <x v="1"/>
  </r>
  <r>
    <x v="0"/>
    <x v="0"/>
    <x v="4"/>
    <s v="R"/>
    <s v="Small"/>
    <n v="3"/>
    <n v="1"/>
    <n v="2"/>
    <x v="3"/>
    <n v="0"/>
    <n v="0"/>
    <n v="1"/>
    <n v="0"/>
    <n v="0"/>
    <n v="1"/>
    <n v="1"/>
    <n v="0"/>
    <n v="4"/>
    <n v="4"/>
    <n v="2"/>
    <n v="2"/>
    <n v="3"/>
    <n v="3"/>
    <n v="12"/>
    <n v="16"/>
    <n v="16"/>
    <n v="16"/>
    <n v="0"/>
    <n v="0"/>
    <x v="0"/>
    <n v="16"/>
    <x v="2"/>
    <n v="2"/>
    <s v="Medium"/>
    <n v="1"/>
    <x v="0"/>
    <x v="0"/>
    <n v="2"/>
    <n v="6"/>
    <x v="1"/>
    <x v="1"/>
  </r>
  <r>
    <x v="0"/>
    <x v="0"/>
    <x v="2"/>
    <s v="U"/>
    <s v="Large"/>
    <n v="3"/>
    <n v="4"/>
    <n v="1"/>
    <x v="0"/>
    <n v="0"/>
    <n v="0"/>
    <n v="1"/>
    <n v="0"/>
    <n v="0"/>
    <n v="1"/>
    <n v="1"/>
    <n v="0"/>
    <n v="2"/>
    <n v="4"/>
    <n v="3"/>
    <n v="1"/>
    <n v="2"/>
    <n v="3"/>
    <n v="12"/>
    <n v="5"/>
    <n v="5"/>
    <n v="5"/>
    <n v="0"/>
    <n v="0"/>
    <x v="0"/>
    <n v="5"/>
    <x v="0"/>
    <n v="3.5"/>
    <s v="High"/>
    <n v="1"/>
    <x v="0"/>
    <x v="0"/>
    <n v="2"/>
    <n v="7"/>
    <x v="1"/>
    <x v="1"/>
  </r>
  <r>
    <x v="0"/>
    <x v="1"/>
    <x v="2"/>
    <s v="U"/>
    <s v="Large"/>
    <n v="2"/>
    <n v="2"/>
    <n v="2"/>
    <x v="0"/>
    <n v="1"/>
    <n v="0"/>
    <n v="0"/>
    <n v="1"/>
    <n v="1"/>
    <n v="1"/>
    <n v="1"/>
    <n v="0"/>
    <n v="4"/>
    <n v="4"/>
    <n v="2"/>
    <n v="1"/>
    <n v="1"/>
    <n v="3"/>
    <n v="12"/>
    <n v="11"/>
    <n v="10"/>
    <n v="10"/>
    <n v="-1"/>
    <n v="0"/>
    <x v="0"/>
    <n v="10.33"/>
    <x v="1"/>
    <n v="2"/>
    <s v="Medium"/>
    <n v="1"/>
    <x v="0"/>
    <x v="0"/>
    <n v="3"/>
    <n v="6"/>
    <x v="1"/>
    <x v="1"/>
  </r>
  <r>
    <x v="0"/>
    <x v="0"/>
    <x v="1"/>
    <s v="U"/>
    <s v="Small"/>
    <n v="2"/>
    <n v="2"/>
    <n v="1"/>
    <x v="2"/>
    <n v="0"/>
    <n v="0"/>
    <n v="1"/>
    <n v="0"/>
    <n v="0"/>
    <n v="1"/>
    <n v="1"/>
    <n v="1"/>
    <n v="3"/>
    <n v="4"/>
    <n v="4"/>
    <n v="1"/>
    <n v="3"/>
    <n v="5"/>
    <n v="12"/>
    <n v="10"/>
    <n v="13"/>
    <n v="12"/>
    <n v="3"/>
    <n v="-1"/>
    <x v="0"/>
    <n v="11.67"/>
    <x v="1"/>
    <n v="2"/>
    <s v="Medium"/>
    <n v="2"/>
    <x v="1"/>
    <x v="0"/>
    <n v="2"/>
    <n v="9"/>
    <x v="1"/>
    <x v="1"/>
  </r>
  <r>
    <x v="0"/>
    <x v="1"/>
    <x v="1"/>
    <s v="U"/>
    <s v="Large"/>
    <n v="3"/>
    <n v="3"/>
    <n v="1"/>
    <x v="0"/>
    <n v="0"/>
    <n v="0"/>
    <n v="1"/>
    <n v="0"/>
    <n v="1"/>
    <n v="1"/>
    <n v="1"/>
    <n v="1"/>
    <n v="4"/>
    <n v="3"/>
    <n v="4"/>
    <n v="2"/>
    <n v="3"/>
    <n v="4"/>
    <n v="12"/>
    <n v="12"/>
    <n v="12"/>
    <n v="11"/>
    <n v="0"/>
    <n v="-1"/>
    <x v="0"/>
    <n v="11.67"/>
    <x v="1"/>
    <n v="3"/>
    <s v="Medium"/>
    <n v="0"/>
    <x v="0"/>
    <x v="0"/>
    <n v="3"/>
    <n v="8"/>
    <x v="1"/>
    <x v="1"/>
  </r>
  <r>
    <x v="0"/>
    <x v="1"/>
    <x v="1"/>
    <s v="U"/>
    <s v="Large"/>
    <n v="1"/>
    <n v="2"/>
    <n v="2"/>
    <x v="0"/>
    <n v="0"/>
    <n v="0"/>
    <n v="0"/>
    <n v="1"/>
    <n v="1"/>
    <n v="1"/>
    <n v="1"/>
    <n v="0"/>
    <n v="4"/>
    <n v="4"/>
    <n v="4"/>
    <n v="4"/>
    <n v="5"/>
    <n v="5"/>
    <n v="12"/>
    <n v="7"/>
    <n v="8"/>
    <n v="8"/>
    <n v="1"/>
    <n v="0"/>
    <x v="0"/>
    <n v="7.67"/>
    <x v="0"/>
    <n v="1.5"/>
    <s v="Medium"/>
    <n v="2"/>
    <x v="1"/>
    <x v="0"/>
    <n v="3"/>
    <n v="8"/>
    <x v="1"/>
    <x v="1"/>
  </r>
  <r>
    <x v="0"/>
    <x v="0"/>
    <x v="1"/>
    <s v="R"/>
    <s v="Small"/>
    <n v="4"/>
    <n v="4"/>
    <n v="1"/>
    <x v="2"/>
    <n v="0"/>
    <n v="0"/>
    <n v="1"/>
    <n v="1"/>
    <n v="0"/>
    <n v="1"/>
    <n v="0"/>
    <n v="0"/>
    <n v="5"/>
    <n v="2"/>
    <n v="1"/>
    <n v="1"/>
    <n v="2"/>
    <n v="3"/>
    <n v="12"/>
    <n v="8"/>
    <n v="10"/>
    <n v="10"/>
    <n v="2"/>
    <n v="0"/>
    <x v="0"/>
    <n v="9.33"/>
    <x v="0"/>
    <n v="4"/>
    <s v="High"/>
    <n v="1"/>
    <x v="0"/>
    <x v="0"/>
    <n v="3"/>
    <n v="3"/>
    <x v="1"/>
    <x v="0"/>
  </r>
  <r>
    <x v="0"/>
    <x v="1"/>
    <x v="3"/>
    <s v="U"/>
    <s v="Small"/>
    <n v="4"/>
    <n v="3"/>
    <n v="1"/>
    <x v="0"/>
    <n v="0"/>
    <n v="0"/>
    <n v="1"/>
    <n v="0"/>
    <n v="0"/>
    <n v="1"/>
    <n v="1"/>
    <n v="0"/>
    <n v="4"/>
    <n v="3"/>
    <n v="1"/>
    <n v="1"/>
    <n v="1"/>
    <n v="1"/>
    <n v="12"/>
    <n v="11"/>
    <n v="11"/>
    <n v="11"/>
    <n v="0"/>
    <n v="0"/>
    <x v="0"/>
    <n v="11"/>
    <x v="1"/>
    <n v="3.5"/>
    <s v="High"/>
    <n v="0"/>
    <x v="0"/>
    <x v="0"/>
    <n v="2"/>
    <n v="4"/>
    <x v="1"/>
    <x v="0"/>
  </r>
  <r>
    <x v="0"/>
    <x v="0"/>
    <x v="0"/>
    <s v="U"/>
    <s v="Small"/>
    <n v="2"/>
    <n v="1"/>
    <n v="1"/>
    <x v="0"/>
    <n v="1"/>
    <n v="0"/>
    <n v="0"/>
    <n v="0"/>
    <n v="0"/>
    <n v="1"/>
    <n v="1"/>
    <n v="1"/>
    <n v="5"/>
    <n v="4"/>
    <n v="3"/>
    <n v="1"/>
    <n v="1"/>
    <n v="5"/>
    <n v="12"/>
    <n v="12"/>
    <n v="12"/>
    <n v="13"/>
    <n v="0"/>
    <n v="1"/>
    <x v="0"/>
    <n v="12.33"/>
    <x v="1"/>
    <n v="1.5"/>
    <s v="Medium"/>
    <n v="1"/>
    <x v="0"/>
    <x v="0"/>
    <n v="1"/>
    <n v="8"/>
    <x v="0"/>
    <x v="1"/>
  </r>
  <r>
    <x v="0"/>
    <x v="0"/>
    <x v="1"/>
    <s v="U"/>
    <s v="Large"/>
    <n v="2"/>
    <n v="2"/>
    <n v="1"/>
    <x v="0"/>
    <n v="0"/>
    <n v="0"/>
    <n v="1"/>
    <n v="0"/>
    <n v="0"/>
    <n v="1"/>
    <n v="0"/>
    <n v="1"/>
    <n v="4"/>
    <n v="2"/>
    <n v="2"/>
    <n v="1"/>
    <n v="1"/>
    <n v="3"/>
    <n v="12"/>
    <n v="11"/>
    <n v="9"/>
    <n v="9"/>
    <n v="-2"/>
    <n v="0"/>
    <x v="0"/>
    <n v="9.67"/>
    <x v="0"/>
    <n v="2"/>
    <s v="Medium"/>
    <n v="1"/>
    <x v="0"/>
    <x v="0"/>
    <n v="2"/>
    <n v="5"/>
    <x v="1"/>
    <x v="0"/>
  </r>
  <r>
    <x v="0"/>
    <x v="0"/>
    <x v="3"/>
    <s v="R"/>
    <s v="Large"/>
    <n v="3"/>
    <n v="1"/>
    <n v="1"/>
    <x v="1"/>
    <n v="1"/>
    <n v="0"/>
    <n v="0"/>
    <n v="1"/>
    <n v="0"/>
    <n v="1"/>
    <n v="0"/>
    <n v="0"/>
    <n v="5"/>
    <n v="4"/>
    <n v="3"/>
    <n v="1"/>
    <n v="2"/>
    <n v="5"/>
    <n v="12"/>
    <n v="14"/>
    <n v="13"/>
    <n v="13"/>
    <n v="-1"/>
    <n v="0"/>
    <x v="0"/>
    <n v="13.33"/>
    <x v="1"/>
    <n v="2"/>
    <s v="Medium"/>
    <n v="1"/>
    <x v="0"/>
    <x v="0"/>
    <n v="2"/>
    <n v="7"/>
    <x v="1"/>
    <x v="1"/>
  </r>
  <r>
    <x v="0"/>
    <x v="1"/>
    <x v="0"/>
    <s v="U"/>
    <s v="Large"/>
    <n v="4"/>
    <n v="2"/>
    <n v="1"/>
    <x v="0"/>
    <n v="0"/>
    <n v="0"/>
    <n v="1"/>
    <n v="1"/>
    <n v="1"/>
    <n v="1"/>
    <n v="1"/>
    <n v="1"/>
    <n v="4"/>
    <n v="3"/>
    <n v="2"/>
    <n v="1"/>
    <n v="4"/>
    <n v="5"/>
    <n v="11"/>
    <n v="12"/>
    <n v="11"/>
    <n v="11"/>
    <n v="-1"/>
    <n v="0"/>
    <x v="0"/>
    <n v="11.33"/>
    <x v="1"/>
    <n v="3"/>
    <s v="Medium"/>
    <n v="1"/>
    <x v="0"/>
    <x v="0"/>
    <n v="4"/>
    <n v="6"/>
    <x v="2"/>
    <x v="1"/>
  </r>
  <r>
    <x v="0"/>
    <x v="1"/>
    <x v="0"/>
    <s v="U"/>
    <s v="Small"/>
    <n v="3"/>
    <n v="4"/>
    <n v="1"/>
    <x v="0"/>
    <n v="0"/>
    <n v="0"/>
    <n v="0"/>
    <n v="0"/>
    <n v="1"/>
    <n v="1"/>
    <n v="1"/>
    <n v="1"/>
    <n v="4"/>
    <n v="3"/>
    <n v="3"/>
    <n v="1"/>
    <n v="3"/>
    <n v="5"/>
    <n v="11"/>
    <n v="16"/>
    <n v="15"/>
    <n v="15"/>
    <n v="-1"/>
    <n v="0"/>
    <x v="0"/>
    <n v="15.33"/>
    <x v="3"/>
    <n v="3.5"/>
    <s v="High"/>
    <n v="0"/>
    <x v="0"/>
    <x v="0"/>
    <n v="2"/>
    <n v="7"/>
    <x v="1"/>
    <x v="1"/>
  </r>
  <r>
    <x v="1"/>
    <x v="1"/>
    <x v="6"/>
    <s v="U"/>
    <s v="Small"/>
    <n v="2"/>
    <n v="2"/>
    <n v="1"/>
    <x v="0"/>
    <n v="2"/>
    <n v="0"/>
    <n v="1"/>
    <n v="1"/>
    <n v="0"/>
    <n v="1"/>
    <n v="0"/>
    <n v="0"/>
    <n v="5"/>
    <n v="5"/>
    <n v="4"/>
    <n v="4"/>
    <n v="5"/>
    <n v="4"/>
    <n v="11"/>
    <n v="9"/>
    <n v="9"/>
    <n v="9"/>
    <n v="0"/>
    <n v="0"/>
    <x v="0"/>
    <n v="9"/>
    <x v="0"/>
    <n v="2"/>
    <s v="Medium"/>
    <n v="3"/>
    <x v="1"/>
    <x v="1"/>
    <n v="3"/>
    <n v="9"/>
    <x v="1"/>
    <x v="1"/>
  </r>
  <r>
    <x v="0"/>
    <x v="0"/>
    <x v="4"/>
    <s v="U"/>
    <s v="Small"/>
    <n v="1"/>
    <n v="1"/>
    <n v="1"/>
    <x v="0"/>
    <n v="3"/>
    <n v="1"/>
    <n v="0"/>
    <n v="1"/>
    <n v="0"/>
    <n v="1"/>
    <n v="1"/>
    <n v="0"/>
    <n v="4"/>
    <n v="3"/>
    <n v="2"/>
    <n v="2"/>
    <n v="3"/>
    <n v="3"/>
    <n v="10"/>
    <n v="7"/>
    <n v="8"/>
    <n v="10"/>
    <n v="1"/>
    <n v="2"/>
    <x v="1"/>
    <n v="8.33"/>
    <x v="0"/>
    <n v="1"/>
    <s v="Low"/>
    <n v="2"/>
    <x v="1"/>
    <x v="0"/>
    <n v="3"/>
    <n v="5"/>
    <x v="1"/>
    <x v="0"/>
  </r>
  <r>
    <x v="0"/>
    <x v="1"/>
    <x v="2"/>
    <s v="U"/>
    <s v="Small"/>
    <n v="4"/>
    <n v="3"/>
    <n v="1"/>
    <x v="0"/>
    <n v="0"/>
    <n v="0"/>
    <n v="1"/>
    <n v="1"/>
    <n v="1"/>
    <n v="1"/>
    <n v="1"/>
    <n v="0"/>
    <n v="5"/>
    <n v="4"/>
    <n v="2"/>
    <n v="1"/>
    <n v="2"/>
    <n v="5"/>
    <n v="10"/>
    <n v="15"/>
    <n v="15"/>
    <n v="15"/>
    <n v="0"/>
    <n v="0"/>
    <x v="0"/>
    <n v="15"/>
    <x v="3"/>
    <n v="3.5"/>
    <s v="High"/>
    <n v="0"/>
    <x v="0"/>
    <x v="0"/>
    <n v="4"/>
    <n v="6"/>
    <x v="2"/>
    <x v="1"/>
  </r>
  <r>
    <x v="0"/>
    <x v="0"/>
    <x v="4"/>
    <s v="U"/>
    <s v="Small"/>
    <n v="3"/>
    <n v="2"/>
    <n v="1"/>
    <x v="0"/>
    <n v="0"/>
    <n v="0"/>
    <n v="1"/>
    <n v="1"/>
    <n v="0"/>
    <n v="1"/>
    <n v="1"/>
    <n v="0"/>
    <n v="4"/>
    <n v="4"/>
    <n v="4"/>
    <n v="1"/>
    <n v="1"/>
    <n v="5"/>
    <n v="10"/>
    <n v="7"/>
    <n v="6"/>
    <n v="6"/>
    <n v="-1"/>
    <n v="0"/>
    <x v="0"/>
    <n v="6.33"/>
    <x v="0"/>
    <n v="2.5"/>
    <s v="Medium"/>
    <n v="0"/>
    <x v="0"/>
    <x v="0"/>
    <n v="3"/>
    <n v="8"/>
    <x v="1"/>
    <x v="1"/>
  </r>
  <r>
    <x v="0"/>
    <x v="0"/>
    <x v="4"/>
    <s v="U"/>
    <s v="Large"/>
    <n v="3"/>
    <n v="3"/>
    <n v="1"/>
    <x v="3"/>
    <n v="0"/>
    <n v="1"/>
    <n v="0"/>
    <n v="0"/>
    <n v="0"/>
    <n v="1"/>
    <n v="0"/>
    <n v="0"/>
    <n v="4"/>
    <n v="3"/>
    <n v="3"/>
    <n v="1"/>
    <n v="1"/>
    <n v="4"/>
    <n v="10"/>
    <n v="10"/>
    <n v="11"/>
    <n v="11"/>
    <n v="1"/>
    <n v="0"/>
    <x v="0"/>
    <n v="10.67"/>
    <x v="1"/>
    <n v="3"/>
    <s v="Medium"/>
    <n v="0"/>
    <x v="0"/>
    <x v="0"/>
    <n v="2"/>
    <n v="6"/>
    <x v="1"/>
    <x v="1"/>
  </r>
  <r>
    <x v="0"/>
    <x v="1"/>
    <x v="4"/>
    <s v="U"/>
    <s v="Small"/>
    <n v="4"/>
    <n v="2"/>
    <n v="1"/>
    <x v="2"/>
    <n v="0"/>
    <n v="0"/>
    <n v="0"/>
    <n v="0"/>
    <n v="0"/>
    <n v="1"/>
    <n v="1"/>
    <n v="0"/>
    <n v="3"/>
    <n v="5"/>
    <n v="2"/>
    <n v="1"/>
    <n v="1"/>
    <n v="3"/>
    <n v="10"/>
    <n v="18"/>
    <n v="19"/>
    <n v="19"/>
    <n v="1"/>
    <n v="0"/>
    <x v="0"/>
    <n v="18.670000000000002"/>
    <x v="2"/>
    <n v="3"/>
    <s v="Medium"/>
    <n v="1"/>
    <x v="0"/>
    <x v="0"/>
    <n v="1"/>
    <n v="7"/>
    <x v="0"/>
    <x v="1"/>
  </r>
  <r>
    <x v="0"/>
    <x v="1"/>
    <x v="2"/>
    <s v="R"/>
    <s v="Large"/>
    <n v="4"/>
    <n v="2"/>
    <n v="1"/>
    <x v="2"/>
    <n v="0"/>
    <n v="0"/>
    <n v="1"/>
    <n v="0"/>
    <n v="1"/>
    <n v="1"/>
    <n v="1"/>
    <n v="1"/>
    <n v="4"/>
    <n v="3"/>
    <n v="3"/>
    <n v="3"/>
    <n v="4"/>
    <n v="3"/>
    <n v="10"/>
    <n v="10"/>
    <n v="8"/>
    <n v="9"/>
    <n v="-2"/>
    <n v="1"/>
    <x v="0"/>
    <n v="9"/>
    <x v="0"/>
    <n v="3"/>
    <s v="Medium"/>
    <n v="2"/>
    <x v="1"/>
    <x v="0"/>
    <n v="3"/>
    <n v="7"/>
    <x v="1"/>
    <x v="1"/>
  </r>
  <r>
    <x v="0"/>
    <x v="1"/>
    <x v="2"/>
    <s v="U"/>
    <s v="Large"/>
    <n v="4"/>
    <n v="3"/>
    <n v="1"/>
    <x v="0"/>
    <n v="0"/>
    <n v="0"/>
    <n v="1"/>
    <n v="1"/>
    <n v="1"/>
    <n v="1"/>
    <n v="1"/>
    <n v="0"/>
    <n v="3"/>
    <n v="4"/>
    <n v="3"/>
    <n v="2"/>
    <n v="3"/>
    <n v="3"/>
    <n v="10"/>
    <n v="9"/>
    <n v="8"/>
    <n v="8"/>
    <n v="-1"/>
    <n v="0"/>
    <x v="0"/>
    <n v="8.33"/>
    <x v="0"/>
    <n v="3.5"/>
    <s v="High"/>
    <n v="0"/>
    <x v="0"/>
    <x v="0"/>
    <n v="4"/>
    <n v="7"/>
    <x v="2"/>
    <x v="1"/>
  </r>
  <r>
    <x v="0"/>
    <x v="0"/>
    <x v="2"/>
    <s v="U"/>
    <s v="Large"/>
    <n v="2"/>
    <n v="3"/>
    <n v="1"/>
    <x v="0"/>
    <n v="0"/>
    <n v="0"/>
    <n v="0"/>
    <n v="0"/>
    <n v="0"/>
    <n v="1"/>
    <n v="1"/>
    <n v="0"/>
    <n v="4"/>
    <n v="3"/>
    <n v="3"/>
    <n v="1"/>
    <n v="1"/>
    <n v="2"/>
    <n v="10"/>
    <n v="11"/>
    <n v="12"/>
    <n v="13"/>
    <n v="1"/>
    <n v="1"/>
    <x v="1"/>
    <n v="12"/>
    <x v="1"/>
    <n v="2.5"/>
    <s v="Medium"/>
    <n v="0"/>
    <x v="0"/>
    <x v="0"/>
    <n v="1"/>
    <n v="6"/>
    <x v="0"/>
    <x v="1"/>
  </r>
  <r>
    <x v="0"/>
    <x v="0"/>
    <x v="2"/>
    <s v="U"/>
    <s v="Large"/>
    <n v="4"/>
    <n v="3"/>
    <n v="1"/>
    <x v="0"/>
    <n v="0"/>
    <n v="0"/>
    <n v="0"/>
    <n v="1"/>
    <n v="1"/>
    <n v="1"/>
    <n v="1"/>
    <n v="1"/>
    <n v="1"/>
    <n v="3"/>
    <n v="2"/>
    <n v="1"/>
    <n v="1"/>
    <n v="1"/>
    <n v="10"/>
    <n v="11"/>
    <n v="12"/>
    <n v="13"/>
    <n v="1"/>
    <n v="1"/>
    <x v="1"/>
    <n v="12"/>
    <x v="1"/>
    <n v="3.5"/>
    <s v="High"/>
    <n v="1"/>
    <x v="0"/>
    <x v="0"/>
    <n v="3"/>
    <n v="6"/>
    <x v="1"/>
    <x v="1"/>
  </r>
  <r>
    <x v="0"/>
    <x v="0"/>
    <x v="3"/>
    <s v="U"/>
    <s v="Large"/>
    <n v="3"/>
    <n v="3"/>
    <n v="1"/>
    <x v="3"/>
    <n v="0"/>
    <n v="0"/>
    <n v="1"/>
    <n v="1"/>
    <n v="1"/>
    <n v="1"/>
    <n v="1"/>
    <n v="0"/>
    <n v="4"/>
    <n v="3"/>
    <n v="3"/>
    <n v="1"/>
    <n v="2"/>
    <n v="3"/>
    <n v="10"/>
    <n v="8"/>
    <n v="8"/>
    <n v="8"/>
    <n v="0"/>
    <n v="0"/>
    <x v="0"/>
    <n v="8"/>
    <x v="0"/>
    <n v="3"/>
    <s v="Medium"/>
    <n v="0"/>
    <x v="0"/>
    <x v="0"/>
    <n v="4"/>
    <n v="6"/>
    <x v="2"/>
    <x v="1"/>
  </r>
  <r>
    <x v="0"/>
    <x v="0"/>
    <x v="1"/>
    <s v="U"/>
    <s v="Large"/>
    <n v="3"/>
    <n v="2"/>
    <n v="1"/>
    <x v="0"/>
    <n v="0"/>
    <n v="0"/>
    <n v="0"/>
    <n v="0"/>
    <n v="1"/>
    <n v="1"/>
    <n v="1"/>
    <n v="0"/>
    <n v="5"/>
    <n v="3"/>
    <n v="4"/>
    <n v="1"/>
    <n v="3"/>
    <n v="3"/>
    <n v="10"/>
    <n v="16"/>
    <n v="15"/>
    <n v="15"/>
    <n v="-1"/>
    <n v="0"/>
    <x v="0"/>
    <n v="15.33"/>
    <x v="3"/>
    <n v="2.5"/>
    <s v="Medium"/>
    <n v="0"/>
    <x v="0"/>
    <x v="0"/>
    <n v="2"/>
    <n v="7"/>
    <x v="1"/>
    <x v="1"/>
  </r>
  <r>
    <x v="0"/>
    <x v="0"/>
    <x v="1"/>
    <s v="U"/>
    <s v="Large"/>
    <n v="2"/>
    <n v="1"/>
    <n v="2"/>
    <x v="1"/>
    <n v="0"/>
    <n v="0"/>
    <n v="0"/>
    <n v="0"/>
    <n v="1"/>
    <n v="1"/>
    <n v="1"/>
    <n v="1"/>
    <n v="3"/>
    <n v="2"/>
    <n v="3"/>
    <n v="1"/>
    <n v="2"/>
    <n v="3"/>
    <n v="10"/>
    <n v="12"/>
    <n v="10"/>
    <n v="12"/>
    <n v="-2"/>
    <n v="2"/>
    <x v="0"/>
    <n v="11.33"/>
    <x v="1"/>
    <n v="1.5"/>
    <s v="Medium"/>
    <n v="1"/>
    <x v="0"/>
    <x v="0"/>
    <n v="2"/>
    <n v="6"/>
    <x v="1"/>
    <x v="1"/>
  </r>
  <r>
    <x v="0"/>
    <x v="1"/>
    <x v="2"/>
    <s v="U"/>
    <s v="Large"/>
    <n v="3"/>
    <n v="2"/>
    <n v="2"/>
    <x v="1"/>
    <n v="0"/>
    <n v="0"/>
    <n v="0"/>
    <n v="0"/>
    <n v="1"/>
    <n v="1"/>
    <n v="1"/>
    <n v="1"/>
    <n v="5"/>
    <n v="3"/>
    <n v="3"/>
    <n v="1"/>
    <n v="3"/>
    <n v="2"/>
    <n v="10"/>
    <n v="11"/>
    <n v="9"/>
    <n v="10"/>
    <n v="-2"/>
    <n v="1"/>
    <x v="0"/>
    <n v="10"/>
    <x v="1"/>
    <n v="2.5"/>
    <s v="Medium"/>
    <n v="0"/>
    <x v="0"/>
    <x v="0"/>
    <n v="2"/>
    <n v="7"/>
    <x v="1"/>
    <x v="1"/>
  </r>
  <r>
    <x v="0"/>
    <x v="1"/>
    <x v="0"/>
    <s v="U"/>
    <s v="Large"/>
    <n v="4"/>
    <n v="2"/>
    <n v="1"/>
    <x v="0"/>
    <n v="0"/>
    <n v="0"/>
    <n v="1"/>
    <n v="1"/>
    <n v="1"/>
    <n v="1"/>
    <n v="1"/>
    <n v="1"/>
    <n v="5"/>
    <n v="4"/>
    <n v="5"/>
    <n v="1"/>
    <n v="3"/>
    <n v="5"/>
    <n v="10"/>
    <n v="10"/>
    <n v="9"/>
    <n v="10"/>
    <n v="-1"/>
    <n v="1"/>
    <x v="0"/>
    <n v="9.67"/>
    <x v="0"/>
    <n v="3"/>
    <s v="Medium"/>
    <n v="0"/>
    <x v="0"/>
    <x v="0"/>
    <n v="4"/>
    <n v="10"/>
    <x v="2"/>
    <x v="2"/>
  </r>
  <r>
    <x v="0"/>
    <x v="0"/>
    <x v="0"/>
    <s v="U"/>
    <s v="Small"/>
    <n v="4"/>
    <n v="3"/>
    <n v="2"/>
    <x v="0"/>
    <n v="0"/>
    <n v="0"/>
    <n v="1"/>
    <n v="1"/>
    <n v="0"/>
    <n v="1"/>
    <n v="1"/>
    <n v="1"/>
    <n v="4"/>
    <n v="4"/>
    <n v="5"/>
    <n v="1"/>
    <n v="2"/>
    <n v="2"/>
    <n v="10"/>
    <n v="10"/>
    <n v="8"/>
    <n v="8"/>
    <n v="-2"/>
    <n v="0"/>
    <x v="0"/>
    <n v="8.67"/>
    <x v="0"/>
    <n v="3.5"/>
    <s v="High"/>
    <n v="0"/>
    <x v="0"/>
    <x v="0"/>
    <n v="3"/>
    <n v="10"/>
    <x v="1"/>
    <x v="2"/>
  </r>
  <r>
    <x v="1"/>
    <x v="1"/>
    <x v="0"/>
    <s v="R"/>
    <s v="Large"/>
    <n v="3"/>
    <n v="2"/>
    <n v="2"/>
    <x v="2"/>
    <n v="1"/>
    <n v="0"/>
    <n v="1"/>
    <n v="0"/>
    <n v="0"/>
    <n v="1"/>
    <n v="1"/>
    <n v="0"/>
    <n v="2"/>
    <n v="5"/>
    <n v="5"/>
    <n v="5"/>
    <n v="5"/>
    <n v="5"/>
    <n v="10"/>
    <n v="11"/>
    <n v="13"/>
    <n v="13"/>
    <n v="2"/>
    <n v="0"/>
    <x v="0"/>
    <n v="12.33"/>
    <x v="1"/>
    <n v="2.5"/>
    <s v="Medium"/>
    <n v="3"/>
    <x v="1"/>
    <x v="0"/>
    <n v="2"/>
    <n v="10"/>
    <x v="1"/>
    <x v="2"/>
  </r>
  <r>
    <x v="1"/>
    <x v="0"/>
    <x v="0"/>
    <s v="R"/>
    <s v="Large"/>
    <n v="4"/>
    <n v="4"/>
    <n v="3"/>
    <x v="0"/>
    <n v="0"/>
    <n v="0"/>
    <n v="1"/>
    <n v="1"/>
    <n v="0"/>
    <n v="1"/>
    <n v="1"/>
    <n v="1"/>
    <n v="3"/>
    <n v="2"/>
    <n v="2"/>
    <n v="4"/>
    <n v="2"/>
    <n v="5"/>
    <n v="10"/>
    <n v="14"/>
    <n v="12"/>
    <n v="11"/>
    <n v="-2"/>
    <n v="-1"/>
    <x v="2"/>
    <n v="12.33"/>
    <x v="1"/>
    <n v="4"/>
    <s v="High"/>
    <n v="0"/>
    <x v="0"/>
    <x v="0"/>
    <n v="3"/>
    <n v="5"/>
    <x v="1"/>
    <x v="0"/>
  </r>
  <r>
    <x v="0"/>
    <x v="1"/>
    <x v="0"/>
    <s v="U"/>
    <s v="Small"/>
    <n v="4"/>
    <n v="4"/>
    <n v="1"/>
    <x v="0"/>
    <n v="0"/>
    <n v="0"/>
    <n v="1"/>
    <n v="1"/>
    <n v="1"/>
    <n v="1"/>
    <n v="1"/>
    <n v="0"/>
    <n v="5"/>
    <n v="4"/>
    <n v="3"/>
    <n v="1"/>
    <n v="1"/>
    <n v="2"/>
    <n v="9"/>
    <n v="15"/>
    <n v="13"/>
    <n v="15"/>
    <n v="-2"/>
    <n v="2"/>
    <x v="0"/>
    <n v="14.33"/>
    <x v="3"/>
    <n v="4"/>
    <s v="High"/>
    <n v="0"/>
    <x v="0"/>
    <x v="0"/>
    <n v="4"/>
    <n v="7"/>
    <x v="2"/>
    <x v="1"/>
  </r>
  <r>
    <x v="0"/>
    <x v="0"/>
    <x v="0"/>
    <s v="U"/>
    <s v="Large"/>
    <n v="4"/>
    <n v="3"/>
    <n v="1"/>
    <x v="1"/>
    <n v="0"/>
    <n v="0"/>
    <n v="1"/>
    <n v="1"/>
    <n v="1"/>
    <n v="1"/>
    <n v="1"/>
    <n v="1"/>
    <n v="4"/>
    <n v="3"/>
    <n v="4"/>
    <n v="1"/>
    <n v="1"/>
    <n v="5"/>
    <n v="9"/>
    <n v="9"/>
    <n v="10"/>
    <n v="9"/>
    <n v="1"/>
    <n v="-1"/>
    <x v="0"/>
    <n v="9.33"/>
    <x v="0"/>
    <n v="3.5"/>
    <s v="High"/>
    <n v="0"/>
    <x v="0"/>
    <x v="0"/>
    <n v="4"/>
    <n v="8"/>
    <x v="2"/>
    <x v="1"/>
  </r>
  <r>
    <x v="0"/>
    <x v="1"/>
    <x v="0"/>
    <s v="R"/>
    <s v="Large"/>
    <n v="4"/>
    <n v="3"/>
    <n v="1"/>
    <x v="1"/>
    <n v="0"/>
    <n v="0"/>
    <n v="0"/>
    <n v="0"/>
    <n v="0"/>
    <n v="1"/>
    <n v="1"/>
    <n v="1"/>
    <n v="5"/>
    <n v="3"/>
    <n v="2"/>
    <n v="1"/>
    <n v="2"/>
    <n v="4"/>
    <n v="9"/>
    <n v="16"/>
    <n v="15"/>
    <n v="16"/>
    <n v="-1"/>
    <n v="1"/>
    <x v="0"/>
    <n v="15.67"/>
    <x v="3"/>
    <n v="3.5"/>
    <s v="High"/>
    <n v="0"/>
    <x v="0"/>
    <x v="0"/>
    <n v="1"/>
    <n v="6"/>
    <x v="0"/>
    <x v="1"/>
  </r>
  <r>
    <x v="0"/>
    <x v="0"/>
    <x v="4"/>
    <s v="R"/>
    <s v="Large"/>
    <n v="2"/>
    <n v="2"/>
    <n v="1"/>
    <x v="2"/>
    <n v="0"/>
    <n v="1"/>
    <n v="1"/>
    <n v="1"/>
    <n v="1"/>
    <n v="1"/>
    <n v="0"/>
    <n v="0"/>
    <n v="4"/>
    <n v="3"/>
    <n v="1"/>
    <n v="1"/>
    <n v="1"/>
    <n v="2"/>
    <n v="8"/>
    <n v="14"/>
    <n v="13"/>
    <n v="13"/>
    <n v="-1"/>
    <n v="0"/>
    <x v="0"/>
    <n v="13.33"/>
    <x v="1"/>
    <n v="2"/>
    <s v="Medium"/>
    <n v="2"/>
    <x v="1"/>
    <x v="0"/>
    <n v="5"/>
    <n v="4"/>
    <x v="2"/>
    <x v="0"/>
  </r>
  <r>
    <x v="0"/>
    <x v="1"/>
    <x v="4"/>
    <s v="U"/>
    <s v="Small"/>
    <n v="4"/>
    <n v="4"/>
    <n v="1"/>
    <x v="2"/>
    <n v="0"/>
    <n v="0"/>
    <n v="1"/>
    <n v="0"/>
    <n v="0"/>
    <n v="1"/>
    <n v="1"/>
    <n v="1"/>
    <n v="5"/>
    <n v="4"/>
    <n v="3"/>
    <n v="2"/>
    <n v="4"/>
    <n v="5"/>
    <n v="8"/>
    <n v="12"/>
    <n v="12"/>
    <n v="12"/>
    <n v="0"/>
    <n v="0"/>
    <x v="0"/>
    <n v="12"/>
    <x v="1"/>
    <n v="4"/>
    <s v="High"/>
    <n v="2"/>
    <x v="1"/>
    <x v="0"/>
    <n v="2"/>
    <n v="8"/>
    <x v="1"/>
    <x v="1"/>
  </r>
  <r>
    <x v="0"/>
    <x v="0"/>
    <x v="4"/>
    <s v="U"/>
    <s v="Small"/>
    <n v="4"/>
    <n v="3"/>
    <n v="1"/>
    <x v="0"/>
    <n v="0"/>
    <n v="1"/>
    <n v="1"/>
    <n v="1"/>
    <n v="1"/>
    <n v="1"/>
    <n v="1"/>
    <n v="1"/>
    <n v="5"/>
    <n v="2"/>
    <n v="2"/>
    <n v="1"/>
    <n v="1"/>
    <n v="5"/>
    <n v="8"/>
    <n v="8"/>
    <n v="8"/>
    <n v="6"/>
    <n v="0"/>
    <n v="-2"/>
    <x v="0"/>
    <n v="7.33"/>
    <x v="0"/>
    <n v="3.5"/>
    <s v="High"/>
    <n v="0"/>
    <x v="0"/>
    <x v="0"/>
    <n v="5"/>
    <n v="5"/>
    <x v="2"/>
    <x v="0"/>
  </r>
  <r>
    <x v="0"/>
    <x v="0"/>
    <x v="2"/>
    <s v="U"/>
    <s v="Large"/>
    <n v="2"/>
    <n v="1"/>
    <n v="1"/>
    <x v="0"/>
    <n v="0"/>
    <n v="0"/>
    <n v="0"/>
    <n v="1"/>
    <n v="1"/>
    <n v="1"/>
    <n v="1"/>
    <n v="1"/>
    <n v="5"/>
    <n v="3"/>
    <n v="4"/>
    <n v="1"/>
    <n v="1"/>
    <n v="2"/>
    <n v="8"/>
    <n v="8"/>
    <n v="9"/>
    <n v="10"/>
    <n v="1"/>
    <n v="1"/>
    <x v="1"/>
    <n v="9"/>
    <x v="0"/>
    <n v="1.5"/>
    <s v="Medium"/>
    <n v="1"/>
    <x v="0"/>
    <x v="0"/>
    <n v="3"/>
    <n v="8"/>
    <x v="1"/>
    <x v="1"/>
  </r>
  <r>
    <x v="0"/>
    <x v="1"/>
    <x v="4"/>
    <s v="U"/>
    <s v="Large"/>
    <n v="4"/>
    <n v="0"/>
    <n v="2"/>
    <x v="3"/>
    <n v="0"/>
    <n v="0"/>
    <n v="0"/>
    <n v="0"/>
    <n v="1"/>
    <n v="1"/>
    <n v="1"/>
    <n v="0"/>
    <n v="3"/>
    <n v="4"/>
    <n v="3"/>
    <n v="1"/>
    <n v="1"/>
    <n v="1"/>
    <n v="8"/>
    <n v="11"/>
    <n v="11"/>
    <n v="10"/>
    <n v="0"/>
    <n v="-1"/>
    <x v="0"/>
    <n v="10.67"/>
    <x v="1"/>
    <n v="2"/>
    <s v="Medium"/>
    <n v="1"/>
    <x v="0"/>
    <x v="0"/>
    <n v="2"/>
    <n v="7"/>
    <x v="1"/>
    <x v="1"/>
  </r>
  <r>
    <x v="0"/>
    <x v="0"/>
    <x v="4"/>
    <s v="U"/>
    <s v="Large"/>
    <n v="2"/>
    <n v="2"/>
    <n v="1"/>
    <x v="3"/>
    <n v="0"/>
    <n v="1"/>
    <n v="1"/>
    <n v="1"/>
    <n v="0"/>
    <n v="1"/>
    <n v="1"/>
    <n v="0"/>
    <n v="5"/>
    <n v="1"/>
    <n v="2"/>
    <n v="1"/>
    <n v="1"/>
    <n v="3"/>
    <n v="8"/>
    <n v="7"/>
    <n v="8"/>
    <n v="8"/>
    <n v="1"/>
    <n v="0"/>
    <x v="0"/>
    <n v="7.67"/>
    <x v="0"/>
    <n v="2"/>
    <s v="Medium"/>
    <n v="1"/>
    <x v="0"/>
    <x v="0"/>
    <n v="4"/>
    <n v="3"/>
    <x v="2"/>
    <x v="0"/>
  </r>
  <r>
    <x v="0"/>
    <x v="1"/>
    <x v="4"/>
    <s v="R"/>
    <s v="Large"/>
    <n v="2"/>
    <n v="1"/>
    <n v="1"/>
    <x v="0"/>
    <n v="0"/>
    <n v="0"/>
    <n v="0"/>
    <n v="0"/>
    <n v="1"/>
    <n v="1"/>
    <n v="1"/>
    <n v="1"/>
    <n v="5"/>
    <n v="4"/>
    <n v="2"/>
    <n v="1"/>
    <n v="1"/>
    <n v="5"/>
    <n v="8"/>
    <n v="9"/>
    <n v="9"/>
    <n v="9"/>
    <n v="0"/>
    <n v="0"/>
    <x v="0"/>
    <n v="9"/>
    <x v="0"/>
    <n v="1.5"/>
    <s v="Medium"/>
    <n v="1"/>
    <x v="0"/>
    <x v="0"/>
    <n v="2"/>
    <n v="7"/>
    <x v="1"/>
    <x v="1"/>
  </r>
  <r>
    <x v="0"/>
    <x v="1"/>
    <x v="2"/>
    <s v="R"/>
    <s v="Large"/>
    <n v="4"/>
    <n v="4"/>
    <n v="1"/>
    <x v="2"/>
    <n v="0"/>
    <n v="0"/>
    <n v="0"/>
    <n v="1"/>
    <n v="1"/>
    <n v="1"/>
    <n v="1"/>
    <n v="0"/>
    <n v="3"/>
    <n v="5"/>
    <n v="5"/>
    <n v="2"/>
    <n v="5"/>
    <n v="4"/>
    <n v="8"/>
    <n v="18"/>
    <n v="18"/>
    <n v="18"/>
    <n v="0"/>
    <n v="0"/>
    <x v="0"/>
    <n v="18"/>
    <x v="2"/>
    <n v="4"/>
    <s v="High"/>
    <n v="2"/>
    <x v="1"/>
    <x v="0"/>
    <n v="3"/>
    <n v="10"/>
    <x v="1"/>
    <x v="2"/>
  </r>
  <r>
    <x v="0"/>
    <x v="1"/>
    <x v="2"/>
    <s v="U"/>
    <s v="Small"/>
    <n v="2"/>
    <n v="2"/>
    <n v="2"/>
    <x v="2"/>
    <n v="2"/>
    <n v="0"/>
    <n v="1"/>
    <n v="0"/>
    <n v="1"/>
    <n v="1"/>
    <n v="1"/>
    <n v="0"/>
    <n v="2"/>
    <n v="3"/>
    <n v="3"/>
    <n v="2"/>
    <n v="2"/>
    <n v="2"/>
    <n v="8"/>
    <n v="9"/>
    <n v="9"/>
    <n v="9"/>
    <n v="0"/>
    <n v="0"/>
    <x v="0"/>
    <n v="9"/>
    <x v="0"/>
    <n v="2"/>
    <s v="Medium"/>
    <n v="4"/>
    <x v="2"/>
    <x v="1"/>
    <n v="3"/>
    <n v="6"/>
    <x v="1"/>
    <x v="1"/>
  </r>
  <r>
    <x v="0"/>
    <x v="0"/>
    <x v="4"/>
    <s v="R"/>
    <s v="Large"/>
    <n v="3"/>
    <n v="3"/>
    <n v="2"/>
    <x v="1"/>
    <n v="2"/>
    <n v="0"/>
    <n v="1"/>
    <n v="1"/>
    <n v="1"/>
    <n v="1"/>
    <n v="1"/>
    <n v="1"/>
    <n v="4"/>
    <n v="2"/>
    <n v="1"/>
    <n v="2"/>
    <n v="3"/>
    <n v="3"/>
    <n v="8"/>
    <n v="10"/>
    <n v="10"/>
    <n v="10"/>
    <n v="0"/>
    <n v="0"/>
    <x v="0"/>
    <n v="10"/>
    <x v="1"/>
    <n v="3"/>
    <s v="Medium"/>
    <n v="1"/>
    <x v="0"/>
    <x v="0"/>
    <n v="4"/>
    <n v="4"/>
    <x v="2"/>
    <x v="0"/>
  </r>
  <r>
    <x v="0"/>
    <x v="1"/>
    <x v="1"/>
    <s v="R"/>
    <s v="Small"/>
    <n v="1"/>
    <n v="2"/>
    <n v="1"/>
    <x v="2"/>
    <n v="0"/>
    <n v="0"/>
    <n v="0"/>
    <n v="0"/>
    <n v="0"/>
    <n v="1"/>
    <n v="0"/>
    <n v="0"/>
    <n v="2"/>
    <n v="2"/>
    <n v="2"/>
    <n v="3"/>
    <n v="3"/>
    <n v="5"/>
    <n v="8"/>
    <n v="16"/>
    <n v="12"/>
    <n v="13"/>
    <n v="-4"/>
    <n v="1"/>
    <x v="0"/>
    <n v="13.67"/>
    <x v="1"/>
    <n v="1.5"/>
    <s v="Medium"/>
    <n v="3"/>
    <x v="1"/>
    <x v="0"/>
    <n v="1"/>
    <n v="4"/>
    <x v="0"/>
    <x v="0"/>
  </r>
  <r>
    <x v="0"/>
    <x v="1"/>
    <x v="2"/>
    <s v="R"/>
    <s v="Large"/>
    <n v="3"/>
    <n v="3"/>
    <n v="1"/>
    <x v="2"/>
    <n v="0"/>
    <n v="0"/>
    <n v="1"/>
    <n v="0"/>
    <n v="1"/>
    <n v="1"/>
    <n v="1"/>
    <n v="0"/>
    <n v="4"/>
    <n v="3"/>
    <n v="2"/>
    <n v="3"/>
    <n v="4"/>
    <n v="5"/>
    <n v="8"/>
    <n v="8"/>
    <n v="9"/>
    <n v="10"/>
    <n v="1"/>
    <n v="1"/>
    <x v="1"/>
    <n v="9"/>
    <x v="0"/>
    <n v="3"/>
    <s v="Medium"/>
    <n v="2"/>
    <x v="1"/>
    <x v="0"/>
    <n v="3"/>
    <n v="5"/>
    <x v="1"/>
    <x v="0"/>
  </r>
  <r>
    <x v="0"/>
    <x v="1"/>
    <x v="2"/>
    <s v="R"/>
    <s v="Small"/>
    <n v="3"/>
    <n v="3"/>
    <n v="3"/>
    <x v="2"/>
    <n v="0"/>
    <n v="0"/>
    <n v="1"/>
    <n v="1"/>
    <n v="1"/>
    <n v="1"/>
    <n v="1"/>
    <n v="0"/>
    <n v="3"/>
    <n v="3"/>
    <n v="4"/>
    <n v="3"/>
    <n v="5"/>
    <n v="3"/>
    <n v="8"/>
    <n v="9"/>
    <n v="9"/>
    <n v="10"/>
    <n v="0"/>
    <n v="1"/>
    <x v="0"/>
    <n v="9.33"/>
    <x v="0"/>
    <n v="3"/>
    <s v="Medium"/>
    <n v="2"/>
    <x v="1"/>
    <x v="0"/>
    <n v="4"/>
    <n v="7"/>
    <x v="2"/>
    <x v="1"/>
  </r>
  <r>
    <x v="0"/>
    <x v="1"/>
    <x v="0"/>
    <s v="R"/>
    <s v="Small"/>
    <n v="3"/>
    <n v="3"/>
    <n v="1"/>
    <x v="0"/>
    <n v="1"/>
    <n v="0"/>
    <n v="1"/>
    <n v="0"/>
    <n v="0"/>
    <n v="1"/>
    <n v="1"/>
    <n v="1"/>
    <n v="4"/>
    <n v="3"/>
    <n v="3"/>
    <n v="1"/>
    <n v="3"/>
    <n v="5"/>
    <n v="8"/>
    <n v="3"/>
    <n v="5"/>
    <n v="5"/>
    <n v="2"/>
    <n v="0"/>
    <x v="0"/>
    <n v="4.33"/>
    <x v="0"/>
    <n v="3"/>
    <s v="Medium"/>
    <n v="0"/>
    <x v="0"/>
    <x v="0"/>
    <n v="2"/>
    <n v="7"/>
    <x v="1"/>
    <x v="1"/>
  </r>
  <r>
    <x v="0"/>
    <x v="1"/>
    <x v="0"/>
    <s v="U"/>
    <s v="Large"/>
    <n v="2"/>
    <n v="1"/>
    <n v="1"/>
    <x v="0"/>
    <n v="0"/>
    <n v="0"/>
    <n v="0"/>
    <n v="0"/>
    <n v="1"/>
    <n v="1"/>
    <n v="1"/>
    <n v="0"/>
    <n v="5"/>
    <n v="2"/>
    <n v="4"/>
    <n v="1"/>
    <n v="2"/>
    <n v="4"/>
    <n v="8"/>
    <n v="15"/>
    <n v="14"/>
    <n v="14"/>
    <n v="-1"/>
    <n v="0"/>
    <x v="0"/>
    <n v="14.33"/>
    <x v="3"/>
    <n v="1.5"/>
    <s v="Medium"/>
    <n v="1"/>
    <x v="0"/>
    <x v="0"/>
    <n v="2"/>
    <n v="6"/>
    <x v="1"/>
    <x v="1"/>
  </r>
  <r>
    <x v="0"/>
    <x v="0"/>
    <x v="0"/>
    <s v="R"/>
    <s v="Large"/>
    <n v="4"/>
    <n v="4"/>
    <n v="2"/>
    <x v="0"/>
    <n v="0"/>
    <n v="0"/>
    <n v="0"/>
    <n v="1"/>
    <n v="1"/>
    <n v="1"/>
    <n v="1"/>
    <n v="0"/>
    <n v="4"/>
    <n v="3"/>
    <n v="4"/>
    <n v="2"/>
    <n v="2"/>
    <n v="4"/>
    <n v="8"/>
    <n v="12"/>
    <n v="10"/>
    <n v="11"/>
    <n v="-2"/>
    <n v="1"/>
    <x v="0"/>
    <n v="11"/>
    <x v="1"/>
    <n v="4"/>
    <s v="High"/>
    <n v="0"/>
    <x v="0"/>
    <x v="0"/>
    <n v="3"/>
    <n v="7"/>
    <x v="1"/>
    <x v="1"/>
  </r>
  <r>
    <x v="0"/>
    <x v="1"/>
    <x v="0"/>
    <s v="U"/>
    <s v="Small"/>
    <n v="4"/>
    <n v="3"/>
    <n v="2"/>
    <x v="2"/>
    <n v="0"/>
    <n v="0"/>
    <n v="0"/>
    <n v="1"/>
    <n v="1"/>
    <n v="1"/>
    <n v="1"/>
    <n v="0"/>
    <n v="4"/>
    <n v="2"/>
    <n v="3"/>
    <n v="1"/>
    <n v="2"/>
    <n v="1"/>
    <n v="8"/>
    <n v="10"/>
    <n v="11"/>
    <n v="10"/>
    <n v="1"/>
    <n v="-1"/>
    <x v="0"/>
    <n v="10.33"/>
    <x v="1"/>
    <n v="3.5"/>
    <s v="High"/>
    <n v="1"/>
    <x v="0"/>
    <x v="0"/>
    <n v="3"/>
    <n v="5"/>
    <x v="1"/>
    <x v="0"/>
  </r>
  <r>
    <x v="0"/>
    <x v="1"/>
    <x v="0"/>
    <s v="R"/>
    <s v="Small"/>
    <n v="3"/>
    <n v="2"/>
    <n v="2"/>
    <x v="1"/>
    <n v="0"/>
    <n v="0"/>
    <n v="1"/>
    <n v="1"/>
    <n v="1"/>
    <n v="1"/>
    <n v="1"/>
    <n v="0"/>
    <n v="5"/>
    <n v="4"/>
    <n v="2"/>
    <n v="1"/>
    <n v="1"/>
    <n v="4"/>
    <n v="8"/>
    <n v="14"/>
    <n v="13"/>
    <n v="14"/>
    <n v="-1"/>
    <n v="1"/>
    <x v="0"/>
    <n v="13.67"/>
    <x v="1"/>
    <n v="2.5"/>
    <s v="Medium"/>
    <n v="0"/>
    <x v="0"/>
    <x v="0"/>
    <n v="4"/>
    <n v="6"/>
    <x v="2"/>
    <x v="1"/>
  </r>
  <r>
    <x v="0"/>
    <x v="0"/>
    <x v="0"/>
    <s v="U"/>
    <s v="Large"/>
    <n v="2"/>
    <n v="4"/>
    <n v="1"/>
    <x v="0"/>
    <n v="1"/>
    <n v="0"/>
    <n v="1"/>
    <n v="1"/>
    <n v="1"/>
    <n v="1"/>
    <n v="1"/>
    <n v="0"/>
    <n v="4"/>
    <n v="4"/>
    <n v="3"/>
    <n v="1"/>
    <n v="1"/>
    <n v="3"/>
    <n v="8"/>
    <n v="14"/>
    <n v="12"/>
    <n v="12"/>
    <n v="-2"/>
    <n v="0"/>
    <x v="0"/>
    <n v="12.67"/>
    <x v="1"/>
    <n v="3"/>
    <s v="Medium"/>
    <n v="0"/>
    <x v="0"/>
    <x v="0"/>
    <n v="4"/>
    <n v="7"/>
    <x v="2"/>
    <x v="1"/>
  </r>
  <r>
    <x v="0"/>
    <x v="1"/>
    <x v="1"/>
    <s v="R"/>
    <s v="Large"/>
    <n v="2"/>
    <n v="2"/>
    <n v="4"/>
    <x v="2"/>
    <n v="0"/>
    <n v="0"/>
    <n v="1"/>
    <n v="0"/>
    <n v="0"/>
    <n v="1"/>
    <n v="1"/>
    <n v="0"/>
    <n v="4"/>
    <n v="4"/>
    <n v="5"/>
    <n v="5"/>
    <n v="5"/>
    <n v="4"/>
    <n v="8"/>
    <n v="11"/>
    <n v="10"/>
    <n v="10"/>
    <n v="-1"/>
    <n v="0"/>
    <x v="0"/>
    <n v="10.33"/>
    <x v="1"/>
    <n v="2"/>
    <s v="Medium"/>
    <n v="3"/>
    <x v="1"/>
    <x v="0"/>
    <n v="2"/>
    <n v="9"/>
    <x v="1"/>
    <x v="1"/>
  </r>
  <r>
    <x v="1"/>
    <x v="1"/>
    <x v="3"/>
    <s v="R"/>
    <s v="Large"/>
    <n v="1"/>
    <n v="1"/>
    <n v="3"/>
    <x v="0"/>
    <n v="3"/>
    <n v="0"/>
    <n v="0"/>
    <n v="0"/>
    <n v="0"/>
    <n v="1"/>
    <n v="1"/>
    <n v="0"/>
    <n v="5"/>
    <n v="4"/>
    <n v="4"/>
    <n v="3"/>
    <n v="3"/>
    <n v="2"/>
    <n v="8"/>
    <n v="8"/>
    <n v="7"/>
    <n v="8"/>
    <n v="-1"/>
    <n v="1"/>
    <x v="0"/>
    <n v="7.67"/>
    <x v="0"/>
    <n v="1"/>
    <s v="Low"/>
    <n v="2"/>
    <x v="1"/>
    <x v="0"/>
    <n v="1"/>
    <n v="8"/>
    <x v="0"/>
    <x v="1"/>
  </r>
  <r>
    <x v="1"/>
    <x v="0"/>
    <x v="1"/>
    <s v="U"/>
    <s v="Large"/>
    <n v="2"/>
    <n v="2"/>
    <n v="1"/>
    <x v="1"/>
    <n v="0"/>
    <n v="0"/>
    <n v="0"/>
    <n v="0"/>
    <n v="1"/>
    <n v="1"/>
    <n v="0"/>
    <n v="1"/>
    <n v="3"/>
    <n v="4"/>
    <n v="3"/>
    <n v="1"/>
    <n v="1"/>
    <n v="3"/>
    <n v="8"/>
    <n v="13"/>
    <n v="11"/>
    <n v="11"/>
    <n v="-2"/>
    <n v="0"/>
    <x v="0"/>
    <n v="11.67"/>
    <x v="1"/>
    <n v="2"/>
    <s v="Medium"/>
    <n v="1"/>
    <x v="0"/>
    <x v="0"/>
    <n v="2"/>
    <n v="8"/>
    <x v="1"/>
    <x v="1"/>
  </r>
  <r>
    <x v="0"/>
    <x v="1"/>
    <x v="2"/>
    <s v="R"/>
    <s v="Large"/>
    <n v="4"/>
    <n v="4"/>
    <n v="2"/>
    <x v="1"/>
    <n v="0"/>
    <n v="0"/>
    <n v="1"/>
    <n v="0"/>
    <n v="1"/>
    <n v="1"/>
    <n v="1"/>
    <n v="1"/>
    <n v="2"/>
    <n v="4"/>
    <n v="3"/>
    <n v="1"/>
    <n v="1"/>
    <n v="5"/>
    <n v="7"/>
    <n v="15"/>
    <n v="16"/>
    <n v="15"/>
    <n v="1"/>
    <n v="-1"/>
    <x v="0"/>
    <n v="15.33"/>
    <x v="3"/>
    <n v="4"/>
    <s v="High"/>
    <n v="1"/>
    <x v="0"/>
    <x v="0"/>
    <n v="3"/>
    <n v="8"/>
    <x v="1"/>
    <x v="1"/>
  </r>
  <r>
    <x v="0"/>
    <x v="0"/>
    <x v="1"/>
    <s v="U"/>
    <s v="Large"/>
    <n v="4"/>
    <n v="4"/>
    <n v="1"/>
    <x v="1"/>
    <n v="0"/>
    <n v="0"/>
    <n v="1"/>
    <n v="1"/>
    <n v="1"/>
    <n v="1"/>
    <n v="1"/>
    <n v="0"/>
    <n v="5"/>
    <n v="4"/>
    <n v="4"/>
    <n v="1"/>
    <n v="3"/>
    <n v="4"/>
    <n v="7"/>
    <n v="10"/>
    <n v="9"/>
    <n v="9"/>
    <n v="-1"/>
    <n v="0"/>
    <x v="0"/>
    <n v="9.33"/>
    <x v="0"/>
    <n v="4"/>
    <s v="High"/>
    <n v="0"/>
    <x v="0"/>
    <x v="0"/>
    <n v="4"/>
    <n v="8"/>
    <x v="2"/>
    <x v="1"/>
  </r>
  <r>
    <x v="0"/>
    <x v="0"/>
    <x v="1"/>
    <s v="R"/>
    <s v="Large"/>
    <n v="2"/>
    <n v="4"/>
    <n v="1"/>
    <x v="1"/>
    <n v="0"/>
    <n v="0"/>
    <n v="1"/>
    <n v="0"/>
    <n v="0"/>
    <n v="1"/>
    <n v="1"/>
    <n v="1"/>
    <n v="4"/>
    <n v="4"/>
    <n v="3"/>
    <n v="1"/>
    <n v="1"/>
    <n v="5"/>
    <n v="7"/>
    <n v="12"/>
    <n v="14"/>
    <n v="14"/>
    <n v="2"/>
    <n v="0"/>
    <x v="0"/>
    <n v="13.33"/>
    <x v="1"/>
    <n v="3"/>
    <s v="Medium"/>
    <n v="0"/>
    <x v="0"/>
    <x v="0"/>
    <n v="2"/>
    <n v="8"/>
    <x v="1"/>
    <x v="1"/>
  </r>
  <r>
    <x v="0"/>
    <x v="0"/>
    <x v="0"/>
    <s v="U"/>
    <s v="Small"/>
    <n v="3"/>
    <n v="3"/>
    <n v="1"/>
    <x v="3"/>
    <n v="0"/>
    <n v="0"/>
    <n v="1"/>
    <n v="0"/>
    <n v="0"/>
    <n v="1"/>
    <n v="1"/>
    <n v="0"/>
    <n v="5"/>
    <n v="3"/>
    <n v="3"/>
    <n v="1"/>
    <n v="1"/>
    <n v="1"/>
    <n v="7"/>
    <n v="16"/>
    <n v="15"/>
    <n v="17"/>
    <n v="-1"/>
    <n v="2"/>
    <x v="0"/>
    <n v="16"/>
    <x v="2"/>
    <n v="3"/>
    <s v="Medium"/>
    <n v="0"/>
    <x v="0"/>
    <x v="0"/>
    <n v="2"/>
    <n v="6"/>
    <x v="1"/>
    <x v="1"/>
  </r>
  <r>
    <x v="0"/>
    <x v="0"/>
    <x v="0"/>
    <s v="U"/>
    <s v="Large"/>
    <n v="3"/>
    <n v="2"/>
    <n v="1"/>
    <x v="1"/>
    <n v="0"/>
    <n v="0"/>
    <n v="0"/>
    <n v="0"/>
    <n v="0"/>
    <n v="1"/>
    <n v="1"/>
    <n v="1"/>
    <n v="5"/>
    <n v="4"/>
    <n v="3"/>
    <n v="2"/>
    <n v="3"/>
    <n v="1"/>
    <n v="7"/>
    <n v="13"/>
    <n v="13"/>
    <n v="14"/>
    <n v="0"/>
    <n v="1"/>
    <x v="0"/>
    <n v="13.33"/>
    <x v="1"/>
    <n v="2.5"/>
    <s v="Medium"/>
    <n v="0"/>
    <x v="0"/>
    <x v="0"/>
    <n v="1"/>
    <n v="8"/>
    <x v="0"/>
    <x v="1"/>
  </r>
  <r>
    <x v="1"/>
    <x v="1"/>
    <x v="0"/>
    <s v="U"/>
    <s v="Small"/>
    <n v="1"/>
    <n v="3"/>
    <n v="1"/>
    <x v="2"/>
    <n v="1"/>
    <n v="0"/>
    <n v="0"/>
    <n v="0"/>
    <n v="0"/>
    <n v="0"/>
    <n v="1"/>
    <n v="1"/>
    <n v="4"/>
    <n v="3"/>
    <n v="3"/>
    <n v="2"/>
    <n v="3"/>
    <n v="3"/>
    <n v="7"/>
    <n v="8"/>
    <n v="7"/>
    <n v="8"/>
    <n v="-1"/>
    <n v="1"/>
    <x v="0"/>
    <n v="7.67"/>
    <x v="0"/>
    <n v="2"/>
    <s v="Medium"/>
    <n v="2"/>
    <x v="1"/>
    <x v="0"/>
    <n v="0"/>
    <n v="7"/>
    <x v="0"/>
    <x v="1"/>
  </r>
  <r>
    <x v="1"/>
    <x v="0"/>
    <x v="0"/>
    <s v="R"/>
    <s v="Large"/>
    <n v="4"/>
    <n v="4"/>
    <n v="3"/>
    <x v="2"/>
    <n v="0"/>
    <n v="0"/>
    <n v="1"/>
    <n v="1"/>
    <n v="1"/>
    <n v="1"/>
    <n v="1"/>
    <n v="1"/>
    <n v="4"/>
    <n v="4"/>
    <n v="3"/>
    <n v="2"/>
    <n v="2"/>
    <n v="5"/>
    <n v="7"/>
    <n v="6"/>
    <n v="5"/>
    <n v="6"/>
    <n v="-1"/>
    <n v="1"/>
    <x v="0"/>
    <n v="5.67"/>
    <x v="0"/>
    <n v="4"/>
    <s v="High"/>
    <n v="1"/>
    <x v="0"/>
    <x v="0"/>
    <n v="4"/>
    <n v="8"/>
    <x v="2"/>
    <x v="1"/>
  </r>
  <r>
    <x v="0"/>
    <x v="0"/>
    <x v="0"/>
    <s v="U"/>
    <s v="Large"/>
    <n v="4"/>
    <n v="4"/>
    <n v="2"/>
    <x v="0"/>
    <n v="0"/>
    <n v="1"/>
    <n v="0"/>
    <n v="0"/>
    <n v="0"/>
    <n v="1"/>
    <n v="0"/>
    <n v="0"/>
    <n v="4"/>
    <n v="3"/>
    <n v="4"/>
    <n v="1"/>
    <n v="1"/>
    <n v="3"/>
    <n v="6"/>
    <n v="5"/>
    <n v="6"/>
    <n v="6"/>
    <n v="1"/>
    <n v="0"/>
    <x v="0"/>
    <n v="5.67"/>
    <x v="0"/>
    <n v="4"/>
    <s v="High"/>
    <n v="0"/>
    <x v="0"/>
    <x v="0"/>
    <n v="2"/>
    <n v="7"/>
    <x v="1"/>
    <x v="1"/>
  </r>
  <r>
    <x v="0"/>
    <x v="0"/>
    <x v="1"/>
    <s v="U"/>
    <s v="Large"/>
    <n v="4"/>
    <n v="4"/>
    <n v="2"/>
    <x v="0"/>
    <n v="0"/>
    <n v="1"/>
    <n v="1"/>
    <n v="0"/>
    <n v="0"/>
    <n v="1"/>
    <n v="0"/>
    <n v="0"/>
    <n v="4"/>
    <n v="1"/>
    <n v="4"/>
    <n v="1"/>
    <n v="1"/>
    <n v="1"/>
    <n v="6"/>
    <n v="6"/>
    <n v="5"/>
    <n v="6"/>
    <n v="-1"/>
    <n v="1"/>
    <x v="0"/>
    <n v="5.67"/>
    <x v="0"/>
    <n v="4"/>
    <s v="High"/>
    <n v="0"/>
    <x v="0"/>
    <x v="0"/>
    <n v="3"/>
    <n v="5"/>
    <x v="1"/>
    <x v="0"/>
  </r>
  <r>
    <x v="0"/>
    <x v="0"/>
    <x v="2"/>
    <s v="U"/>
    <s v="Large"/>
    <n v="4"/>
    <n v="4"/>
    <n v="1"/>
    <x v="1"/>
    <n v="0"/>
    <n v="0"/>
    <n v="1"/>
    <n v="1"/>
    <n v="1"/>
    <n v="1"/>
    <n v="1"/>
    <n v="0"/>
    <n v="3"/>
    <n v="2"/>
    <n v="3"/>
    <n v="1"/>
    <n v="2"/>
    <n v="2"/>
    <n v="6"/>
    <n v="13"/>
    <n v="14"/>
    <n v="14"/>
    <n v="1"/>
    <n v="0"/>
    <x v="0"/>
    <n v="13.67"/>
    <x v="1"/>
    <n v="4"/>
    <s v="High"/>
    <n v="0"/>
    <x v="0"/>
    <x v="0"/>
    <n v="4"/>
    <n v="5"/>
    <x v="2"/>
    <x v="0"/>
  </r>
  <r>
    <x v="0"/>
    <x v="1"/>
    <x v="4"/>
    <s v="U"/>
    <s v="Small"/>
    <n v="4"/>
    <n v="2"/>
    <n v="2"/>
    <x v="2"/>
    <n v="1"/>
    <n v="0"/>
    <n v="0"/>
    <n v="0"/>
    <n v="0"/>
    <n v="1"/>
    <n v="0"/>
    <n v="0"/>
    <n v="5"/>
    <n v="5"/>
    <n v="5"/>
    <n v="3"/>
    <n v="4"/>
    <n v="5"/>
    <n v="6"/>
    <n v="11"/>
    <n v="11"/>
    <n v="10"/>
    <n v="0"/>
    <n v="-1"/>
    <x v="0"/>
    <n v="10.67"/>
    <x v="1"/>
    <n v="3"/>
    <s v="Medium"/>
    <n v="2"/>
    <x v="1"/>
    <x v="0"/>
    <n v="1"/>
    <n v="10"/>
    <x v="0"/>
    <x v="2"/>
  </r>
  <r>
    <x v="0"/>
    <x v="0"/>
    <x v="4"/>
    <s v="U"/>
    <s v="Small"/>
    <n v="3"/>
    <n v="3"/>
    <n v="1"/>
    <x v="2"/>
    <n v="0"/>
    <n v="0"/>
    <n v="0"/>
    <n v="1"/>
    <n v="0"/>
    <n v="1"/>
    <n v="1"/>
    <n v="0"/>
    <n v="5"/>
    <n v="3"/>
    <n v="4"/>
    <n v="4"/>
    <n v="4"/>
    <n v="1"/>
    <n v="6"/>
    <n v="10"/>
    <n v="13"/>
    <n v="13"/>
    <n v="3"/>
    <n v="0"/>
    <x v="0"/>
    <n v="12"/>
    <x v="1"/>
    <n v="3"/>
    <s v="Medium"/>
    <n v="2"/>
    <x v="1"/>
    <x v="0"/>
    <n v="2"/>
    <n v="7"/>
    <x v="1"/>
    <x v="1"/>
  </r>
  <r>
    <x v="0"/>
    <x v="0"/>
    <x v="2"/>
    <s v="R"/>
    <s v="Large"/>
    <n v="4"/>
    <n v="4"/>
    <n v="1"/>
    <x v="0"/>
    <n v="0"/>
    <n v="0"/>
    <n v="1"/>
    <n v="0"/>
    <n v="1"/>
    <n v="1"/>
    <n v="0"/>
    <n v="0"/>
    <n v="2"/>
    <n v="4"/>
    <n v="4"/>
    <n v="2"/>
    <n v="3"/>
    <n v="4"/>
    <n v="6"/>
    <n v="10"/>
    <n v="11"/>
    <n v="11"/>
    <n v="1"/>
    <n v="0"/>
    <x v="0"/>
    <n v="10.67"/>
    <x v="1"/>
    <n v="4"/>
    <s v="High"/>
    <n v="1"/>
    <x v="0"/>
    <x v="0"/>
    <n v="3"/>
    <n v="8"/>
    <x v="1"/>
    <x v="1"/>
  </r>
  <r>
    <x v="0"/>
    <x v="0"/>
    <x v="2"/>
    <s v="U"/>
    <s v="Large"/>
    <n v="1"/>
    <n v="1"/>
    <n v="4"/>
    <x v="2"/>
    <n v="0"/>
    <n v="1"/>
    <n v="1"/>
    <n v="0"/>
    <n v="1"/>
    <n v="1"/>
    <n v="1"/>
    <n v="1"/>
    <n v="5"/>
    <n v="5"/>
    <n v="5"/>
    <n v="5"/>
    <n v="5"/>
    <n v="5"/>
    <n v="6"/>
    <n v="10"/>
    <n v="8"/>
    <n v="11"/>
    <n v="-2"/>
    <n v="3"/>
    <x v="0"/>
    <n v="9.67"/>
    <x v="0"/>
    <n v="1"/>
    <s v="Low"/>
    <n v="3"/>
    <x v="1"/>
    <x v="1"/>
    <n v="4"/>
    <n v="11"/>
    <x v="2"/>
    <x v="2"/>
  </r>
  <r>
    <x v="0"/>
    <x v="1"/>
    <x v="4"/>
    <s v="U"/>
    <s v="Large"/>
    <n v="4"/>
    <n v="3"/>
    <n v="1"/>
    <x v="0"/>
    <n v="0"/>
    <n v="0"/>
    <n v="1"/>
    <n v="1"/>
    <n v="1"/>
    <n v="1"/>
    <n v="1"/>
    <n v="0"/>
    <n v="4"/>
    <n v="3"/>
    <n v="3"/>
    <n v="2"/>
    <n v="3"/>
    <n v="5"/>
    <n v="6"/>
    <n v="9"/>
    <n v="9"/>
    <n v="10"/>
    <n v="0"/>
    <n v="1"/>
    <x v="0"/>
    <n v="9.33"/>
    <x v="0"/>
    <n v="3.5"/>
    <s v="High"/>
    <n v="0"/>
    <x v="0"/>
    <x v="0"/>
    <n v="4"/>
    <n v="6"/>
    <x v="2"/>
    <x v="1"/>
  </r>
  <r>
    <x v="0"/>
    <x v="0"/>
    <x v="4"/>
    <s v="U"/>
    <s v="Large"/>
    <n v="4"/>
    <n v="4"/>
    <n v="2"/>
    <x v="0"/>
    <n v="2"/>
    <n v="0"/>
    <n v="0"/>
    <n v="1"/>
    <n v="0"/>
    <n v="1"/>
    <n v="1"/>
    <n v="1"/>
    <n v="4"/>
    <n v="4"/>
    <n v="4"/>
    <n v="2"/>
    <n v="3"/>
    <n v="5"/>
    <n v="6"/>
    <n v="7"/>
    <n v="9"/>
    <n v="8"/>
    <n v="2"/>
    <n v="-1"/>
    <x v="0"/>
    <n v="8"/>
    <x v="0"/>
    <n v="4"/>
    <s v="High"/>
    <n v="1"/>
    <x v="0"/>
    <x v="0"/>
    <n v="2"/>
    <n v="9"/>
    <x v="1"/>
    <x v="1"/>
  </r>
  <r>
    <x v="0"/>
    <x v="1"/>
    <x v="4"/>
    <s v="U"/>
    <s v="Small"/>
    <n v="2"/>
    <n v="2"/>
    <n v="1"/>
    <x v="3"/>
    <n v="0"/>
    <n v="0"/>
    <n v="1"/>
    <n v="0"/>
    <n v="1"/>
    <n v="1"/>
    <n v="1"/>
    <n v="0"/>
    <n v="4"/>
    <n v="3"/>
    <n v="4"/>
    <n v="1"/>
    <n v="1"/>
    <n v="4"/>
    <n v="6"/>
    <n v="11"/>
    <n v="13"/>
    <n v="14"/>
    <n v="2"/>
    <n v="1"/>
    <x v="1"/>
    <n v="12.67"/>
    <x v="1"/>
    <n v="2"/>
    <s v="Medium"/>
    <n v="1"/>
    <x v="0"/>
    <x v="0"/>
    <n v="3"/>
    <n v="7"/>
    <x v="1"/>
    <x v="1"/>
  </r>
  <r>
    <x v="0"/>
    <x v="0"/>
    <x v="2"/>
    <s v="U"/>
    <s v="Large"/>
    <n v="4"/>
    <n v="4"/>
    <n v="1"/>
    <x v="2"/>
    <n v="0"/>
    <n v="0"/>
    <n v="0"/>
    <n v="0"/>
    <n v="1"/>
    <n v="1"/>
    <n v="1"/>
    <n v="0"/>
    <n v="5"/>
    <n v="3"/>
    <n v="4"/>
    <n v="1"/>
    <n v="2"/>
    <n v="1"/>
    <n v="6"/>
    <n v="11"/>
    <n v="14"/>
    <n v="14"/>
    <n v="3"/>
    <n v="0"/>
    <x v="0"/>
    <n v="13"/>
    <x v="1"/>
    <n v="4"/>
    <s v="High"/>
    <n v="1"/>
    <x v="0"/>
    <x v="0"/>
    <n v="2"/>
    <n v="7"/>
    <x v="1"/>
    <x v="1"/>
  </r>
  <r>
    <x v="0"/>
    <x v="1"/>
    <x v="4"/>
    <s v="R"/>
    <s v="Large"/>
    <n v="4"/>
    <n v="4"/>
    <n v="4"/>
    <x v="3"/>
    <n v="0"/>
    <n v="0"/>
    <n v="1"/>
    <n v="1"/>
    <n v="1"/>
    <n v="1"/>
    <n v="1"/>
    <n v="1"/>
    <n v="1"/>
    <n v="3"/>
    <n v="5"/>
    <n v="3"/>
    <n v="5"/>
    <n v="1"/>
    <n v="6"/>
    <n v="10"/>
    <n v="13"/>
    <n v="13"/>
    <n v="3"/>
    <n v="0"/>
    <x v="0"/>
    <n v="12"/>
    <x v="1"/>
    <n v="4"/>
    <s v="High"/>
    <n v="2"/>
    <x v="1"/>
    <x v="0"/>
    <n v="4"/>
    <n v="9"/>
    <x v="2"/>
    <x v="1"/>
  </r>
  <r>
    <x v="0"/>
    <x v="1"/>
    <x v="4"/>
    <s v="U"/>
    <s v="Small"/>
    <n v="4"/>
    <n v="4"/>
    <n v="1"/>
    <x v="2"/>
    <n v="0"/>
    <n v="0"/>
    <n v="0"/>
    <n v="0"/>
    <n v="1"/>
    <n v="1"/>
    <n v="1"/>
    <n v="0"/>
    <n v="5"/>
    <n v="5"/>
    <n v="3"/>
    <n v="1"/>
    <n v="1"/>
    <n v="4"/>
    <n v="6"/>
    <n v="18"/>
    <n v="19"/>
    <n v="19"/>
    <n v="1"/>
    <n v="0"/>
    <x v="0"/>
    <n v="18.670000000000002"/>
    <x v="2"/>
    <n v="4"/>
    <s v="High"/>
    <n v="1"/>
    <x v="0"/>
    <x v="0"/>
    <n v="2"/>
    <n v="8"/>
    <x v="1"/>
    <x v="1"/>
  </r>
  <r>
    <x v="0"/>
    <x v="0"/>
    <x v="2"/>
    <s v="U"/>
    <s v="Large"/>
    <n v="2"/>
    <n v="2"/>
    <n v="1"/>
    <x v="0"/>
    <n v="1"/>
    <n v="1"/>
    <n v="0"/>
    <n v="0"/>
    <n v="1"/>
    <n v="1"/>
    <n v="1"/>
    <n v="0"/>
    <n v="3"/>
    <n v="1"/>
    <n v="2"/>
    <n v="1"/>
    <n v="1"/>
    <n v="5"/>
    <n v="6"/>
    <n v="10"/>
    <n v="13"/>
    <n v="13"/>
    <n v="3"/>
    <n v="0"/>
    <x v="0"/>
    <n v="12"/>
    <x v="1"/>
    <n v="2"/>
    <s v="Medium"/>
    <n v="1"/>
    <x v="0"/>
    <x v="0"/>
    <n v="3"/>
    <n v="3"/>
    <x v="1"/>
    <x v="0"/>
  </r>
  <r>
    <x v="0"/>
    <x v="1"/>
    <x v="4"/>
    <s v="U"/>
    <s v="Large"/>
    <n v="3"/>
    <n v="4"/>
    <n v="1"/>
    <x v="2"/>
    <n v="0"/>
    <n v="0"/>
    <n v="0"/>
    <n v="0"/>
    <n v="0"/>
    <n v="1"/>
    <n v="1"/>
    <n v="0"/>
    <n v="3"/>
    <n v="4"/>
    <n v="3"/>
    <n v="1"/>
    <n v="2"/>
    <n v="4"/>
    <n v="6"/>
    <n v="14"/>
    <n v="13"/>
    <n v="13"/>
    <n v="-1"/>
    <n v="0"/>
    <x v="0"/>
    <n v="13.33"/>
    <x v="1"/>
    <n v="3.5"/>
    <s v="High"/>
    <n v="1"/>
    <x v="0"/>
    <x v="0"/>
    <n v="1"/>
    <n v="7"/>
    <x v="0"/>
    <x v="1"/>
  </r>
  <r>
    <x v="0"/>
    <x v="1"/>
    <x v="4"/>
    <s v="U"/>
    <s v="Large"/>
    <n v="2"/>
    <n v="2"/>
    <n v="1"/>
    <x v="3"/>
    <n v="0"/>
    <n v="0"/>
    <n v="1"/>
    <n v="1"/>
    <n v="1"/>
    <n v="1"/>
    <n v="1"/>
    <n v="0"/>
    <n v="5"/>
    <n v="5"/>
    <n v="4"/>
    <n v="1"/>
    <n v="2"/>
    <n v="5"/>
    <n v="6"/>
    <n v="16"/>
    <n v="14"/>
    <n v="15"/>
    <n v="-2"/>
    <n v="1"/>
    <x v="0"/>
    <n v="15"/>
    <x v="3"/>
    <n v="2"/>
    <s v="Medium"/>
    <n v="1"/>
    <x v="0"/>
    <x v="0"/>
    <n v="4"/>
    <n v="9"/>
    <x v="2"/>
    <x v="1"/>
  </r>
  <r>
    <x v="0"/>
    <x v="1"/>
    <x v="2"/>
    <s v="U"/>
    <s v="Small"/>
    <n v="2"/>
    <n v="1"/>
    <n v="1"/>
    <x v="2"/>
    <n v="1"/>
    <n v="0"/>
    <n v="0"/>
    <n v="0"/>
    <n v="1"/>
    <n v="1"/>
    <n v="0"/>
    <n v="1"/>
    <n v="4"/>
    <n v="4"/>
    <n v="4"/>
    <n v="3"/>
    <n v="5"/>
    <n v="5"/>
    <n v="6"/>
    <n v="12"/>
    <n v="13"/>
    <n v="14"/>
    <n v="1"/>
    <n v="1"/>
    <x v="1"/>
    <n v="13"/>
    <x v="1"/>
    <n v="1.5"/>
    <s v="Medium"/>
    <n v="3"/>
    <x v="1"/>
    <x v="0"/>
    <n v="2"/>
    <n v="9"/>
    <x v="1"/>
    <x v="1"/>
  </r>
  <r>
    <x v="0"/>
    <x v="0"/>
    <x v="0"/>
    <s v="R"/>
    <s v="Large"/>
    <n v="1"/>
    <n v="1"/>
    <n v="3"/>
    <x v="2"/>
    <n v="3"/>
    <n v="0"/>
    <n v="1"/>
    <n v="0"/>
    <n v="1"/>
    <n v="1"/>
    <n v="0"/>
    <n v="0"/>
    <n v="5"/>
    <n v="2"/>
    <n v="5"/>
    <n v="1"/>
    <n v="5"/>
    <n v="4"/>
    <n v="6"/>
    <n v="9"/>
    <n v="8"/>
    <n v="10"/>
    <n v="-1"/>
    <n v="2"/>
    <x v="0"/>
    <n v="9"/>
    <x v="0"/>
    <n v="1"/>
    <s v="Low"/>
    <n v="4"/>
    <x v="2"/>
    <x v="1"/>
    <n v="3"/>
    <n v="7"/>
    <x v="1"/>
    <x v="1"/>
  </r>
  <r>
    <x v="0"/>
    <x v="1"/>
    <x v="4"/>
    <s v="R"/>
    <s v="Large"/>
    <n v="3"/>
    <n v="2"/>
    <n v="2"/>
    <x v="0"/>
    <n v="2"/>
    <n v="1"/>
    <n v="1"/>
    <n v="0"/>
    <n v="0"/>
    <n v="1"/>
    <n v="1"/>
    <n v="1"/>
    <n v="4"/>
    <n v="4"/>
    <n v="4"/>
    <n v="1"/>
    <n v="4"/>
    <n v="3"/>
    <n v="6"/>
    <n v="5"/>
    <n v="9"/>
    <n v="7"/>
    <n v="4"/>
    <n v="-2"/>
    <x v="0"/>
    <n v="7"/>
    <x v="0"/>
    <n v="2.5"/>
    <s v="Medium"/>
    <n v="2"/>
    <x v="1"/>
    <x v="0"/>
    <n v="3"/>
    <n v="9"/>
    <x v="1"/>
    <x v="1"/>
  </r>
  <r>
    <x v="0"/>
    <x v="0"/>
    <x v="1"/>
    <s v="U"/>
    <s v="Large"/>
    <n v="3"/>
    <n v="3"/>
    <n v="1"/>
    <x v="0"/>
    <n v="0"/>
    <n v="0"/>
    <n v="1"/>
    <n v="0"/>
    <n v="0"/>
    <n v="1"/>
    <n v="1"/>
    <n v="1"/>
    <n v="3"/>
    <n v="3"/>
    <n v="3"/>
    <n v="1"/>
    <n v="3"/>
    <n v="3"/>
    <n v="6"/>
    <n v="8"/>
    <n v="7"/>
    <n v="9"/>
    <n v="-1"/>
    <n v="2"/>
    <x v="0"/>
    <n v="8"/>
    <x v="0"/>
    <n v="3"/>
    <s v="Medium"/>
    <n v="0"/>
    <x v="0"/>
    <x v="0"/>
    <n v="2"/>
    <n v="7"/>
    <x v="1"/>
    <x v="1"/>
  </r>
  <r>
    <x v="0"/>
    <x v="0"/>
    <x v="2"/>
    <s v="U"/>
    <s v="Large"/>
    <n v="2"/>
    <n v="3"/>
    <n v="1"/>
    <x v="0"/>
    <n v="0"/>
    <n v="1"/>
    <n v="1"/>
    <n v="1"/>
    <n v="1"/>
    <n v="1"/>
    <n v="0"/>
    <n v="0"/>
    <n v="4"/>
    <n v="4"/>
    <n v="3"/>
    <n v="1"/>
    <n v="3"/>
    <n v="4"/>
    <n v="6"/>
    <n v="8"/>
    <n v="10"/>
    <n v="10"/>
    <n v="2"/>
    <n v="0"/>
    <x v="0"/>
    <n v="9.33"/>
    <x v="0"/>
    <n v="2.5"/>
    <s v="Medium"/>
    <n v="0"/>
    <x v="0"/>
    <x v="0"/>
    <n v="5"/>
    <n v="7"/>
    <x v="2"/>
    <x v="1"/>
  </r>
  <r>
    <x v="0"/>
    <x v="0"/>
    <x v="2"/>
    <s v="R"/>
    <s v="Large"/>
    <n v="2"/>
    <n v="2"/>
    <n v="2"/>
    <x v="3"/>
    <n v="0"/>
    <n v="0"/>
    <n v="1"/>
    <n v="1"/>
    <n v="1"/>
    <n v="1"/>
    <n v="1"/>
    <n v="0"/>
    <n v="5"/>
    <n v="3"/>
    <n v="5"/>
    <n v="1"/>
    <n v="1"/>
    <n v="5"/>
    <n v="6"/>
    <n v="10"/>
    <n v="10"/>
    <n v="11"/>
    <n v="0"/>
    <n v="1"/>
    <x v="0"/>
    <n v="10.33"/>
    <x v="1"/>
    <n v="2"/>
    <s v="Medium"/>
    <n v="1"/>
    <x v="0"/>
    <x v="0"/>
    <n v="4"/>
    <n v="8"/>
    <x v="2"/>
    <x v="1"/>
  </r>
  <r>
    <x v="0"/>
    <x v="0"/>
    <x v="2"/>
    <s v="U"/>
    <s v="Large"/>
    <n v="1"/>
    <n v="1"/>
    <n v="2"/>
    <x v="2"/>
    <n v="0"/>
    <n v="0"/>
    <n v="1"/>
    <n v="1"/>
    <n v="0"/>
    <n v="1"/>
    <n v="0"/>
    <n v="0"/>
    <n v="4"/>
    <n v="3"/>
    <n v="2"/>
    <n v="1"/>
    <n v="4"/>
    <n v="5"/>
    <n v="6"/>
    <n v="9"/>
    <n v="9"/>
    <n v="10"/>
    <n v="0"/>
    <n v="1"/>
    <x v="0"/>
    <n v="9.33"/>
    <x v="0"/>
    <n v="1"/>
    <s v="Low"/>
    <n v="3"/>
    <x v="1"/>
    <x v="1"/>
    <n v="3"/>
    <n v="5"/>
    <x v="1"/>
    <x v="0"/>
  </r>
  <r>
    <x v="0"/>
    <x v="0"/>
    <x v="1"/>
    <s v="R"/>
    <s v="Large"/>
    <n v="4"/>
    <n v="3"/>
    <n v="2"/>
    <x v="1"/>
    <n v="0"/>
    <n v="0"/>
    <n v="1"/>
    <n v="1"/>
    <n v="1"/>
    <n v="1"/>
    <n v="1"/>
    <n v="1"/>
    <n v="4"/>
    <n v="4"/>
    <n v="2"/>
    <n v="1"/>
    <n v="1"/>
    <n v="4"/>
    <n v="6"/>
    <n v="7"/>
    <n v="7"/>
    <n v="7"/>
    <n v="0"/>
    <n v="0"/>
    <x v="0"/>
    <n v="7"/>
    <x v="0"/>
    <n v="3.5"/>
    <s v="High"/>
    <n v="0"/>
    <x v="0"/>
    <x v="0"/>
    <n v="4"/>
    <n v="7"/>
    <x v="2"/>
    <x v="1"/>
  </r>
  <r>
    <x v="0"/>
    <x v="1"/>
    <x v="2"/>
    <s v="U"/>
    <s v="Large"/>
    <n v="2"/>
    <n v="1"/>
    <n v="3"/>
    <x v="2"/>
    <n v="0"/>
    <n v="0"/>
    <n v="0"/>
    <n v="0"/>
    <n v="0"/>
    <n v="1"/>
    <n v="1"/>
    <n v="0"/>
    <n v="4"/>
    <n v="3"/>
    <n v="3"/>
    <n v="1"/>
    <n v="1"/>
    <n v="4"/>
    <n v="6"/>
    <n v="18"/>
    <n v="18"/>
    <n v="18"/>
    <n v="0"/>
    <n v="0"/>
    <x v="0"/>
    <n v="18"/>
    <x v="2"/>
    <n v="1.5"/>
    <s v="Medium"/>
    <n v="2"/>
    <x v="1"/>
    <x v="0"/>
    <n v="1"/>
    <n v="6"/>
    <x v="0"/>
    <x v="1"/>
  </r>
  <r>
    <x v="0"/>
    <x v="1"/>
    <x v="2"/>
    <s v="U"/>
    <s v="Large"/>
    <n v="3"/>
    <n v="3"/>
    <n v="3"/>
    <x v="0"/>
    <n v="0"/>
    <n v="1"/>
    <n v="1"/>
    <n v="0"/>
    <n v="0"/>
    <n v="1"/>
    <n v="1"/>
    <n v="0"/>
    <n v="5"/>
    <n v="3"/>
    <n v="3"/>
    <n v="1"/>
    <n v="3"/>
    <n v="2"/>
    <n v="6"/>
    <n v="7"/>
    <n v="10"/>
    <n v="10"/>
    <n v="3"/>
    <n v="0"/>
    <x v="0"/>
    <n v="9"/>
    <x v="0"/>
    <n v="3"/>
    <s v="Medium"/>
    <n v="0"/>
    <x v="0"/>
    <x v="0"/>
    <n v="3"/>
    <n v="6"/>
    <x v="1"/>
    <x v="1"/>
  </r>
  <r>
    <x v="0"/>
    <x v="0"/>
    <x v="1"/>
    <s v="U"/>
    <s v="Small"/>
    <n v="4"/>
    <n v="2"/>
    <n v="1"/>
    <x v="3"/>
    <n v="0"/>
    <n v="0"/>
    <n v="1"/>
    <n v="1"/>
    <n v="1"/>
    <n v="1"/>
    <n v="1"/>
    <n v="0"/>
    <n v="4"/>
    <n v="2"/>
    <n v="3"/>
    <n v="1"/>
    <n v="1"/>
    <n v="4"/>
    <n v="6"/>
    <n v="14"/>
    <n v="12"/>
    <n v="13"/>
    <n v="-2"/>
    <n v="1"/>
    <x v="0"/>
    <n v="13"/>
    <x v="1"/>
    <n v="3"/>
    <s v="Medium"/>
    <n v="0"/>
    <x v="0"/>
    <x v="0"/>
    <n v="4"/>
    <n v="5"/>
    <x v="2"/>
    <x v="0"/>
  </r>
  <r>
    <x v="0"/>
    <x v="0"/>
    <x v="1"/>
    <s v="U"/>
    <s v="Small"/>
    <n v="2"/>
    <n v="2"/>
    <n v="2"/>
    <x v="0"/>
    <n v="0"/>
    <n v="1"/>
    <n v="1"/>
    <n v="1"/>
    <n v="0"/>
    <n v="1"/>
    <n v="1"/>
    <n v="1"/>
    <n v="4"/>
    <n v="4"/>
    <n v="4"/>
    <n v="2"/>
    <n v="3"/>
    <n v="5"/>
    <n v="6"/>
    <n v="12"/>
    <n v="12"/>
    <n v="12"/>
    <n v="0"/>
    <n v="0"/>
    <x v="0"/>
    <n v="12"/>
    <x v="1"/>
    <n v="2"/>
    <s v="Medium"/>
    <n v="1"/>
    <x v="0"/>
    <x v="0"/>
    <n v="4"/>
    <n v="9"/>
    <x v="2"/>
    <x v="1"/>
  </r>
  <r>
    <x v="0"/>
    <x v="0"/>
    <x v="1"/>
    <s v="U"/>
    <s v="Large"/>
    <n v="1"/>
    <n v="1"/>
    <n v="1"/>
    <x v="1"/>
    <n v="0"/>
    <n v="0"/>
    <n v="1"/>
    <n v="1"/>
    <n v="0"/>
    <n v="1"/>
    <n v="1"/>
    <n v="0"/>
    <n v="4"/>
    <n v="3"/>
    <n v="3"/>
    <n v="1"/>
    <n v="1"/>
    <n v="3"/>
    <n v="6"/>
    <n v="13"/>
    <n v="12"/>
    <n v="12"/>
    <n v="-1"/>
    <n v="0"/>
    <x v="0"/>
    <n v="12.33"/>
    <x v="1"/>
    <n v="1"/>
    <s v="Low"/>
    <n v="1"/>
    <x v="0"/>
    <x v="0"/>
    <n v="3"/>
    <n v="6"/>
    <x v="1"/>
    <x v="1"/>
  </r>
  <r>
    <x v="0"/>
    <x v="1"/>
    <x v="0"/>
    <s v="U"/>
    <s v="Large"/>
    <n v="2"/>
    <n v="1"/>
    <n v="1"/>
    <x v="1"/>
    <n v="0"/>
    <n v="0"/>
    <n v="0"/>
    <n v="1"/>
    <n v="1"/>
    <n v="1"/>
    <n v="1"/>
    <n v="0"/>
    <n v="4"/>
    <n v="2"/>
    <n v="4"/>
    <n v="1"/>
    <n v="3"/>
    <n v="2"/>
    <n v="6"/>
    <n v="15"/>
    <n v="14"/>
    <n v="14"/>
    <n v="-1"/>
    <n v="0"/>
    <x v="0"/>
    <n v="14.33"/>
    <x v="3"/>
    <n v="1.5"/>
    <s v="Medium"/>
    <n v="1"/>
    <x v="0"/>
    <x v="0"/>
    <n v="3"/>
    <n v="6"/>
    <x v="1"/>
    <x v="1"/>
  </r>
  <r>
    <x v="0"/>
    <x v="0"/>
    <x v="1"/>
    <s v="R"/>
    <s v="Small"/>
    <n v="3"/>
    <n v="1"/>
    <n v="2"/>
    <x v="3"/>
    <n v="0"/>
    <n v="0"/>
    <n v="1"/>
    <n v="1"/>
    <n v="0"/>
    <n v="1"/>
    <n v="0"/>
    <n v="0"/>
    <n v="3"/>
    <n v="1"/>
    <n v="2"/>
    <n v="1"/>
    <n v="1"/>
    <n v="3"/>
    <n v="6"/>
    <n v="18"/>
    <n v="18"/>
    <n v="18"/>
    <n v="0"/>
    <n v="0"/>
    <x v="0"/>
    <n v="18"/>
    <x v="2"/>
    <n v="2"/>
    <s v="Medium"/>
    <n v="1"/>
    <x v="0"/>
    <x v="0"/>
    <n v="3"/>
    <n v="3"/>
    <x v="1"/>
    <x v="0"/>
  </r>
  <r>
    <x v="0"/>
    <x v="0"/>
    <x v="2"/>
    <s v="U"/>
    <s v="Large"/>
    <n v="3"/>
    <n v="1"/>
    <n v="1"/>
    <x v="0"/>
    <n v="3"/>
    <n v="0"/>
    <n v="1"/>
    <n v="1"/>
    <n v="0"/>
    <n v="1"/>
    <n v="1"/>
    <n v="0"/>
    <n v="2"/>
    <n v="3"/>
    <n v="3"/>
    <n v="2"/>
    <n v="2"/>
    <n v="4"/>
    <n v="5"/>
    <n v="7"/>
    <n v="7"/>
    <n v="7"/>
    <n v="0"/>
    <n v="0"/>
    <x v="0"/>
    <n v="7"/>
    <x v="0"/>
    <n v="2"/>
    <s v="Medium"/>
    <n v="3"/>
    <x v="1"/>
    <x v="1"/>
    <n v="3"/>
    <n v="6"/>
    <x v="1"/>
    <x v="1"/>
  </r>
  <r>
    <x v="0"/>
    <x v="0"/>
    <x v="0"/>
    <s v="U"/>
    <s v="Large"/>
    <n v="2"/>
    <n v="2"/>
    <n v="1"/>
    <x v="1"/>
    <n v="0"/>
    <n v="0"/>
    <n v="1"/>
    <n v="1"/>
    <n v="0"/>
    <n v="1"/>
    <n v="1"/>
    <n v="0"/>
    <n v="4"/>
    <n v="3"/>
    <n v="3"/>
    <n v="1"/>
    <n v="2"/>
    <n v="2"/>
    <n v="5"/>
    <n v="18"/>
    <n v="18"/>
    <n v="19"/>
    <n v="0"/>
    <n v="1"/>
    <x v="0"/>
    <n v="18.329999999999998"/>
    <x v="2"/>
    <n v="2"/>
    <s v="Medium"/>
    <n v="1"/>
    <x v="0"/>
    <x v="0"/>
    <n v="3"/>
    <n v="6"/>
    <x v="1"/>
    <x v="1"/>
  </r>
  <r>
    <x v="0"/>
    <x v="1"/>
    <x v="0"/>
    <s v="U"/>
    <s v="Small"/>
    <n v="4"/>
    <n v="4"/>
    <n v="1"/>
    <x v="2"/>
    <n v="0"/>
    <n v="0"/>
    <n v="1"/>
    <n v="1"/>
    <n v="0"/>
    <n v="1"/>
    <n v="1"/>
    <n v="1"/>
    <n v="1"/>
    <n v="4"/>
    <n v="2"/>
    <n v="2"/>
    <n v="2"/>
    <n v="1"/>
    <n v="5"/>
    <n v="16"/>
    <n v="15"/>
    <n v="16"/>
    <n v="-1"/>
    <n v="1"/>
    <x v="0"/>
    <n v="15.67"/>
    <x v="3"/>
    <n v="4"/>
    <s v="High"/>
    <n v="2"/>
    <x v="1"/>
    <x v="0"/>
    <n v="3"/>
    <n v="7"/>
    <x v="1"/>
    <x v="1"/>
  </r>
  <r>
    <x v="1"/>
    <x v="1"/>
    <x v="0"/>
    <s v="R"/>
    <s v="Large"/>
    <n v="2"/>
    <n v="1"/>
    <n v="2"/>
    <x v="2"/>
    <n v="0"/>
    <n v="0"/>
    <n v="0"/>
    <n v="0"/>
    <n v="1"/>
    <n v="1"/>
    <n v="1"/>
    <n v="1"/>
    <n v="4"/>
    <n v="4"/>
    <n v="3"/>
    <n v="1"/>
    <n v="3"/>
    <n v="5"/>
    <n v="5"/>
    <n v="7"/>
    <n v="6"/>
    <n v="7"/>
    <n v="-1"/>
    <n v="1"/>
    <x v="0"/>
    <n v="6.67"/>
    <x v="0"/>
    <n v="1.5"/>
    <s v="Medium"/>
    <n v="2"/>
    <x v="1"/>
    <x v="0"/>
    <n v="2"/>
    <n v="8"/>
    <x v="1"/>
    <x v="1"/>
  </r>
  <r>
    <x v="1"/>
    <x v="1"/>
    <x v="3"/>
    <s v="U"/>
    <s v="Small"/>
    <n v="1"/>
    <n v="1"/>
    <n v="1"/>
    <x v="2"/>
    <n v="0"/>
    <n v="0"/>
    <n v="0"/>
    <n v="0"/>
    <n v="0"/>
    <n v="1"/>
    <n v="1"/>
    <n v="0"/>
    <n v="3"/>
    <n v="2"/>
    <n v="3"/>
    <n v="3"/>
    <n v="3"/>
    <n v="5"/>
    <n v="5"/>
    <n v="8"/>
    <n v="9"/>
    <n v="9"/>
    <n v="1"/>
    <n v="0"/>
    <x v="0"/>
    <n v="8.67"/>
    <x v="0"/>
    <n v="1"/>
    <s v="Low"/>
    <n v="2"/>
    <x v="1"/>
    <x v="0"/>
    <n v="1"/>
    <n v="5"/>
    <x v="0"/>
    <x v="0"/>
  </r>
  <r>
    <x v="0"/>
    <x v="0"/>
    <x v="1"/>
    <s v="U"/>
    <s v="Large"/>
    <n v="1"/>
    <n v="1"/>
    <n v="1"/>
    <x v="0"/>
    <n v="0"/>
    <n v="0"/>
    <n v="1"/>
    <n v="0"/>
    <n v="0"/>
    <n v="1"/>
    <n v="1"/>
    <n v="0"/>
    <n v="5"/>
    <n v="3"/>
    <n v="3"/>
    <n v="1"/>
    <n v="1"/>
    <n v="3"/>
    <n v="4"/>
    <n v="5"/>
    <n v="5"/>
    <n v="6"/>
    <n v="0"/>
    <n v="1"/>
    <x v="0"/>
    <n v="5.33"/>
    <x v="0"/>
    <n v="1"/>
    <s v="Low"/>
    <n v="1"/>
    <x v="0"/>
    <x v="0"/>
    <n v="2"/>
    <n v="6"/>
    <x v="1"/>
    <x v="1"/>
  </r>
  <r>
    <x v="0"/>
    <x v="0"/>
    <x v="2"/>
    <s v="U"/>
    <s v="Large"/>
    <n v="3"/>
    <n v="3"/>
    <n v="1"/>
    <x v="0"/>
    <n v="0"/>
    <n v="0"/>
    <n v="1"/>
    <n v="1"/>
    <n v="0"/>
    <n v="1"/>
    <n v="0"/>
    <n v="0"/>
    <n v="4"/>
    <n v="3"/>
    <n v="2"/>
    <n v="1"/>
    <n v="2"/>
    <n v="5"/>
    <n v="4"/>
    <n v="6"/>
    <n v="10"/>
    <n v="10"/>
    <n v="4"/>
    <n v="0"/>
    <x v="0"/>
    <n v="8.67"/>
    <x v="0"/>
    <n v="3"/>
    <s v="Medium"/>
    <n v="0"/>
    <x v="0"/>
    <x v="0"/>
    <n v="3"/>
    <n v="5"/>
    <x v="1"/>
    <x v="0"/>
  </r>
  <r>
    <x v="0"/>
    <x v="0"/>
    <x v="4"/>
    <s v="U"/>
    <s v="Large"/>
    <n v="2"/>
    <n v="1"/>
    <n v="3"/>
    <x v="1"/>
    <n v="0"/>
    <n v="0"/>
    <n v="1"/>
    <n v="0"/>
    <n v="1"/>
    <n v="1"/>
    <n v="1"/>
    <n v="0"/>
    <n v="5"/>
    <n v="2"/>
    <n v="2"/>
    <n v="1"/>
    <n v="1"/>
    <n v="4"/>
    <n v="4"/>
    <n v="10"/>
    <n v="12"/>
    <n v="12"/>
    <n v="2"/>
    <n v="0"/>
    <x v="0"/>
    <n v="11.33"/>
    <x v="1"/>
    <n v="1.5"/>
    <s v="Medium"/>
    <n v="1"/>
    <x v="0"/>
    <x v="0"/>
    <n v="3"/>
    <n v="4"/>
    <x v="1"/>
    <x v="0"/>
  </r>
  <r>
    <x v="0"/>
    <x v="0"/>
    <x v="2"/>
    <s v="U"/>
    <s v="Large"/>
    <n v="4"/>
    <n v="4"/>
    <n v="1"/>
    <x v="2"/>
    <n v="0"/>
    <n v="0"/>
    <n v="1"/>
    <n v="0"/>
    <n v="0"/>
    <n v="1"/>
    <n v="1"/>
    <n v="0"/>
    <n v="4"/>
    <n v="4"/>
    <n v="4"/>
    <n v="1"/>
    <n v="2"/>
    <n v="2"/>
    <n v="4"/>
    <n v="14"/>
    <n v="14"/>
    <n v="14"/>
    <n v="0"/>
    <n v="0"/>
    <x v="0"/>
    <n v="14"/>
    <x v="3"/>
    <n v="4"/>
    <s v="High"/>
    <n v="1"/>
    <x v="0"/>
    <x v="0"/>
    <n v="2"/>
    <n v="8"/>
    <x v="1"/>
    <x v="1"/>
  </r>
  <r>
    <x v="0"/>
    <x v="0"/>
    <x v="2"/>
    <s v="U"/>
    <s v="Large"/>
    <n v="3"/>
    <n v="3"/>
    <n v="3"/>
    <x v="0"/>
    <n v="0"/>
    <n v="1"/>
    <n v="1"/>
    <n v="0"/>
    <n v="1"/>
    <n v="1"/>
    <n v="0"/>
    <n v="0"/>
    <n v="5"/>
    <n v="3"/>
    <n v="2"/>
    <n v="1"/>
    <n v="1"/>
    <n v="4"/>
    <n v="4"/>
    <n v="8"/>
    <n v="10"/>
    <n v="10"/>
    <n v="2"/>
    <n v="0"/>
    <x v="0"/>
    <n v="9.33"/>
    <x v="0"/>
    <n v="3"/>
    <s v="Medium"/>
    <n v="0"/>
    <x v="0"/>
    <x v="0"/>
    <n v="4"/>
    <n v="5"/>
    <x v="2"/>
    <x v="0"/>
  </r>
  <r>
    <x v="0"/>
    <x v="1"/>
    <x v="2"/>
    <s v="U"/>
    <s v="Small"/>
    <n v="4"/>
    <n v="3"/>
    <n v="1"/>
    <x v="2"/>
    <n v="0"/>
    <n v="0"/>
    <n v="0"/>
    <n v="1"/>
    <n v="1"/>
    <n v="1"/>
    <n v="1"/>
    <n v="0"/>
    <n v="3"/>
    <n v="1"/>
    <n v="3"/>
    <n v="1"/>
    <n v="3"/>
    <n v="5"/>
    <n v="4"/>
    <n v="8"/>
    <n v="10"/>
    <n v="10"/>
    <n v="2"/>
    <n v="0"/>
    <x v="0"/>
    <n v="9.33"/>
    <x v="0"/>
    <n v="3.5"/>
    <s v="High"/>
    <n v="1"/>
    <x v="0"/>
    <x v="0"/>
    <n v="3"/>
    <n v="4"/>
    <x v="1"/>
    <x v="0"/>
  </r>
  <r>
    <x v="0"/>
    <x v="1"/>
    <x v="4"/>
    <s v="U"/>
    <s v="Large"/>
    <n v="4"/>
    <n v="2"/>
    <n v="1"/>
    <x v="2"/>
    <n v="0"/>
    <n v="0"/>
    <n v="0"/>
    <n v="1"/>
    <n v="0"/>
    <n v="1"/>
    <n v="1"/>
    <n v="0"/>
    <n v="2"/>
    <n v="2"/>
    <n v="4"/>
    <n v="2"/>
    <n v="4"/>
    <n v="1"/>
    <n v="4"/>
    <n v="15"/>
    <n v="16"/>
    <n v="15"/>
    <n v="1"/>
    <n v="-1"/>
    <x v="0"/>
    <n v="15.33"/>
    <x v="3"/>
    <n v="3"/>
    <s v="Medium"/>
    <n v="3"/>
    <x v="1"/>
    <x v="0"/>
    <n v="2"/>
    <n v="6"/>
    <x v="1"/>
    <x v="1"/>
  </r>
  <r>
    <x v="0"/>
    <x v="1"/>
    <x v="2"/>
    <s v="U"/>
    <s v="Small"/>
    <n v="3"/>
    <n v="4"/>
    <n v="1"/>
    <x v="0"/>
    <n v="0"/>
    <n v="1"/>
    <n v="1"/>
    <n v="0"/>
    <n v="1"/>
    <n v="1"/>
    <n v="1"/>
    <n v="0"/>
    <n v="5"/>
    <n v="3"/>
    <n v="3"/>
    <n v="1"/>
    <n v="1"/>
    <n v="5"/>
    <n v="4"/>
    <n v="11"/>
    <n v="11"/>
    <n v="11"/>
    <n v="0"/>
    <n v="0"/>
    <x v="0"/>
    <n v="11"/>
    <x v="1"/>
    <n v="3.5"/>
    <s v="High"/>
    <n v="0"/>
    <x v="0"/>
    <x v="0"/>
    <n v="4"/>
    <n v="6"/>
    <x v="2"/>
    <x v="1"/>
  </r>
  <r>
    <x v="0"/>
    <x v="1"/>
    <x v="2"/>
    <s v="U"/>
    <s v="Large"/>
    <n v="4"/>
    <n v="3"/>
    <n v="1"/>
    <x v="3"/>
    <n v="0"/>
    <n v="0"/>
    <n v="0"/>
    <n v="0"/>
    <n v="1"/>
    <n v="1"/>
    <n v="1"/>
    <n v="0"/>
    <n v="4"/>
    <n v="2"/>
    <n v="2"/>
    <n v="1"/>
    <n v="1"/>
    <n v="2"/>
    <n v="4"/>
    <n v="19"/>
    <n v="19"/>
    <n v="20"/>
    <n v="0"/>
    <n v="1"/>
    <x v="0"/>
    <n v="19.329999999999998"/>
    <x v="2"/>
    <n v="3.5"/>
    <s v="High"/>
    <n v="0"/>
    <x v="0"/>
    <x v="0"/>
    <n v="2"/>
    <n v="4"/>
    <x v="1"/>
    <x v="0"/>
  </r>
  <r>
    <x v="0"/>
    <x v="1"/>
    <x v="4"/>
    <s v="U"/>
    <s v="Large"/>
    <n v="4"/>
    <n v="4"/>
    <n v="1"/>
    <x v="0"/>
    <n v="0"/>
    <n v="0"/>
    <n v="1"/>
    <n v="0"/>
    <n v="1"/>
    <n v="1"/>
    <n v="0"/>
    <n v="0"/>
    <n v="3"/>
    <n v="2"/>
    <n v="2"/>
    <n v="1"/>
    <n v="1"/>
    <n v="5"/>
    <n v="4"/>
    <n v="14"/>
    <n v="15"/>
    <n v="15"/>
    <n v="1"/>
    <n v="0"/>
    <x v="0"/>
    <n v="14.67"/>
    <x v="3"/>
    <n v="4"/>
    <s v="High"/>
    <n v="0"/>
    <x v="0"/>
    <x v="0"/>
    <n v="3"/>
    <n v="4"/>
    <x v="1"/>
    <x v="0"/>
  </r>
  <r>
    <x v="0"/>
    <x v="0"/>
    <x v="2"/>
    <s v="U"/>
    <s v="Small"/>
    <n v="1"/>
    <n v="2"/>
    <n v="1"/>
    <x v="0"/>
    <n v="0"/>
    <n v="1"/>
    <n v="0"/>
    <n v="0"/>
    <n v="1"/>
    <n v="1"/>
    <n v="1"/>
    <n v="0"/>
    <n v="4"/>
    <n v="4"/>
    <n v="3"/>
    <n v="1"/>
    <n v="1"/>
    <n v="1"/>
    <n v="4"/>
    <n v="8"/>
    <n v="10"/>
    <n v="9"/>
    <n v="2"/>
    <n v="-1"/>
    <x v="0"/>
    <n v="9"/>
    <x v="0"/>
    <n v="1.5"/>
    <s v="Medium"/>
    <n v="1"/>
    <x v="0"/>
    <x v="0"/>
    <n v="3"/>
    <n v="7"/>
    <x v="1"/>
    <x v="1"/>
  </r>
  <r>
    <x v="0"/>
    <x v="1"/>
    <x v="4"/>
    <s v="U"/>
    <s v="Large"/>
    <n v="4"/>
    <n v="4"/>
    <n v="1"/>
    <x v="3"/>
    <n v="0"/>
    <n v="0"/>
    <n v="1"/>
    <n v="0"/>
    <n v="1"/>
    <n v="1"/>
    <n v="1"/>
    <n v="1"/>
    <n v="1"/>
    <n v="3"/>
    <n v="3"/>
    <n v="5"/>
    <n v="5"/>
    <n v="3"/>
    <n v="4"/>
    <n v="13"/>
    <n v="13"/>
    <n v="12"/>
    <n v="0"/>
    <n v="-1"/>
    <x v="0"/>
    <n v="12.67"/>
    <x v="1"/>
    <n v="4"/>
    <s v="High"/>
    <n v="2"/>
    <x v="1"/>
    <x v="0"/>
    <n v="3"/>
    <n v="7"/>
    <x v="1"/>
    <x v="1"/>
  </r>
  <r>
    <x v="0"/>
    <x v="0"/>
    <x v="2"/>
    <s v="U"/>
    <s v="Large"/>
    <n v="3"/>
    <n v="1"/>
    <n v="1"/>
    <x v="3"/>
    <n v="0"/>
    <n v="1"/>
    <n v="1"/>
    <n v="1"/>
    <n v="0"/>
    <n v="1"/>
    <n v="1"/>
    <n v="0"/>
    <n v="4"/>
    <n v="3"/>
    <n v="3"/>
    <n v="1"/>
    <n v="2"/>
    <n v="5"/>
    <n v="4"/>
    <n v="7"/>
    <n v="7"/>
    <n v="6"/>
    <n v="0"/>
    <n v="-1"/>
    <x v="0"/>
    <n v="6.67"/>
    <x v="0"/>
    <n v="2"/>
    <s v="Medium"/>
    <n v="1"/>
    <x v="0"/>
    <x v="0"/>
    <n v="4"/>
    <n v="6"/>
    <x v="2"/>
    <x v="1"/>
  </r>
  <r>
    <x v="0"/>
    <x v="1"/>
    <x v="4"/>
    <s v="U"/>
    <s v="Large"/>
    <n v="2"/>
    <n v="3"/>
    <n v="1"/>
    <x v="1"/>
    <n v="0"/>
    <n v="1"/>
    <n v="0"/>
    <n v="1"/>
    <n v="0"/>
    <n v="1"/>
    <n v="1"/>
    <n v="0"/>
    <n v="5"/>
    <n v="3"/>
    <n v="2"/>
    <n v="1"/>
    <n v="2"/>
    <n v="5"/>
    <n v="4"/>
    <n v="11"/>
    <n v="10"/>
    <n v="11"/>
    <n v="-1"/>
    <n v="1"/>
    <x v="0"/>
    <n v="10.67"/>
    <x v="1"/>
    <n v="2.5"/>
    <s v="Medium"/>
    <n v="0"/>
    <x v="0"/>
    <x v="0"/>
    <n v="3"/>
    <n v="5"/>
    <x v="1"/>
    <x v="0"/>
  </r>
  <r>
    <x v="0"/>
    <x v="1"/>
    <x v="4"/>
    <s v="U"/>
    <s v="Small"/>
    <n v="2"/>
    <n v="2"/>
    <n v="2"/>
    <x v="0"/>
    <n v="0"/>
    <n v="0"/>
    <n v="0"/>
    <n v="1"/>
    <n v="1"/>
    <n v="1"/>
    <n v="1"/>
    <n v="0"/>
    <n v="5"/>
    <n v="3"/>
    <n v="3"/>
    <n v="1"/>
    <n v="3"/>
    <n v="4"/>
    <n v="4"/>
    <n v="15"/>
    <n v="15"/>
    <n v="15"/>
    <n v="0"/>
    <n v="0"/>
    <x v="0"/>
    <n v="15"/>
    <x v="3"/>
    <n v="2"/>
    <s v="Medium"/>
    <n v="1"/>
    <x v="0"/>
    <x v="0"/>
    <n v="3"/>
    <n v="6"/>
    <x v="1"/>
    <x v="1"/>
  </r>
  <r>
    <x v="0"/>
    <x v="0"/>
    <x v="2"/>
    <s v="U"/>
    <s v="Small"/>
    <n v="2"/>
    <n v="2"/>
    <n v="1"/>
    <x v="0"/>
    <n v="0"/>
    <n v="0"/>
    <n v="1"/>
    <n v="0"/>
    <n v="0"/>
    <n v="1"/>
    <n v="0"/>
    <n v="0"/>
    <n v="4"/>
    <n v="3"/>
    <n v="4"/>
    <n v="1"/>
    <n v="2"/>
    <n v="2"/>
    <n v="4"/>
    <n v="8"/>
    <n v="7"/>
    <n v="6"/>
    <n v="-1"/>
    <n v="-1"/>
    <x v="2"/>
    <n v="7"/>
    <x v="0"/>
    <n v="2"/>
    <s v="Medium"/>
    <n v="1"/>
    <x v="0"/>
    <x v="0"/>
    <n v="2"/>
    <n v="7"/>
    <x v="1"/>
    <x v="1"/>
  </r>
  <r>
    <x v="0"/>
    <x v="0"/>
    <x v="4"/>
    <s v="U"/>
    <s v="Large"/>
    <n v="4"/>
    <n v="2"/>
    <n v="1"/>
    <x v="1"/>
    <n v="0"/>
    <n v="0"/>
    <n v="1"/>
    <n v="0"/>
    <n v="1"/>
    <n v="1"/>
    <n v="1"/>
    <n v="0"/>
    <n v="5"/>
    <n v="3"/>
    <n v="3"/>
    <n v="1"/>
    <n v="3"/>
    <n v="1"/>
    <n v="4"/>
    <n v="13"/>
    <n v="14"/>
    <n v="14"/>
    <n v="1"/>
    <n v="0"/>
    <x v="0"/>
    <n v="13.67"/>
    <x v="1"/>
    <n v="3"/>
    <s v="Medium"/>
    <n v="0"/>
    <x v="0"/>
    <x v="0"/>
    <n v="3"/>
    <n v="6"/>
    <x v="1"/>
    <x v="1"/>
  </r>
  <r>
    <x v="0"/>
    <x v="0"/>
    <x v="4"/>
    <s v="U"/>
    <s v="Large"/>
    <n v="4"/>
    <n v="3"/>
    <n v="1"/>
    <x v="2"/>
    <n v="0"/>
    <n v="0"/>
    <n v="0"/>
    <n v="1"/>
    <n v="1"/>
    <n v="1"/>
    <n v="1"/>
    <n v="0"/>
    <n v="4"/>
    <n v="5"/>
    <n v="5"/>
    <n v="1"/>
    <n v="3"/>
    <n v="1"/>
    <n v="4"/>
    <n v="16"/>
    <n v="17"/>
    <n v="18"/>
    <n v="1"/>
    <n v="1"/>
    <x v="1"/>
    <n v="17"/>
    <x v="2"/>
    <n v="3.5"/>
    <s v="High"/>
    <n v="1"/>
    <x v="0"/>
    <x v="0"/>
    <n v="3"/>
    <n v="10"/>
    <x v="1"/>
    <x v="2"/>
  </r>
  <r>
    <x v="0"/>
    <x v="0"/>
    <x v="2"/>
    <s v="U"/>
    <s v="Small"/>
    <n v="3"/>
    <n v="1"/>
    <n v="1"/>
    <x v="0"/>
    <n v="0"/>
    <n v="1"/>
    <n v="1"/>
    <n v="0"/>
    <n v="0"/>
    <n v="1"/>
    <n v="0"/>
    <n v="0"/>
    <n v="3"/>
    <n v="3"/>
    <n v="3"/>
    <n v="2"/>
    <n v="3"/>
    <n v="2"/>
    <n v="4"/>
    <n v="7"/>
    <n v="6"/>
    <n v="6"/>
    <n v="-1"/>
    <n v="0"/>
    <x v="0"/>
    <n v="6.33"/>
    <x v="0"/>
    <n v="2"/>
    <s v="Medium"/>
    <n v="1"/>
    <x v="0"/>
    <x v="0"/>
    <n v="3"/>
    <n v="6"/>
    <x v="1"/>
    <x v="1"/>
  </r>
  <r>
    <x v="0"/>
    <x v="1"/>
    <x v="4"/>
    <s v="U"/>
    <s v="Large"/>
    <n v="4"/>
    <n v="4"/>
    <n v="1"/>
    <x v="2"/>
    <n v="0"/>
    <n v="0"/>
    <n v="1"/>
    <n v="0"/>
    <n v="1"/>
    <n v="1"/>
    <n v="1"/>
    <n v="0"/>
    <n v="5"/>
    <n v="3"/>
    <n v="3"/>
    <n v="1"/>
    <n v="1"/>
    <n v="5"/>
    <n v="4"/>
    <n v="10"/>
    <n v="13"/>
    <n v="14"/>
    <n v="3"/>
    <n v="1"/>
    <x v="1"/>
    <n v="12.33"/>
    <x v="1"/>
    <n v="4"/>
    <s v="High"/>
    <n v="1"/>
    <x v="0"/>
    <x v="0"/>
    <n v="3"/>
    <n v="6"/>
    <x v="1"/>
    <x v="1"/>
  </r>
  <r>
    <x v="0"/>
    <x v="0"/>
    <x v="2"/>
    <s v="U"/>
    <s v="Small"/>
    <n v="4"/>
    <n v="4"/>
    <n v="1"/>
    <x v="1"/>
    <n v="0"/>
    <n v="0"/>
    <n v="1"/>
    <n v="1"/>
    <n v="1"/>
    <n v="1"/>
    <n v="1"/>
    <n v="1"/>
    <n v="5"/>
    <n v="4"/>
    <n v="5"/>
    <n v="1"/>
    <n v="1"/>
    <n v="4"/>
    <n v="4"/>
    <n v="14"/>
    <n v="15"/>
    <n v="16"/>
    <n v="1"/>
    <n v="1"/>
    <x v="1"/>
    <n v="15"/>
    <x v="3"/>
    <n v="4"/>
    <s v="High"/>
    <n v="0"/>
    <x v="0"/>
    <x v="0"/>
    <n v="4"/>
    <n v="10"/>
    <x v="2"/>
    <x v="2"/>
  </r>
  <r>
    <x v="0"/>
    <x v="1"/>
    <x v="2"/>
    <s v="U"/>
    <s v="Large"/>
    <n v="3"/>
    <n v="3"/>
    <n v="1"/>
    <x v="0"/>
    <n v="1"/>
    <n v="0"/>
    <n v="1"/>
    <n v="1"/>
    <n v="0"/>
    <n v="1"/>
    <n v="1"/>
    <n v="1"/>
    <n v="4"/>
    <n v="5"/>
    <n v="5"/>
    <n v="4"/>
    <n v="4"/>
    <n v="5"/>
    <n v="4"/>
    <n v="10"/>
    <n v="12"/>
    <n v="12"/>
    <n v="2"/>
    <n v="0"/>
    <x v="0"/>
    <n v="11.33"/>
    <x v="1"/>
    <n v="3"/>
    <s v="Medium"/>
    <n v="1"/>
    <x v="0"/>
    <x v="0"/>
    <n v="3"/>
    <n v="11"/>
    <x v="1"/>
    <x v="2"/>
  </r>
  <r>
    <x v="0"/>
    <x v="1"/>
    <x v="2"/>
    <s v="U"/>
    <s v="Large"/>
    <n v="2"/>
    <n v="2"/>
    <n v="1"/>
    <x v="0"/>
    <n v="0"/>
    <n v="0"/>
    <n v="0"/>
    <n v="0"/>
    <n v="0"/>
    <n v="0"/>
    <n v="1"/>
    <n v="0"/>
    <n v="4"/>
    <n v="3"/>
    <n v="5"/>
    <n v="2"/>
    <n v="4"/>
    <n v="4"/>
    <n v="4"/>
    <n v="10"/>
    <n v="10"/>
    <n v="10"/>
    <n v="0"/>
    <n v="0"/>
    <x v="0"/>
    <n v="10"/>
    <x v="1"/>
    <n v="2"/>
    <s v="Medium"/>
    <n v="2"/>
    <x v="1"/>
    <x v="0"/>
    <n v="0"/>
    <n v="8"/>
    <x v="0"/>
    <x v="1"/>
  </r>
  <r>
    <x v="0"/>
    <x v="0"/>
    <x v="2"/>
    <s v="U"/>
    <s v="Small"/>
    <n v="3"/>
    <n v="3"/>
    <n v="2"/>
    <x v="0"/>
    <n v="0"/>
    <n v="0"/>
    <n v="1"/>
    <n v="1"/>
    <n v="1"/>
    <n v="1"/>
    <n v="1"/>
    <n v="0"/>
    <n v="4"/>
    <n v="4"/>
    <n v="5"/>
    <n v="1"/>
    <n v="1"/>
    <n v="4"/>
    <n v="4"/>
    <n v="10"/>
    <n v="11"/>
    <n v="9"/>
    <n v="1"/>
    <n v="-2"/>
    <x v="0"/>
    <n v="10"/>
    <x v="1"/>
    <n v="3"/>
    <s v="Medium"/>
    <n v="0"/>
    <x v="0"/>
    <x v="0"/>
    <n v="4"/>
    <n v="9"/>
    <x v="2"/>
    <x v="1"/>
  </r>
  <r>
    <x v="0"/>
    <x v="1"/>
    <x v="1"/>
    <s v="U"/>
    <s v="Small"/>
    <n v="4"/>
    <n v="3"/>
    <n v="2"/>
    <x v="0"/>
    <n v="0"/>
    <n v="0"/>
    <n v="0"/>
    <n v="1"/>
    <n v="1"/>
    <n v="1"/>
    <n v="1"/>
    <n v="0"/>
    <n v="4"/>
    <n v="4"/>
    <n v="4"/>
    <n v="4"/>
    <n v="4"/>
    <n v="4"/>
    <n v="4"/>
    <n v="10"/>
    <n v="9"/>
    <n v="9"/>
    <n v="-1"/>
    <n v="0"/>
    <x v="0"/>
    <n v="9.33"/>
    <x v="0"/>
    <n v="3.5"/>
    <s v="High"/>
    <n v="1"/>
    <x v="0"/>
    <x v="0"/>
    <n v="3"/>
    <n v="8"/>
    <x v="1"/>
    <x v="1"/>
  </r>
  <r>
    <x v="0"/>
    <x v="1"/>
    <x v="1"/>
    <s v="U"/>
    <s v="Large"/>
    <n v="3"/>
    <n v="3"/>
    <n v="1"/>
    <x v="0"/>
    <n v="0"/>
    <n v="0"/>
    <n v="0"/>
    <n v="0"/>
    <n v="1"/>
    <n v="1"/>
    <n v="1"/>
    <n v="0"/>
    <n v="4"/>
    <n v="3"/>
    <n v="4"/>
    <n v="1"/>
    <n v="4"/>
    <n v="4"/>
    <n v="4"/>
    <n v="6"/>
    <n v="5"/>
    <n v="6"/>
    <n v="-1"/>
    <n v="1"/>
    <x v="0"/>
    <n v="5.67"/>
    <x v="0"/>
    <n v="3"/>
    <s v="Medium"/>
    <n v="1"/>
    <x v="0"/>
    <x v="0"/>
    <n v="2"/>
    <n v="7"/>
    <x v="1"/>
    <x v="1"/>
  </r>
  <r>
    <x v="0"/>
    <x v="1"/>
    <x v="1"/>
    <s v="U"/>
    <s v="Large"/>
    <n v="4"/>
    <n v="3"/>
    <n v="1"/>
    <x v="0"/>
    <n v="0"/>
    <n v="0"/>
    <n v="1"/>
    <n v="0"/>
    <n v="1"/>
    <n v="1"/>
    <n v="1"/>
    <n v="1"/>
    <n v="5"/>
    <n v="2"/>
    <n v="3"/>
    <n v="1"/>
    <n v="1"/>
    <n v="2"/>
    <n v="4"/>
    <n v="10"/>
    <n v="10"/>
    <n v="11"/>
    <n v="0"/>
    <n v="1"/>
    <x v="0"/>
    <n v="10.33"/>
    <x v="1"/>
    <n v="3.5"/>
    <s v="High"/>
    <n v="0"/>
    <x v="0"/>
    <x v="0"/>
    <n v="3"/>
    <n v="6"/>
    <x v="1"/>
    <x v="1"/>
  </r>
  <r>
    <x v="0"/>
    <x v="1"/>
    <x v="1"/>
    <s v="R"/>
    <s v="Large"/>
    <n v="1"/>
    <n v="2"/>
    <n v="1"/>
    <x v="0"/>
    <n v="0"/>
    <n v="0"/>
    <n v="0"/>
    <n v="0"/>
    <n v="0"/>
    <n v="1"/>
    <n v="0"/>
    <n v="0"/>
    <n v="3"/>
    <n v="1"/>
    <n v="3"/>
    <n v="1"/>
    <n v="5"/>
    <n v="3"/>
    <n v="4"/>
    <n v="8"/>
    <n v="9"/>
    <n v="10"/>
    <n v="1"/>
    <n v="1"/>
    <x v="1"/>
    <n v="9"/>
    <x v="0"/>
    <n v="1.5"/>
    <s v="Medium"/>
    <n v="2"/>
    <x v="1"/>
    <x v="0"/>
    <n v="1"/>
    <n v="4"/>
    <x v="0"/>
    <x v="0"/>
  </r>
  <r>
    <x v="0"/>
    <x v="1"/>
    <x v="1"/>
    <s v="U"/>
    <s v="Large"/>
    <n v="4"/>
    <n v="4"/>
    <n v="1"/>
    <x v="2"/>
    <n v="0"/>
    <n v="0"/>
    <n v="0"/>
    <n v="0"/>
    <n v="0"/>
    <n v="1"/>
    <n v="1"/>
    <n v="0"/>
    <n v="5"/>
    <n v="2"/>
    <n v="3"/>
    <n v="1"/>
    <n v="2"/>
    <n v="5"/>
    <n v="4"/>
    <n v="17"/>
    <n v="15"/>
    <n v="16"/>
    <n v="-2"/>
    <n v="1"/>
    <x v="0"/>
    <n v="16"/>
    <x v="2"/>
    <n v="4"/>
    <s v="High"/>
    <n v="1"/>
    <x v="0"/>
    <x v="0"/>
    <n v="1"/>
    <n v="5"/>
    <x v="0"/>
    <x v="0"/>
  </r>
  <r>
    <x v="0"/>
    <x v="0"/>
    <x v="1"/>
    <s v="U"/>
    <s v="Large"/>
    <n v="1"/>
    <n v="1"/>
    <n v="1"/>
    <x v="0"/>
    <n v="0"/>
    <n v="0"/>
    <n v="1"/>
    <n v="1"/>
    <n v="0"/>
    <n v="1"/>
    <n v="0"/>
    <n v="0"/>
    <n v="4"/>
    <n v="4"/>
    <n v="4"/>
    <n v="1"/>
    <n v="3"/>
    <n v="1"/>
    <n v="4"/>
    <n v="9"/>
    <n v="9"/>
    <n v="10"/>
    <n v="0"/>
    <n v="1"/>
    <x v="0"/>
    <n v="9.33"/>
    <x v="0"/>
    <n v="1"/>
    <s v="Low"/>
    <n v="1"/>
    <x v="0"/>
    <x v="0"/>
    <n v="3"/>
    <n v="8"/>
    <x v="1"/>
    <x v="1"/>
  </r>
  <r>
    <x v="0"/>
    <x v="0"/>
    <x v="1"/>
    <s v="U"/>
    <s v="Large"/>
    <n v="2"/>
    <n v="2"/>
    <n v="1"/>
    <x v="1"/>
    <n v="0"/>
    <n v="0"/>
    <n v="1"/>
    <n v="1"/>
    <n v="1"/>
    <n v="1"/>
    <n v="1"/>
    <n v="0"/>
    <n v="4"/>
    <n v="3"/>
    <n v="3"/>
    <n v="1"/>
    <n v="1"/>
    <n v="4"/>
    <n v="4"/>
    <n v="9"/>
    <n v="10"/>
    <n v="10"/>
    <n v="1"/>
    <n v="0"/>
    <x v="0"/>
    <n v="9.67"/>
    <x v="0"/>
    <n v="2"/>
    <s v="Medium"/>
    <n v="1"/>
    <x v="0"/>
    <x v="0"/>
    <n v="4"/>
    <n v="6"/>
    <x v="2"/>
    <x v="1"/>
  </r>
  <r>
    <x v="0"/>
    <x v="1"/>
    <x v="1"/>
    <s v="R"/>
    <s v="Large"/>
    <n v="2"/>
    <n v="2"/>
    <n v="2"/>
    <x v="0"/>
    <n v="0"/>
    <n v="0"/>
    <n v="1"/>
    <n v="1"/>
    <n v="1"/>
    <n v="1"/>
    <n v="1"/>
    <n v="0"/>
    <n v="4"/>
    <n v="5"/>
    <n v="2"/>
    <n v="1"/>
    <n v="1"/>
    <n v="1"/>
    <n v="4"/>
    <n v="11"/>
    <n v="11"/>
    <n v="11"/>
    <n v="0"/>
    <n v="0"/>
    <x v="0"/>
    <n v="11"/>
    <x v="1"/>
    <n v="2"/>
    <s v="Medium"/>
    <n v="1"/>
    <x v="0"/>
    <x v="0"/>
    <n v="4"/>
    <n v="7"/>
    <x v="2"/>
    <x v="1"/>
  </r>
  <r>
    <x v="0"/>
    <x v="1"/>
    <x v="1"/>
    <s v="U"/>
    <s v="Small"/>
    <n v="2"/>
    <n v="2"/>
    <n v="1"/>
    <x v="0"/>
    <n v="0"/>
    <n v="0"/>
    <n v="0"/>
    <n v="1"/>
    <n v="1"/>
    <n v="1"/>
    <n v="1"/>
    <n v="1"/>
    <n v="4"/>
    <n v="4"/>
    <n v="2"/>
    <n v="5"/>
    <n v="5"/>
    <n v="4"/>
    <n v="4"/>
    <n v="14"/>
    <n v="13"/>
    <n v="13"/>
    <n v="-1"/>
    <n v="0"/>
    <x v="0"/>
    <n v="13.33"/>
    <x v="1"/>
    <n v="2"/>
    <s v="Medium"/>
    <n v="2"/>
    <x v="1"/>
    <x v="0"/>
    <n v="3"/>
    <n v="7"/>
    <x v="1"/>
    <x v="1"/>
  </r>
  <r>
    <x v="0"/>
    <x v="1"/>
    <x v="1"/>
    <s v="U"/>
    <s v="Large"/>
    <n v="2"/>
    <n v="3"/>
    <n v="2"/>
    <x v="2"/>
    <n v="0"/>
    <n v="0"/>
    <n v="0"/>
    <n v="0"/>
    <n v="0"/>
    <n v="1"/>
    <n v="1"/>
    <n v="0"/>
    <n v="5"/>
    <n v="2"/>
    <n v="2"/>
    <n v="1"/>
    <n v="1"/>
    <n v="2"/>
    <n v="4"/>
    <n v="12"/>
    <n v="12"/>
    <n v="13"/>
    <n v="0"/>
    <n v="1"/>
    <x v="0"/>
    <n v="12.33"/>
    <x v="1"/>
    <n v="2.5"/>
    <s v="Medium"/>
    <n v="1"/>
    <x v="0"/>
    <x v="0"/>
    <n v="1"/>
    <n v="4"/>
    <x v="0"/>
    <x v="0"/>
  </r>
  <r>
    <x v="0"/>
    <x v="1"/>
    <x v="0"/>
    <s v="U"/>
    <s v="Large"/>
    <n v="2"/>
    <n v="1"/>
    <n v="1"/>
    <x v="2"/>
    <n v="1"/>
    <n v="0"/>
    <n v="0"/>
    <n v="0"/>
    <n v="0"/>
    <n v="0"/>
    <n v="1"/>
    <n v="0"/>
    <n v="3"/>
    <n v="2"/>
    <n v="5"/>
    <n v="2"/>
    <n v="5"/>
    <n v="5"/>
    <n v="4"/>
    <n v="6"/>
    <n v="9"/>
    <n v="8"/>
    <n v="3"/>
    <n v="-1"/>
    <x v="0"/>
    <n v="7.67"/>
    <x v="0"/>
    <n v="1.5"/>
    <s v="Medium"/>
    <n v="3"/>
    <x v="1"/>
    <x v="1"/>
    <n v="0"/>
    <n v="7"/>
    <x v="0"/>
    <x v="1"/>
  </r>
  <r>
    <x v="0"/>
    <x v="0"/>
    <x v="1"/>
    <s v="U"/>
    <s v="Large"/>
    <n v="3"/>
    <n v="3"/>
    <n v="1"/>
    <x v="1"/>
    <n v="0"/>
    <n v="0"/>
    <n v="0"/>
    <n v="0"/>
    <n v="1"/>
    <n v="1"/>
    <n v="0"/>
    <n v="0"/>
    <n v="3"/>
    <n v="2"/>
    <n v="3"/>
    <n v="1"/>
    <n v="1"/>
    <n v="4"/>
    <n v="4"/>
    <n v="10"/>
    <n v="9"/>
    <n v="9"/>
    <n v="-1"/>
    <n v="0"/>
    <x v="0"/>
    <n v="9.33"/>
    <x v="0"/>
    <n v="3"/>
    <s v="Medium"/>
    <n v="0"/>
    <x v="0"/>
    <x v="0"/>
    <n v="2"/>
    <n v="5"/>
    <x v="1"/>
    <x v="0"/>
  </r>
  <r>
    <x v="0"/>
    <x v="0"/>
    <x v="0"/>
    <s v="U"/>
    <s v="Large"/>
    <n v="2"/>
    <n v="3"/>
    <n v="1"/>
    <x v="3"/>
    <n v="0"/>
    <n v="0"/>
    <n v="1"/>
    <n v="1"/>
    <n v="1"/>
    <n v="1"/>
    <n v="1"/>
    <n v="1"/>
    <n v="4"/>
    <n v="5"/>
    <n v="5"/>
    <n v="1"/>
    <n v="3"/>
    <n v="2"/>
    <n v="4"/>
    <n v="15"/>
    <n v="14"/>
    <n v="14"/>
    <n v="-1"/>
    <n v="0"/>
    <x v="0"/>
    <n v="14.33"/>
    <x v="3"/>
    <n v="2.5"/>
    <s v="Medium"/>
    <n v="0"/>
    <x v="0"/>
    <x v="0"/>
    <n v="4"/>
    <n v="11"/>
    <x v="2"/>
    <x v="2"/>
  </r>
  <r>
    <x v="0"/>
    <x v="0"/>
    <x v="0"/>
    <s v="U"/>
    <s v="Large"/>
    <n v="1"/>
    <n v="1"/>
    <n v="2"/>
    <x v="0"/>
    <n v="0"/>
    <n v="1"/>
    <n v="0"/>
    <n v="0"/>
    <n v="1"/>
    <n v="1"/>
    <n v="1"/>
    <n v="0"/>
    <n v="5"/>
    <n v="4"/>
    <n v="4"/>
    <n v="1"/>
    <n v="1"/>
    <n v="4"/>
    <n v="4"/>
    <n v="8"/>
    <n v="9"/>
    <n v="10"/>
    <n v="1"/>
    <n v="1"/>
    <x v="1"/>
    <n v="9"/>
    <x v="0"/>
    <n v="1"/>
    <s v="Low"/>
    <n v="1"/>
    <x v="0"/>
    <x v="0"/>
    <n v="3"/>
    <n v="8"/>
    <x v="1"/>
    <x v="1"/>
  </r>
  <r>
    <x v="0"/>
    <x v="0"/>
    <x v="1"/>
    <s v="U"/>
    <s v="Large"/>
    <n v="2"/>
    <n v="2"/>
    <n v="1"/>
    <x v="0"/>
    <n v="0"/>
    <n v="0"/>
    <n v="1"/>
    <n v="0"/>
    <n v="0"/>
    <n v="1"/>
    <n v="1"/>
    <n v="0"/>
    <n v="5"/>
    <n v="4"/>
    <n v="5"/>
    <n v="1"/>
    <n v="2"/>
    <n v="5"/>
    <n v="4"/>
    <n v="10"/>
    <n v="9"/>
    <n v="11"/>
    <n v="-1"/>
    <n v="2"/>
    <x v="0"/>
    <n v="10"/>
    <x v="1"/>
    <n v="2"/>
    <s v="Medium"/>
    <n v="1"/>
    <x v="0"/>
    <x v="0"/>
    <n v="2"/>
    <n v="9"/>
    <x v="1"/>
    <x v="1"/>
  </r>
  <r>
    <x v="0"/>
    <x v="1"/>
    <x v="1"/>
    <s v="U"/>
    <s v="Large"/>
    <n v="3"/>
    <n v="3"/>
    <n v="1"/>
    <x v="2"/>
    <n v="0"/>
    <n v="0"/>
    <n v="1"/>
    <n v="1"/>
    <n v="0"/>
    <n v="1"/>
    <n v="1"/>
    <n v="0"/>
    <n v="4"/>
    <n v="4"/>
    <n v="3"/>
    <n v="1"/>
    <n v="3"/>
    <n v="5"/>
    <n v="4"/>
    <n v="14"/>
    <n v="12"/>
    <n v="11"/>
    <n v="-2"/>
    <n v="-1"/>
    <x v="2"/>
    <n v="12.33"/>
    <x v="1"/>
    <n v="3"/>
    <s v="Medium"/>
    <n v="1"/>
    <x v="0"/>
    <x v="0"/>
    <n v="3"/>
    <n v="7"/>
    <x v="1"/>
    <x v="1"/>
  </r>
  <r>
    <x v="0"/>
    <x v="0"/>
    <x v="1"/>
    <s v="U"/>
    <s v="Large"/>
    <n v="4"/>
    <n v="4"/>
    <n v="2"/>
    <x v="1"/>
    <n v="0"/>
    <n v="0"/>
    <n v="1"/>
    <n v="1"/>
    <n v="0"/>
    <n v="1"/>
    <n v="1"/>
    <n v="1"/>
    <n v="4"/>
    <n v="3"/>
    <n v="3"/>
    <n v="1"/>
    <n v="2"/>
    <n v="4"/>
    <n v="4"/>
    <n v="14"/>
    <n v="14"/>
    <n v="14"/>
    <n v="0"/>
    <n v="0"/>
    <x v="0"/>
    <n v="14"/>
    <x v="3"/>
    <n v="4"/>
    <s v="High"/>
    <n v="0"/>
    <x v="0"/>
    <x v="0"/>
    <n v="3"/>
    <n v="7"/>
    <x v="1"/>
    <x v="1"/>
  </r>
  <r>
    <x v="0"/>
    <x v="0"/>
    <x v="1"/>
    <s v="R"/>
    <s v="Large"/>
    <n v="3"/>
    <n v="2"/>
    <n v="1"/>
    <x v="0"/>
    <n v="0"/>
    <n v="0"/>
    <n v="1"/>
    <n v="1"/>
    <n v="0"/>
    <n v="1"/>
    <n v="1"/>
    <n v="0"/>
    <n v="4"/>
    <n v="3"/>
    <n v="3"/>
    <n v="2"/>
    <n v="3"/>
    <n v="2"/>
    <n v="4"/>
    <n v="9"/>
    <n v="10"/>
    <n v="10"/>
    <n v="1"/>
    <n v="0"/>
    <x v="0"/>
    <n v="9.67"/>
    <x v="0"/>
    <n v="2.5"/>
    <s v="Medium"/>
    <n v="0"/>
    <x v="0"/>
    <x v="0"/>
    <n v="3"/>
    <n v="6"/>
    <x v="1"/>
    <x v="1"/>
  </r>
  <r>
    <x v="0"/>
    <x v="0"/>
    <x v="3"/>
    <s v="U"/>
    <s v="Large"/>
    <n v="2"/>
    <n v="1"/>
    <n v="1"/>
    <x v="1"/>
    <n v="1"/>
    <n v="0"/>
    <n v="0"/>
    <n v="1"/>
    <n v="1"/>
    <n v="1"/>
    <n v="1"/>
    <n v="1"/>
    <n v="4"/>
    <n v="3"/>
    <n v="4"/>
    <n v="1"/>
    <n v="3"/>
    <n v="3"/>
    <n v="4"/>
    <n v="11"/>
    <n v="12"/>
    <n v="11"/>
    <n v="1"/>
    <n v="-1"/>
    <x v="0"/>
    <n v="11.33"/>
    <x v="1"/>
    <n v="1.5"/>
    <s v="Medium"/>
    <n v="1"/>
    <x v="0"/>
    <x v="0"/>
    <n v="3"/>
    <n v="8"/>
    <x v="1"/>
    <x v="1"/>
  </r>
  <r>
    <x v="0"/>
    <x v="0"/>
    <x v="0"/>
    <s v="U"/>
    <s v="Large"/>
    <n v="2"/>
    <n v="3"/>
    <n v="1"/>
    <x v="1"/>
    <n v="0"/>
    <n v="0"/>
    <n v="1"/>
    <n v="0"/>
    <n v="0"/>
    <n v="1"/>
    <n v="1"/>
    <n v="0"/>
    <n v="4"/>
    <n v="3"/>
    <n v="3"/>
    <n v="1"/>
    <n v="2"/>
    <n v="3"/>
    <n v="4"/>
    <n v="11"/>
    <n v="10"/>
    <n v="10"/>
    <n v="-1"/>
    <n v="0"/>
    <x v="0"/>
    <n v="10.33"/>
    <x v="1"/>
    <n v="2.5"/>
    <s v="Medium"/>
    <n v="0"/>
    <x v="0"/>
    <x v="0"/>
    <n v="2"/>
    <n v="6"/>
    <x v="1"/>
    <x v="1"/>
  </r>
  <r>
    <x v="1"/>
    <x v="1"/>
    <x v="3"/>
    <s v="R"/>
    <s v="Large"/>
    <n v="1"/>
    <n v="1"/>
    <n v="3"/>
    <x v="2"/>
    <n v="1"/>
    <n v="0"/>
    <n v="1"/>
    <n v="0"/>
    <n v="0"/>
    <n v="1"/>
    <n v="1"/>
    <n v="0"/>
    <n v="4"/>
    <n v="4"/>
    <n v="4"/>
    <n v="3"/>
    <n v="3"/>
    <n v="5"/>
    <n v="4"/>
    <n v="8"/>
    <n v="8"/>
    <n v="8"/>
    <n v="0"/>
    <n v="0"/>
    <x v="0"/>
    <n v="8"/>
    <x v="0"/>
    <n v="1"/>
    <s v="Low"/>
    <n v="2"/>
    <x v="1"/>
    <x v="0"/>
    <n v="2"/>
    <n v="8"/>
    <x v="1"/>
    <x v="1"/>
  </r>
  <r>
    <x v="1"/>
    <x v="1"/>
    <x v="1"/>
    <s v="R"/>
    <s v="Large"/>
    <n v="4"/>
    <n v="3"/>
    <n v="2"/>
    <x v="0"/>
    <n v="0"/>
    <n v="0"/>
    <n v="1"/>
    <n v="1"/>
    <n v="1"/>
    <n v="1"/>
    <n v="1"/>
    <n v="1"/>
    <n v="4"/>
    <n v="5"/>
    <n v="5"/>
    <n v="1"/>
    <n v="3"/>
    <n v="2"/>
    <n v="4"/>
    <n v="13"/>
    <n v="11"/>
    <n v="11"/>
    <n v="-2"/>
    <n v="0"/>
    <x v="0"/>
    <n v="11.67"/>
    <x v="1"/>
    <n v="3.5"/>
    <s v="High"/>
    <n v="0"/>
    <x v="0"/>
    <x v="0"/>
    <n v="4"/>
    <n v="11"/>
    <x v="2"/>
    <x v="2"/>
  </r>
  <r>
    <x v="1"/>
    <x v="0"/>
    <x v="1"/>
    <s v="R"/>
    <s v="Large"/>
    <n v="4"/>
    <n v="4"/>
    <n v="2"/>
    <x v="0"/>
    <n v="0"/>
    <n v="0"/>
    <n v="1"/>
    <n v="1"/>
    <n v="1"/>
    <n v="1"/>
    <n v="1"/>
    <n v="0"/>
    <n v="4"/>
    <n v="3"/>
    <n v="3"/>
    <n v="1"/>
    <n v="2"/>
    <n v="5"/>
    <n v="4"/>
    <n v="12"/>
    <n v="13"/>
    <n v="13"/>
    <n v="1"/>
    <n v="0"/>
    <x v="0"/>
    <n v="12.67"/>
    <x v="1"/>
    <n v="4"/>
    <s v="High"/>
    <n v="0"/>
    <x v="0"/>
    <x v="0"/>
    <n v="4"/>
    <n v="6"/>
    <x v="2"/>
    <x v="1"/>
  </r>
  <r>
    <x v="1"/>
    <x v="1"/>
    <x v="0"/>
    <s v="U"/>
    <s v="Small"/>
    <n v="1"/>
    <n v="1"/>
    <n v="2"/>
    <x v="2"/>
    <n v="0"/>
    <n v="0"/>
    <n v="0"/>
    <n v="0"/>
    <n v="0"/>
    <n v="1"/>
    <n v="1"/>
    <n v="1"/>
    <n v="3"/>
    <n v="3"/>
    <n v="2"/>
    <n v="1"/>
    <n v="2"/>
    <n v="3"/>
    <n v="4"/>
    <n v="10"/>
    <n v="10"/>
    <n v="10"/>
    <n v="0"/>
    <n v="0"/>
    <x v="0"/>
    <n v="10"/>
    <x v="1"/>
    <n v="1"/>
    <s v="Low"/>
    <n v="2"/>
    <x v="1"/>
    <x v="0"/>
    <n v="1"/>
    <n v="6"/>
    <x v="0"/>
    <x v="1"/>
  </r>
  <r>
    <x v="1"/>
    <x v="1"/>
    <x v="0"/>
    <s v="R"/>
    <s v="Large"/>
    <n v="1"/>
    <n v="3"/>
    <n v="2"/>
    <x v="0"/>
    <n v="0"/>
    <n v="0"/>
    <n v="1"/>
    <n v="1"/>
    <n v="0"/>
    <n v="1"/>
    <n v="0"/>
    <n v="0"/>
    <n v="3"/>
    <n v="3"/>
    <n v="4"/>
    <n v="2"/>
    <n v="4"/>
    <n v="3"/>
    <n v="4"/>
    <n v="10"/>
    <n v="10"/>
    <n v="10"/>
    <n v="0"/>
    <n v="0"/>
    <x v="0"/>
    <n v="10"/>
    <x v="1"/>
    <n v="2"/>
    <s v="Medium"/>
    <n v="2"/>
    <x v="1"/>
    <x v="0"/>
    <n v="3"/>
    <n v="7"/>
    <x v="1"/>
    <x v="1"/>
  </r>
  <r>
    <x v="1"/>
    <x v="0"/>
    <x v="3"/>
    <s v="U"/>
    <s v="Small"/>
    <n v="3"/>
    <n v="2"/>
    <n v="2"/>
    <x v="0"/>
    <n v="2"/>
    <n v="0"/>
    <n v="0"/>
    <n v="0"/>
    <n v="1"/>
    <n v="1"/>
    <n v="0"/>
    <n v="1"/>
    <n v="3"/>
    <n v="2"/>
    <n v="2"/>
    <n v="1"/>
    <n v="1"/>
    <n v="3"/>
    <n v="4"/>
    <n v="7"/>
    <n v="7"/>
    <n v="9"/>
    <n v="0"/>
    <n v="2"/>
    <x v="0"/>
    <n v="7.67"/>
    <x v="0"/>
    <n v="2.5"/>
    <s v="Medium"/>
    <n v="1"/>
    <x v="0"/>
    <x v="0"/>
    <n v="2"/>
    <n v="5"/>
    <x v="1"/>
    <x v="0"/>
  </r>
  <r>
    <x v="1"/>
    <x v="0"/>
    <x v="6"/>
    <s v="U"/>
    <s v="Large"/>
    <n v="4"/>
    <n v="2"/>
    <n v="2"/>
    <x v="1"/>
    <n v="2"/>
    <n v="0"/>
    <n v="1"/>
    <n v="1"/>
    <n v="0"/>
    <n v="1"/>
    <n v="1"/>
    <n v="1"/>
    <n v="5"/>
    <n v="4"/>
    <n v="3"/>
    <n v="1"/>
    <n v="1"/>
    <n v="3"/>
    <n v="4"/>
    <n v="15"/>
    <n v="14"/>
    <n v="15"/>
    <n v="-1"/>
    <n v="1"/>
    <x v="0"/>
    <n v="14.67"/>
    <x v="3"/>
    <n v="3"/>
    <s v="Medium"/>
    <n v="1"/>
    <x v="0"/>
    <x v="0"/>
    <n v="3"/>
    <n v="8"/>
    <x v="1"/>
    <x v="1"/>
  </r>
  <r>
    <x v="1"/>
    <x v="0"/>
    <x v="0"/>
    <s v="R"/>
    <s v="Small"/>
    <n v="4"/>
    <n v="4"/>
    <n v="1"/>
    <x v="0"/>
    <n v="0"/>
    <n v="0"/>
    <n v="0"/>
    <n v="1"/>
    <n v="1"/>
    <n v="1"/>
    <n v="1"/>
    <n v="0"/>
    <n v="5"/>
    <n v="4"/>
    <n v="3"/>
    <n v="3"/>
    <n v="4"/>
    <n v="2"/>
    <n v="4"/>
    <n v="8"/>
    <n v="9"/>
    <n v="10"/>
    <n v="1"/>
    <n v="1"/>
    <x v="1"/>
    <n v="9"/>
    <x v="0"/>
    <n v="4"/>
    <s v="High"/>
    <n v="1"/>
    <x v="0"/>
    <x v="0"/>
    <n v="3"/>
    <n v="7"/>
    <x v="1"/>
    <x v="1"/>
  </r>
  <r>
    <x v="1"/>
    <x v="1"/>
    <x v="0"/>
    <s v="U"/>
    <s v="Large"/>
    <n v="4"/>
    <n v="4"/>
    <n v="1"/>
    <x v="0"/>
    <n v="0"/>
    <n v="0"/>
    <n v="0"/>
    <n v="1"/>
    <n v="1"/>
    <n v="1"/>
    <n v="1"/>
    <n v="0"/>
    <n v="3"/>
    <n v="2"/>
    <n v="4"/>
    <n v="1"/>
    <n v="4"/>
    <n v="2"/>
    <n v="4"/>
    <n v="15"/>
    <n v="14"/>
    <n v="14"/>
    <n v="-1"/>
    <n v="0"/>
    <x v="0"/>
    <n v="14.33"/>
    <x v="3"/>
    <n v="4"/>
    <s v="High"/>
    <n v="1"/>
    <x v="0"/>
    <x v="0"/>
    <n v="3"/>
    <n v="6"/>
    <x v="1"/>
    <x v="1"/>
  </r>
  <r>
    <x v="0"/>
    <x v="0"/>
    <x v="1"/>
    <s v="U"/>
    <s v="Large"/>
    <n v="2"/>
    <n v="3"/>
    <n v="2"/>
    <x v="2"/>
    <n v="0"/>
    <n v="0"/>
    <n v="1"/>
    <n v="1"/>
    <n v="0"/>
    <n v="1"/>
    <n v="0"/>
    <n v="0"/>
    <n v="3"/>
    <n v="3"/>
    <n v="3"/>
    <n v="1"/>
    <n v="4"/>
    <n v="3"/>
    <n v="3"/>
    <n v="7"/>
    <n v="7"/>
    <n v="8"/>
    <n v="0"/>
    <n v="1"/>
    <x v="0"/>
    <n v="7.33"/>
    <x v="0"/>
    <n v="2.5"/>
    <s v="Medium"/>
    <n v="2"/>
    <x v="1"/>
    <x v="0"/>
    <n v="3"/>
    <n v="6"/>
    <x v="1"/>
    <x v="1"/>
  </r>
  <r>
    <x v="0"/>
    <x v="1"/>
    <x v="3"/>
    <s v="U"/>
    <s v="Large"/>
    <n v="1"/>
    <n v="2"/>
    <n v="1"/>
    <x v="0"/>
    <n v="1"/>
    <n v="0"/>
    <n v="0"/>
    <n v="0"/>
    <n v="0"/>
    <n v="1"/>
    <n v="1"/>
    <n v="0"/>
    <n v="4"/>
    <n v="5"/>
    <n v="2"/>
    <n v="2"/>
    <n v="2"/>
    <n v="4"/>
    <n v="3"/>
    <n v="13"/>
    <n v="11"/>
    <n v="11"/>
    <n v="-2"/>
    <n v="0"/>
    <x v="0"/>
    <n v="11.67"/>
    <x v="1"/>
    <n v="1.5"/>
    <s v="Medium"/>
    <n v="1"/>
    <x v="0"/>
    <x v="0"/>
    <n v="1"/>
    <n v="7"/>
    <x v="0"/>
    <x v="1"/>
  </r>
  <r>
    <x v="0"/>
    <x v="0"/>
    <x v="1"/>
    <s v="R"/>
    <s v="Small"/>
    <n v="2"/>
    <n v="2"/>
    <n v="1"/>
    <x v="1"/>
    <n v="0"/>
    <n v="0"/>
    <n v="1"/>
    <n v="1"/>
    <n v="1"/>
    <n v="1"/>
    <n v="1"/>
    <n v="0"/>
    <n v="3"/>
    <n v="3"/>
    <n v="2"/>
    <n v="2"/>
    <n v="2"/>
    <n v="3"/>
    <n v="3"/>
    <n v="11"/>
    <n v="11"/>
    <n v="11"/>
    <n v="0"/>
    <n v="0"/>
    <x v="0"/>
    <n v="11"/>
    <x v="1"/>
    <n v="2"/>
    <s v="Medium"/>
    <n v="1"/>
    <x v="0"/>
    <x v="0"/>
    <n v="4"/>
    <n v="5"/>
    <x v="2"/>
    <x v="0"/>
  </r>
  <r>
    <x v="0"/>
    <x v="1"/>
    <x v="0"/>
    <s v="U"/>
    <s v="Large"/>
    <n v="4"/>
    <n v="4"/>
    <n v="1"/>
    <x v="1"/>
    <n v="0"/>
    <n v="0"/>
    <n v="0"/>
    <n v="0"/>
    <n v="1"/>
    <n v="1"/>
    <n v="1"/>
    <n v="0"/>
    <n v="4"/>
    <n v="3"/>
    <n v="3"/>
    <n v="2"/>
    <n v="2"/>
    <n v="3"/>
    <n v="3"/>
    <n v="9"/>
    <n v="12"/>
    <n v="11"/>
    <n v="3"/>
    <n v="-1"/>
    <x v="0"/>
    <n v="10.67"/>
    <x v="1"/>
    <n v="4"/>
    <s v="High"/>
    <n v="0"/>
    <x v="0"/>
    <x v="0"/>
    <n v="2"/>
    <n v="6"/>
    <x v="1"/>
    <x v="1"/>
  </r>
  <r>
    <x v="0"/>
    <x v="1"/>
    <x v="1"/>
    <s v="U"/>
    <s v="Large"/>
    <n v="3"/>
    <n v="3"/>
    <n v="1"/>
    <x v="2"/>
    <n v="0"/>
    <n v="0"/>
    <n v="0"/>
    <n v="0"/>
    <n v="1"/>
    <n v="1"/>
    <n v="1"/>
    <n v="0"/>
    <n v="4"/>
    <n v="3"/>
    <n v="5"/>
    <n v="3"/>
    <n v="5"/>
    <n v="5"/>
    <n v="3"/>
    <n v="14"/>
    <n v="15"/>
    <n v="16"/>
    <n v="1"/>
    <n v="1"/>
    <x v="1"/>
    <n v="15"/>
    <x v="3"/>
    <n v="3"/>
    <s v="Medium"/>
    <n v="2"/>
    <x v="1"/>
    <x v="0"/>
    <n v="2"/>
    <n v="8"/>
    <x v="1"/>
    <x v="1"/>
  </r>
  <r>
    <x v="1"/>
    <x v="1"/>
    <x v="0"/>
    <s v="R"/>
    <s v="Small"/>
    <n v="1"/>
    <n v="2"/>
    <n v="3"/>
    <x v="2"/>
    <n v="0"/>
    <n v="0"/>
    <n v="1"/>
    <n v="1"/>
    <n v="1"/>
    <n v="0"/>
    <n v="1"/>
    <n v="1"/>
    <n v="4"/>
    <n v="3"/>
    <n v="3"/>
    <n v="2"/>
    <n v="3"/>
    <n v="3"/>
    <n v="3"/>
    <n v="14"/>
    <n v="12"/>
    <n v="12"/>
    <n v="-2"/>
    <n v="0"/>
    <x v="0"/>
    <n v="12.67"/>
    <x v="1"/>
    <n v="1.5"/>
    <s v="Medium"/>
    <n v="2"/>
    <x v="1"/>
    <x v="0"/>
    <n v="3"/>
    <n v="7"/>
    <x v="1"/>
    <x v="1"/>
  </r>
  <r>
    <x v="1"/>
    <x v="1"/>
    <x v="1"/>
    <s v="U"/>
    <s v="Small"/>
    <n v="3"/>
    <n v="1"/>
    <n v="2"/>
    <x v="2"/>
    <n v="0"/>
    <n v="0"/>
    <n v="0"/>
    <n v="0"/>
    <n v="0"/>
    <n v="1"/>
    <n v="1"/>
    <n v="0"/>
    <n v="2"/>
    <n v="4"/>
    <n v="5"/>
    <n v="3"/>
    <n v="4"/>
    <n v="2"/>
    <n v="3"/>
    <n v="14"/>
    <n v="16"/>
    <n v="16"/>
    <n v="2"/>
    <n v="0"/>
    <x v="0"/>
    <n v="15.33"/>
    <x v="3"/>
    <n v="2"/>
    <s v="Medium"/>
    <n v="4"/>
    <x v="2"/>
    <x v="0"/>
    <n v="1"/>
    <n v="9"/>
    <x v="0"/>
    <x v="1"/>
  </r>
  <r>
    <x v="1"/>
    <x v="1"/>
    <x v="7"/>
    <s v="R"/>
    <s v="Large"/>
    <n v="1"/>
    <n v="1"/>
    <n v="1"/>
    <x v="2"/>
    <n v="3"/>
    <n v="0"/>
    <n v="0"/>
    <n v="0"/>
    <n v="0"/>
    <n v="1"/>
    <n v="0"/>
    <n v="0"/>
    <n v="5"/>
    <n v="5"/>
    <n v="3"/>
    <n v="3"/>
    <n v="3"/>
    <n v="3"/>
    <n v="3"/>
    <n v="10"/>
    <n v="8"/>
    <n v="7"/>
    <n v="-2"/>
    <n v="-1"/>
    <x v="2"/>
    <n v="8.33"/>
    <x v="0"/>
    <n v="1"/>
    <s v="Low"/>
    <n v="3"/>
    <x v="1"/>
    <x v="1"/>
    <n v="1"/>
    <n v="8"/>
    <x v="0"/>
    <x v="1"/>
  </r>
  <r>
    <x v="0"/>
    <x v="0"/>
    <x v="4"/>
    <s v="U"/>
    <s v="Large"/>
    <n v="4"/>
    <n v="2"/>
    <n v="1"/>
    <x v="1"/>
    <n v="0"/>
    <n v="0"/>
    <n v="1"/>
    <n v="1"/>
    <n v="1"/>
    <n v="1"/>
    <n v="1"/>
    <n v="1"/>
    <n v="3"/>
    <n v="2"/>
    <n v="2"/>
    <n v="1"/>
    <n v="1"/>
    <n v="5"/>
    <n v="2"/>
    <n v="15"/>
    <n v="14"/>
    <n v="15"/>
    <n v="-1"/>
    <n v="1"/>
    <x v="0"/>
    <n v="14.67"/>
    <x v="3"/>
    <n v="3"/>
    <s v="Medium"/>
    <n v="0"/>
    <x v="0"/>
    <x v="0"/>
    <n v="4"/>
    <n v="5"/>
    <x v="2"/>
    <x v="0"/>
  </r>
  <r>
    <x v="0"/>
    <x v="1"/>
    <x v="4"/>
    <s v="U"/>
    <s v="Small"/>
    <n v="4"/>
    <n v="4"/>
    <n v="1"/>
    <x v="2"/>
    <n v="0"/>
    <n v="0"/>
    <n v="1"/>
    <n v="1"/>
    <n v="1"/>
    <n v="1"/>
    <n v="1"/>
    <n v="0"/>
    <n v="4"/>
    <n v="3"/>
    <n v="3"/>
    <n v="1"/>
    <n v="3"/>
    <n v="5"/>
    <n v="2"/>
    <n v="14"/>
    <n v="14"/>
    <n v="14"/>
    <n v="0"/>
    <n v="0"/>
    <x v="0"/>
    <n v="14"/>
    <x v="3"/>
    <n v="4"/>
    <s v="High"/>
    <n v="1"/>
    <x v="0"/>
    <x v="0"/>
    <n v="4"/>
    <n v="6"/>
    <x v="2"/>
    <x v="1"/>
  </r>
  <r>
    <x v="0"/>
    <x v="1"/>
    <x v="4"/>
    <s v="U"/>
    <s v="Large"/>
    <n v="4"/>
    <n v="3"/>
    <n v="2"/>
    <x v="0"/>
    <n v="0"/>
    <n v="0"/>
    <n v="1"/>
    <n v="1"/>
    <n v="0"/>
    <n v="1"/>
    <n v="1"/>
    <n v="0"/>
    <n v="5"/>
    <n v="4"/>
    <n v="3"/>
    <n v="1"/>
    <n v="2"/>
    <n v="3"/>
    <n v="2"/>
    <n v="10"/>
    <n v="10"/>
    <n v="11"/>
    <n v="0"/>
    <n v="1"/>
    <x v="0"/>
    <n v="10.33"/>
    <x v="1"/>
    <n v="3.5"/>
    <s v="High"/>
    <n v="0"/>
    <x v="0"/>
    <x v="0"/>
    <n v="3"/>
    <n v="7"/>
    <x v="1"/>
    <x v="1"/>
  </r>
  <r>
    <x v="0"/>
    <x v="1"/>
    <x v="2"/>
    <s v="U"/>
    <s v="Small"/>
    <n v="4"/>
    <n v="2"/>
    <n v="1"/>
    <x v="0"/>
    <n v="0"/>
    <n v="0"/>
    <n v="0"/>
    <n v="0"/>
    <n v="1"/>
    <n v="1"/>
    <n v="1"/>
    <n v="0"/>
    <n v="4"/>
    <n v="5"/>
    <n v="1"/>
    <n v="1"/>
    <n v="3"/>
    <n v="5"/>
    <n v="2"/>
    <n v="15"/>
    <n v="15"/>
    <n v="16"/>
    <n v="0"/>
    <n v="1"/>
    <x v="0"/>
    <n v="15.33"/>
    <x v="3"/>
    <n v="3"/>
    <s v="Medium"/>
    <n v="0"/>
    <x v="0"/>
    <x v="0"/>
    <n v="2"/>
    <n v="6"/>
    <x v="1"/>
    <x v="1"/>
  </r>
  <r>
    <x v="0"/>
    <x v="0"/>
    <x v="4"/>
    <s v="R"/>
    <s v="Large"/>
    <n v="2"/>
    <n v="4"/>
    <n v="1"/>
    <x v="1"/>
    <n v="0"/>
    <n v="1"/>
    <n v="1"/>
    <n v="1"/>
    <n v="1"/>
    <n v="1"/>
    <n v="1"/>
    <n v="0"/>
    <n v="4"/>
    <n v="3"/>
    <n v="2"/>
    <n v="1"/>
    <n v="1"/>
    <n v="5"/>
    <n v="2"/>
    <n v="10"/>
    <n v="9"/>
    <n v="8"/>
    <n v="-1"/>
    <n v="-1"/>
    <x v="2"/>
    <n v="9"/>
    <x v="0"/>
    <n v="3"/>
    <s v="Medium"/>
    <n v="0"/>
    <x v="0"/>
    <x v="0"/>
    <n v="5"/>
    <n v="5"/>
    <x v="2"/>
    <x v="0"/>
  </r>
  <r>
    <x v="0"/>
    <x v="1"/>
    <x v="4"/>
    <s v="U"/>
    <s v="Large"/>
    <n v="2"/>
    <n v="2"/>
    <n v="1"/>
    <x v="2"/>
    <n v="0"/>
    <n v="0"/>
    <n v="1"/>
    <n v="1"/>
    <n v="0"/>
    <n v="1"/>
    <n v="1"/>
    <n v="0"/>
    <n v="4"/>
    <n v="2"/>
    <n v="2"/>
    <n v="1"/>
    <n v="2"/>
    <n v="5"/>
    <n v="2"/>
    <n v="12"/>
    <n v="12"/>
    <n v="11"/>
    <n v="0"/>
    <n v="-1"/>
    <x v="0"/>
    <n v="11.67"/>
    <x v="1"/>
    <n v="2"/>
    <s v="Medium"/>
    <n v="2"/>
    <x v="1"/>
    <x v="0"/>
    <n v="3"/>
    <n v="4"/>
    <x v="1"/>
    <x v="0"/>
  </r>
  <r>
    <x v="0"/>
    <x v="1"/>
    <x v="4"/>
    <s v="U"/>
    <s v="Small"/>
    <n v="4"/>
    <n v="3"/>
    <n v="1"/>
    <x v="1"/>
    <n v="0"/>
    <n v="0"/>
    <n v="1"/>
    <n v="0"/>
    <n v="1"/>
    <n v="1"/>
    <n v="1"/>
    <n v="0"/>
    <n v="5"/>
    <n v="4"/>
    <n v="3"/>
    <n v="1"/>
    <n v="1"/>
    <n v="4"/>
    <n v="2"/>
    <n v="15"/>
    <n v="16"/>
    <n v="18"/>
    <n v="1"/>
    <n v="2"/>
    <x v="1"/>
    <n v="16.329999999999998"/>
    <x v="2"/>
    <n v="3.5"/>
    <s v="High"/>
    <n v="0"/>
    <x v="0"/>
    <x v="0"/>
    <n v="3"/>
    <n v="7"/>
    <x v="1"/>
    <x v="1"/>
  </r>
  <r>
    <x v="0"/>
    <x v="0"/>
    <x v="4"/>
    <s v="R"/>
    <s v="Large"/>
    <n v="3"/>
    <n v="4"/>
    <n v="1"/>
    <x v="1"/>
    <n v="0"/>
    <n v="1"/>
    <n v="1"/>
    <n v="1"/>
    <n v="1"/>
    <n v="1"/>
    <n v="1"/>
    <n v="0"/>
    <n v="4"/>
    <n v="3"/>
    <n v="2"/>
    <n v="1"/>
    <n v="1"/>
    <n v="5"/>
    <n v="2"/>
    <n v="12"/>
    <n v="12"/>
    <n v="11"/>
    <n v="0"/>
    <n v="-1"/>
    <x v="0"/>
    <n v="11.67"/>
    <x v="1"/>
    <n v="3.5"/>
    <s v="High"/>
    <n v="0"/>
    <x v="0"/>
    <x v="0"/>
    <n v="5"/>
    <n v="5"/>
    <x v="2"/>
    <x v="0"/>
  </r>
  <r>
    <x v="0"/>
    <x v="1"/>
    <x v="4"/>
    <s v="U"/>
    <s v="Large"/>
    <n v="4"/>
    <n v="4"/>
    <n v="1"/>
    <x v="0"/>
    <n v="0"/>
    <n v="0"/>
    <n v="1"/>
    <n v="0"/>
    <n v="1"/>
    <n v="1"/>
    <n v="1"/>
    <n v="0"/>
    <n v="4"/>
    <n v="3"/>
    <n v="3"/>
    <n v="1"/>
    <n v="1"/>
    <n v="5"/>
    <n v="2"/>
    <n v="19"/>
    <n v="18"/>
    <n v="18"/>
    <n v="-1"/>
    <n v="0"/>
    <x v="0"/>
    <n v="18.329999999999998"/>
    <x v="2"/>
    <n v="4"/>
    <s v="High"/>
    <n v="0"/>
    <x v="0"/>
    <x v="0"/>
    <n v="3"/>
    <n v="6"/>
    <x v="1"/>
    <x v="1"/>
  </r>
  <r>
    <x v="0"/>
    <x v="1"/>
    <x v="4"/>
    <s v="U"/>
    <s v="Large"/>
    <n v="4"/>
    <n v="2"/>
    <n v="1"/>
    <x v="0"/>
    <n v="0"/>
    <n v="0"/>
    <n v="1"/>
    <n v="1"/>
    <n v="0"/>
    <n v="1"/>
    <n v="0"/>
    <n v="0"/>
    <n v="4"/>
    <n v="3"/>
    <n v="3"/>
    <n v="2"/>
    <n v="2"/>
    <n v="5"/>
    <n v="2"/>
    <n v="15"/>
    <n v="15"/>
    <n v="14"/>
    <n v="0"/>
    <n v="-1"/>
    <x v="0"/>
    <n v="14.67"/>
    <x v="3"/>
    <n v="3"/>
    <s v="Medium"/>
    <n v="0"/>
    <x v="0"/>
    <x v="0"/>
    <n v="3"/>
    <n v="6"/>
    <x v="1"/>
    <x v="1"/>
  </r>
  <r>
    <x v="0"/>
    <x v="0"/>
    <x v="4"/>
    <s v="U"/>
    <s v="Large"/>
    <n v="4"/>
    <n v="4"/>
    <n v="1"/>
    <x v="0"/>
    <n v="1"/>
    <n v="1"/>
    <n v="1"/>
    <n v="0"/>
    <n v="1"/>
    <n v="1"/>
    <n v="1"/>
    <n v="0"/>
    <n v="4"/>
    <n v="4"/>
    <n v="4"/>
    <n v="1"/>
    <n v="1"/>
    <n v="3"/>
    <n v="2"/>
    <n v="7"/>
    <n v="7"/>
    <n v="7"/>
    <n v="0"/>
    <n v="0"/>
    <x v="0"/>
    <n v="7"/>
    <x v="0"/>
    <n v="4"/>
    <s v="High"/>
    <n v="0"/>
    <x v="0"/>
    <x v="0"/>
    <n v="4"/>
    <n v="8"/>
    <x v="2"/>
    <x v="1"/>
  </r>
  <r>
    <x v="0"/>
    <x v="0"/>
    <x v="2"/>
    <s v="U"/>
    <s v="Small"/>
    <n v="2"/>
    <n v="2"/>
    <n v="3"/>
    <x v="0"/>
    <n v="0"/>
    <n v="0"/>
    <n v="1"/>
    <n v="1"/>
    <n v="0"/>
    <n v="1"/>
    <n v="1"/>
    <n v="0"/>
    <n v="4"/>
    <n v="3"/>
    <n v="3"/>
    <n v="2"/>
    <n v="3"/>
    <n v="4"/>
    <n v="2"/>
    <n v="12"/>
    <n v="13"/>
    <n v="13"/>
    <n v="1"/>
    <n v="0"/>
    <x v="0"/>
    <n v="12.67"/>
    <x v="1"/>
    <n v="2"/>
    <s v="Medium"/>
    <n v="1"/>
    <x v="0"/>
    <x v="0"/>
    <n v="3"/>
    <n v="6"/>
    <x v="1"/>
    <x v="1"/>
  </r>
  <r>
    <x v="0"/>
    <x v="0"/>
    <x v="4"/>
    <s v="U"/>
    <s v="Small"/>
    <n v="4"/>
    <n v="2"/>
    <n v="1"/>
    <x v="0"/>
    <n v="0"/>
    <n v="0"/>
    <n v="1"/>
    <n v="1"/>
    <n v="0"/>
    <n v="1"/>
    <n v="1"/>
    <n v="0"/>
    <n v="4"/>
    <n v="3"/>
    <n v="3"/>
    <n v="1"/>
    <n v="1"/>
    <n v="5"/>
    <n v="2"/>
    <n v="11"/>
    <n v="13"/>
    <n v="13"/>
    <n v="2"/>
    <n v="0"/>
    <x v="0"/>
    <n v="12.33"/>
    <x v="1"/>
    <n v="3"/>
    <s v="Medium"/>
    <n v="0"/>
    <x v="0"/>
    <x v="0"/>
    <n v="3"/>
    <n v="6"/>
    <x v="1"/>
    <x v="1"/>
  </r>
  <r>
    <x v="0"/>
    <x v="1"/>
    <x v="4"/>
    <s v="U"/>
    <s v="Small"/>
    <n v="1"/>
    <n v="2"/>
    <n v="1"/>
    <x v="0"/>
    <n v="0"/>
    <n v="1"/>
    <n v="1"/>
    <n v="0"/>
    <n v="1"/>
    <n v="1"/>
    <n v="1"/>
    <n v="0"/>
    <n v="4"/>
    <n v="3"/>
    <n v="2"/>
    <n v="1"/>
    <n v="1"/>
    <n v="5"/>
    <n v="2"/>
    <n v="9"/>
    <n v="10"/>
    <n v="9"/>
    <n v="1"/>
    <n v="-1"/>
    <x v="0"/>
    <n v="9.33"/>
    <x v="0"/>
    <n v="1.5"/>
    <s v="Medium"/>
    <n v="1"/>
    <x v="0"/>
    <x v="0"/>
    <n v="4"/>
    <n v="5"/>
    <x v="2"/>
    <x v="0"/>
  </r>
  <r>
    <x v="0"/>
    <x v="0"/>
    <x v="2"/>
    <s v="U"/>
    <s v="Large"/>
    <n v="4"/>
    <n v="2"/>
    <n v="1"/>
    <x v="0"/>
    <n v="0"/>
    <n v="0"/>
    <n v="1"/>
    <n v="0"/>
    <n v="0"/>
    <n v="1"/>
    <n v="1"/>
    <n v="0"/>
    <n v="4"/>
    <n v="2"/>
    <n v="3"/>
    <n v="1"/>
    <n v="1"/>
    <n v="5"/>
    <n v="2"/>
    <n v="15"/>
    <n v="16"/>
    <n v="16"/>
    <n v="1"/>
    <n v="0"/>
    <x v="0"/>
    <n v="15.67"/>
    <x v="3"/>
    <n v="3"/>
    <s v="Medium"/>
    <n v="0"/>
    <x v="0"/>
    <x v="0"/>
    <n v="2"/>
    <n v="5"/>
    <x v="1"/>
    <x v="0"/>
  </r>
  <r>
    <x v="0"/>
    <x v="0"/>
    <x v="2"/>
    <s v="U"/>
    <s v="Large"/>
    <n v="4"/>
    <n v="3"/>
    <n v="1"/>
    <x v="1"/>
    <n v="0"/>
    <n v="1"/>
    <n v="1"/>
    <n v="1"/>
    <n v="1"/>
    <n v="1"/>
    <n v="1"/>
    <n v="0"/>
    <n v="3"/>
    <n v="4"/>
    <n v="4"/>
    <n v="2"/>
    <n v="4"/>
    <n v="4"/>
    <n v="2"/>
    <n v="10"/>
    <n v="9"/>
    <n v="9"/>
    <n v="-1"/>
    <n v="0"/>
    <x v="0"/>
    <n v="9.33"/>
    <x v="0"/>
    <n v="3.5"/>
    <s v="High"/>
    <n v="1"/>
    <x v="0"/>
    <x v="0"/>
    <n v="5"/>
    <n v="8"/>
    <x v="2"/>
    <x v="1"/>
  </r>
  <r>
    <x v="0"/>
    <x v="0"/>
    <x v="2"/>
    <s v="U"/>
    <s v="Small"/>
    <n v="4"/>
    <n v="3"/>
    <n v="3"/>
    <x v="0"/>
    <n v="0"/>
    <n v="0"/>
    <n v="1"/>
    <n v="0"/>
    <n v="1"/>
    <n v="1"/>
    <n v="1"/>
    <n v="0"/>
    <n v="5"/>
    <n v="4"/>
    <n v="3"/>
    <n v="1"/>
    <n v="2"/>
    <n v="1"/>
    <n v="2"/>
    <n v="16"/>
    <n v="15"/>
    <n v="15"/>
    <n v="-1"/>
    <n v="0"/>
    <x v="0"/>
    <n v="15.33"/>
    <x v="3"/>
    <n v="3.5"/>
    <s v="High"/>
    <n v="0"/>
    <x v="0"/>
    <x v="0"/>
    <n v="3"/>
    <n v="7"/>
    <x v="1"/>
    <x v="1"/>
  </r>
  <r>
    <x v="0"/>
    <x v="0"/>
    <x v="4"/>
    <s v="R"/>
    <s v="Small"/>
    <n v="2"/>
    <n v="2"/>
    <n v="2"/>
    <x v="0"/>
    <n v="0"/>
    <n v="1"/>
    <n v="1"/>
    <n v="1"/>
    <n v="0"/>
    <n v="1"/>
    <n v="1"/>
    <n v="0"/>
    <n v="4"/>
    <n v="1"/>
    <n v="3"/>
    <n v="1"/>
    <n v="3"/>
    <n v="4"/>
    <n v="2"/>
    <n v="8"/>
    <n v="9"/>
    <n v="8"/>
    <n v="1"/>
    <n v="-1"/>
    <x v="0"/>
    <n v="8.33"/>
    <x v="0"/>
    <n v="2"/>
    <s v="Medium"/>
    <n v="1"/>
    <x v="0"/>
    <x v="0"/>
    <n v="4"/>
    <n v="4"/>
    <x v="2"/>
    <x v="0"/>
  </r>
  <r>
    <x v="0"/>
    <x v="0"/>
    <x v="4"/>
    <s v="R"/>
    <s v="Large"/>
    <n v="1"/>
    <n v="1"/>
    <n v="1"/>
    <x v="0"/>
    <n v="2"/>
    <n v="1"/>
    <n v="1"/>
    <n v="0"/>
    <n v="0"/>
    <n v="1"/>
    <n v="1"/>
    <n v="1"/>
    <n v="3"/>
    <n v="3"/>
    <n v="4"/>
    <n v="2"/>
    <n v="4"/>
    <n v="5"/>
    <n v="2"/>
    <n v="8"/>
    <n v="6"/>
    <n v="5"/>
    <n v="-2"/>
    <n v="-1"/>
    <x v="2"/>
    <n v="6.33"/>
    <x v="0"/>
    <n v="1"/>
    <s v="Low"/>
    <n v="3"/>
    <x v="1"/>
    <x v="1"/>
    <n v="3"/>
    <n v="8"/>
    <x v="1"/>
    <x v="1"/>
  </r>
  <r>
    <x v="0"/>
    <x v="1"/>
    <x v="2"/>
    <s v="U"/>
    <s v="Large"/>
    <n v="3"/>
    <n v="1"/>
    <n v="1"/>
    <x v="2"/>
    <n v="0"/>
    <n v="0"/>
    <n v="0"/>
    <n v="0"/>
    <n v="1"/>
    <n v="1"/>
    <n v="0"/>
    <n v="0"/>
    <n v="5"/>
    <n v="3"/>
    <n v="2"/>
    <n v="2"/>
    <n v="2"/>
    <n v="5"/>
    <n v="2"/>
    <n v="12"/>
    <n v="12"/>
    <n v="14"/>
    <n v="0"/>
    <n v="2"/>
    <x v="0"/>
    <n v="12.67"/>
    <x v="1"/>
    <n v="2"/>
    <s v="Medium"/>
    <n v="2"/>
    <x v="1"/>
    <x v="0"/>
    <n v="2"/>
    <n v="5"/>
    <x v="1"/>
    <x v="0"/>
  </r>
  <r>
    <x v="0"/>
    <x v="1"/>
    <x v="1"/>
    <s v="U"/>
    <s v="Large"/>
    <n v="2"/>
    <n v="1"/>
    <n v="2"/>
    <x v="2"/>
    <n v="3"/>
    <n v="1"/>
    <n v="1"/>
    <n v="0"/>
    <n v="1"/>
    <n v="0"/>
    <n v="1"/>
    <n v="0"/>
    <n v="4"/>
    <n v="5"/>
    <n v="1"/>
    <n v="1"/>
    <n v="1"/>
    <n v="3"/>
    <n v="2"/>
    <n v="8"/>
    <n v="8"/>
    <n v="10"/>
    <n v="0"/>
    <n v="2"/>
    <x v="0"/>
    <n v="8.67"/>
    <x v="0"/>
    <n v="1.5"/>
    <s v="Medium"/>
    <n v="3"/>
    <x v="1"/>
    <x v="1"/>
    <n v="3"/>
    <n v="6"/>
    <x v="1"/>
    <x v="1"/>
  </r>
  <r>
    <x v="0"/>
    <x v="1"/>
    <x v="4"/>
    <s v="U"/>
    <s v="Large"/>
    <n v="2"/>
    <n v="3"/>
    <n v="1"/>
    <x v="2"/>
    <n v="0"/>
    <n v="1"/>
    <n v="1"/>
    <n v="1"/>
    <n v="1"/>
    <n v="1"/>
    <n v="1"/>
    <n v="1"/>
    <n v="3"/>
    <n v="2"/>
    <n v="2"/>
    <n v="1"/>
    <n v="3"/>
    <n v="3"/>
    <n v="2"/>
    <n v="10"/>
    <n v="12"/>
    <n v="12"/>
    <n v="2"/>
    <n v="0"/>
    <x v="0"/>
    <n v="11.33"/>
    <x v="1"/>
    <n v="2.5"/>
    <s v="Medium"/>
    <n v="1"/>
    <x v="0"/>
    <x v="0"/>
    <n v="5"/>
    <n v="5"/>
    <x v="2"/>
    <x v="0"/>
  </r>
  <r>
    <x v="0"/>
    <x v="0"/>
    <x v="4"/>
    <s v="U"/>
    <s v="Large"/>
    <n v="1"/>
    <n v="1"/>
    <n v="1"/>
    <x v="0"/>
    <n v="0"/>
    <n v="0"/>
    <n v="1"/>
    <n v="0"/>
    <n v="1"/>
    <n v="1"/>
    <n v="1"/>
    <n v="0"/>
    <n v="4"/>
    <n v="3"/>
    <n v="2"/>
    <n v="2"/>
    <n v="3"/>
    <n v="4"/>
    <n v="2"/>
    <n v="9"/>
    <n v="10"/>
    <n v="10"/>
    <n v="1"/>
    <n v="0"/>
    <x v="0"/>
    <n v="9.67"/>
    <x v="0"/>
    <n v="1"/>
    <s v="Low"/>
    <n v="1"/>
    <x v="0"/>
    <x v="0"/>
    <n v="3"/>
    <n v="5"/>
    <x v="1"/>
    <x v="0"/>
  </r>
  <r>
    <x v="0"/>
    <x v="0"/>
    <x v="4"/>
    <s v="R"/>
    <s v="Large"/>
    <n v="1"/>
    <n v="1"/>
    <n v="2"/>
    <x v="3"/>
    <n v="1"/>
    <n v="1"/>
    <n v="1"/>
    <n v="1"/>
    <n v="1"/>
    <n v="1"/>
    <n v="1"/>
    <n v="0"/>
    <n v="3"/>
    <n v="1"/>
    <n v="2"/>
    <n v="1"/>
    <n v="1"/>
    <n v="1"/>
    <n v="2"/>
    <n v="7"/>
    <n v="10"/>
    <n v="10"/>
    <n v="3"/>
    <n v="0"/>
    <x v="0"/>
    <n v="9"/>
    <x v="0"/>
    <n v="1"/>
    <s v="Low"/>
    <n v="1"/>
    <x v="0"/>
    <x v="0"/>
    <n v="5"/>
    <n v="3"/>
    <x v="2"/>
    <x v="0"/>
  </r>
  <r>
    <x v="0"/>
    <x v="1"/>
    <x v="2"/>
    <s v="R"/>
    <s v="Large"/>
    <n v="4"/>
    <n v="3"/>
    <n v="2"/>
    <x v="2"/>
    <n v="0"/>
    <n v="1"/>
    <n v="1"/>
    <n v="0"/>
    <n v="1"/>
    <n v="1"/>
    <n v="1"/>
    <n v="0"/>
    <n v="3"/>
    <n v="3"/>
    <n v="3"/>
    <n v="1"/>
    <n v="1"/>
    <n v="4"/>
    <n v="2"/>
    <n v="11"/>
    <n v="15"/>
    <n v="15"/>
    <n v="4"/>
    <n v="0"/>
    <x v="0"/>
    <n v="13.67"/>
    <x v="1"/>
    <n v="3.5"/>
    <s v="High"/>
    <n v="1"/>
    <x v="0"/>
    <x v="0"/>
    <n v="4"/>
    <n v="6"/>
    <x v="2"/>
    <x v="1"/>
  </r>
  <r>
    <x v="0"/>
    <x v="0"/>
    <x v="2"/>
    <s v="U"/>
    <s v="Large"/>
    <n v="2"/>
    <n v="1"/>
    <n v="1"/>
    <x v="0"/>
    <n v="0"/>
    <n v="0"/>
    <n v="1"/>
    <n v="1"/>
    <n v="0"/>
    <n v="1"/>
    <n v="0"/>
    <n v="1"/>
    <n v="4"/>
    <n v="3"/>
    <n v="5"/>
    <n v="1"/>
    <n v="1"/>
    <n v="5"/>
    <n v="2"/>
    <n v="8"/>
    <n v="9"/>
    <n v="10"/>
    <n v="1"/>
    <n v="1"/>
    <x v="1"/>
    <n v="9"/>
    <x v="0"/>
    <n v="1.5"/>
    <s v="Medium"/>
    <n v="1"/>
    <x v="0"/>
    <x v="0"/>
    <n v="3"/>
    <n v="9"/>
    <x v="1"/>
    <x v="1"/>
  </r>
  <r>
    <x v="0"/>
    <x v="1"/>
    <x v="2"/>
    <s v="U"/>
    <s v="Large"/>
    <n v="3"/>
    <n v="3"/>
    <n v="1"/>
    <x v="1"/>
    <n v="0"/>
    <n v="0"/>
    <n v="1"/>
    <n v="0"/>
    <n v="1"/>
    <n v="1"/>
    <n v="1"/>
    <n v="0"/>
    <n v="5"/>
    <n v="3"/>
    <n v="3"/>
    <n v="1"/>
    <n v="1"/>
    <n v="5"/>
    <n v="2"/>
    <n v="16"/>
    <n v="18"/>
    <n v="18"/>
    <n v="2"/>
    <n v="0"/>
    <x v="0"/>
    <n v="17.329999999999998"/>
    <x v="2"/>
    <n v="3"/>
    <s v="Medium"/>
    <n v="0"/>
    <x v="0"/>
    <x v="0"/>
    <n v="3"/>
    <n v="6"/>
    <x v="1"/>
    <x v="1"/>
  </r>
  <r>
    <x v="0"/>
    <x v="1"/>
    <x v="2"/>
    <s v="U"/>
    <s v="Large"/>
    <n v="4"/>
    <n v="4"/>
    <n v="1"/>
    <x v="0"/>
    <n v="0"/>
    <n v="0"/>
    <n v="1"/>
    <n v="0"/>
    <n v="1"/>
    <n v="1"/>
    <n v="1"/>
    <n v="0"/>
    <n v="5"/>
    <n v="4"/>
    <n v="4"/>
    <n v="1"/>
    <n v="2"/>
    <n v="5"/>
    <n v="2"/>
    <n v="15"/>
    <n v="15"/>
    <n v="16"/>
    <n v="0"/>
    <n v="1"/>
    <x v="0"/>
    <n v="15.33"/>
    <x v="3"/>
    <n v="4"/>
    <s v="High"/>
    <n v="0"/>
    <x v="0"/>
    <x v="0"/>
    <n v="3"/>
    <n v="8"/>
    <x v="1"/>
    <x v="1"/>
  </r>
  <r>
    <x v="0"/>
    <x v="1"/>
    <x v="4"/>
    <s v="U"/>
    <s v="Large"/>
    <n v="4"/>
    <n v="4"/>
    <n v="2"/>
    <x v="0"/>
    <n v="0"/>
    <n v="0"/>
    <n v="1"/>
    <n v="0"/>
    <n v="1"/>
    <n v="1"/>
    <n v="0"/>
    <n v="0"/>
    <n v="4"/>
    <n v="4"/>
    <n v="3"/>
    <n v="1"/>
    <n v="1"/>
    <n v="2"/>
    <n v="2"/>
    <n v="11"/>
    <n v="13"/>
    <n v="14"/>
    <n v="2"/>
    <n v="1"/>
    <x v="1"/>
    <n v="12.67"/>
    <x v="1"/>
    <n v="4"/>
    <s v="High"/>
    <n v="0"/>
    <x v="0"/>
    <x v="0"/>
    <n v="3"/>
    <n v="7"/>
    <x v="1"/>
    <x v="1"/>
  </r>
  <r>
    <x v="0"/>
    <x v="0"/>
    <x v="4"/>
    <s v="U"/>
    <s v="Large"/>
    <n v="1"/>
    <n v="2"/>
    <n v="1"/>
    <x v="0"/>
    <n v="0"/>
    <n v="0"/>
    <n v="0"/>
    <n v="0"/>
    <n v="0"/>
    <n v="1"/>
    <n v="1"/>
    <n v="0"/>
    <n v="3"/>
    <n v="2"/>
    <n v="3"/>
    <n v="1"/>
    <n v="2"/>
    <n v="1"/>
    <n v="2"/>
    <n v="16"/>
    <n v="15"/>
    <n v="15"/>
    <n v="-1"/>
    <n v="0"/>
    <x v="0"/>
    <n v="15.33"/>
    <x v="3"/>
    <n v="1.5"/>
    <s v="Medium"/>
    <n v="1"/>
    <x v="0"/>
    <x v="0"/>
    <n v="1"/>
    <n v="5"/>
    <x v="0"/>
    <x v="0"/>
  </r>
  <r>
    <x v="0"/>
    <x v="0"/>
    <x v="2"/>
    <s v="U"/>
    <s v="Small"/>
    <n v="2"/>
    <n v="4"/>
    <n v="2"/>
    <x v="0"/>
    <n v="0"/>
    <n v="0"/>
    <n v="1"/>
    <n v="1"/>
    <n v="1"/>
    <n v="1"/>
    <n v="1"/>
    <n v="1"/>
    <n v="4"/>
    <n v="2"/>
    <n v="2"/>
    <n v="1"/>
    <n v="2"/>
    <n v="5"/>
    <n v="2"/>
    <n v="13"/>
    <n v="13"/>
    <n v="13"/>
    <n v="0"/>
    <n v="0"/>
    <x v="0"/>
    <n v="13"/>
    <x v="1"/>
    <n v="3"/>
    <s v="Medium"/>
    <n v="0"/>
    <x v="0"/>
    <x v="0"/>
    <n v="4"/>
    <n v="5"/>
    <x v="2"/>
    <x v="0"/>
  </r>
  <r>
    <x v="0"/>
    <x v="0"/>
    <x v="3"/>
    <s v="U"/>
    <s v="Large"/>
    <n v="0"/>
    <n v="1"/>
    <n v="1"/>
    <x v="0"/>
    <n v="3"/>
    <n v="0"/>
    <n v="1"/>
    <n v="0"/>
    <n v="0"/>
    <n v="0"/>
    <n v="0"/>
    <n v="0"/>
    <n v="3"/>
    <n v="4"/>
    <n v="2"/>
    <n v="1"/>
    <n v="1"/>
    <n v="5"/>
    <n v="2"/>
    <n v="7"/>
    <n v="8"/>
    <n v="9"/>
    <n v="1"/>
    <n v="1"/>
    <x v="1"/>
    <n v="8"/>
    <x v="0"/>
    <n v="0.5"/>
    <s v="Low"/>
    <n v="2"/>
    <x v="1"/>
    <x v="0"/>
    <n v="1"/>
    <n v="6"/>
    <x v="0"/>
    <x v="1"/>
  </r>
  <r>
    <x v="0"/>
    <x v="0"/>
    <x v="4"/>
    <s v="U"/>
    <s v="Large"/>
    <n v="4"/>
    <n v="4"/>
    <n v="1"/>
    <x v="1"/>
    <n v="0"/>
    <n v="0"/>
    <n v="1"/>
    <n v="1"/>
    <n v="1"/>
    <n v="1"/>
    <n v="1"/>
    <n v="0"/>
    <n v="4"/>
    <n v="2"/>
    <n v="2"/>
    <n v="1"/>
    <n v="1"/>
    <n v="5"/>
    <n v="2"/>
    <n v="9"/>
    <n v="11"/>
    <n v="11"/>
    <n v="2"/>
    <n v="0"/>
    <x v="0"/>
    <n v="10.33"/>
    <x v="1"/>
    <n v="4"/>
    <s v="High"/>
    <n v="0"/>
    <x v="0"/>
    <x v="0"/>
    <n v="4"/>
    <n v="4"/>
    <x v="2"/>
    <x v="0"/>
  </r>
  <r>
    <x v="0"/>
    <x v="0"/>
    <x v="2"/>
    <s v="U"/>
    <s v="Small"/>
    <n v="1"/>
    <n v="1"/>
    <n v="1"/>
    <x v="2"/>
    <n v="0"/>
    <n v="0"/>
    <n v="0"/>
    <n v="0"/>
    <n v="0"/>
    <n v="1"/>
    <n v="1"/>
    <n v="0"/>
    <n v="3"/>
    <n v="4"/>
    <n v="4"/>
    <n v="3"/>
    <n v="3"/>
    <n v="1"/>
    <n v="2"/>
    <n v="14"/>
    <n v="14"/>
    <n v="13"/>
    <n v="0"/>
    <n v="-1"/>
    <x v="0"/>
    <n v="13.67"/>
    <x v="1"/>
    <n v="1"/>
    <s v="Low"/>
    <n v="2"/>
    <x v="1"/>
    <x v="0"/>
    <n v="1"/>
    <n v="8"/>
    <x v="0"/>
    <x v="1"/>
  </r>
  <r>
    <x v="0"/>
    <x v="0"/>
    <x v="4"/>
    <s v="U"/>
    <s v="Large"/>
    <n v="1"/>
    <n v="2"/>
    <n v="1"/>
    <x v="0"/>
    <n v="0"/>
    <n v="0"/>
    <n v="1"/>
    <n v="1"/>
    <n v="0"/>
    <n v="1"/>
    <n v="1"/>
    <n v="0"/>
    <n v="4"/>
    <n v="3"/>
    <n v="2"/>
    <n v="1"/>
    <n v="1"/>
    <n v="5"/>
    <n v="2"/>
    <n v="10"/>
    <n v="11"/>
    <n v="11"/>
    <n v="1"/>
    <n v="0"/>
    <x v="0"/>
    <n v="10.67"/>
    <x v="1"/>
    <n v="1.5"/>
    <s v="Medium"/>
    <n v="1"/>
    <x v="0"/>
    <x v="0"/>
    <n v="3"/>
    <n v="5"/>
    <x v="1"/>
    <x v="0"/>
  </r>
  <r>
    <x v="0"/>
    <x v="1"/>
    <x v="4"/>
    <s v="R"/>
    <s v="Large"/>
    <n v="2"/>
    <n v="3"/>
    <n v="1"/>
    <x v="0"/>
    <n v="0"/>
    <n v="1"/>
    <n v="0"/>
    <n v="1"/>
    <n v="1"/>
    <n v="1"/>
    <n v="0"/>
    <n v="0"/>
    <n v="4"/>
    <n v="4"/>
    <n v="4"/>
    <n v="1"/>
    <n v="1"/>
    <n v="1"/>
    <n v="2"/>
    <n v="11"/>
    <n v="8"/>
    <n v="8"/>
    <n v="-3"/>
    <n v="0"/>
    <x v="0"/>
    <n v="9"/>
    <x v="0"/>
    <n v="2.5"/>
    <s v="Medium"/>
    <n v="0"/>
    <x v="0"/>
    <x v="0"/>
    <n v="4"/>
    <n v="8"/>
    <x v="2"/>
    <x v="1"/>
  </r>
  <r>
    <x v="0"/>
    <x v="1"/>
    <x v="2"/>
    <s v="R"/>
    <s v="Large"/>
    <n v="2"/>
    <n v="2"/>
    <n v="3"/>
    <x v="2"/>
    <n v="0"/>
    <n v="0"/>
    <n v="0"/>
    <n v="0"/>
    <n v="0"/>
    <n v="1"/>
    <n v="0"/>
    <n v="0"/>
    <n v="4"/>
    <n v="2"/>
    <n v="2"/>
    <n v="1"/>
    <n v="2"/>
    <n v="3"/>
    <n v="2"/>
    <n v="17"/>
    <n v="15"/>
    <n v="15"/>
    <n v="-2"/>
    <n v="0"/>
    <x v="0"/>
    <n v="15.67"/>
    <x v="3"/>
    <n v="2"/>
    <s v="Medium"/>
    <n v="2"/>
    <x v="1"/>
    <x v="0"/>
    <n v="1"/>
    <n v="4"/>
    <x v="0"/>
    <x v="0"/>
  </r>
  <r>
    <x v="0"/>
    <x v="1"/>
    <x v="1"/>
    <s v="U"/>
    <s v="Large"/>
    <n v="1"/>
    <n v="3"/>
    <n v="1"/>
    <x v="2"/>
    <n v="0"/>
    <n v="0"/>
    <n v="0"/>
    <n v="0"/>
    <n v="0"/>
    <n v="0"/>
    <n v="1"/>
    <n v="0"/>
    <n v="5"/>
    <n v="3"/>
    <n v="3"/>
    <n v="1"/>
    <n v="4"/>
    <n v="2"/>
    <n v="2"/>
    <n v="10"/>
    <n v="10"/>
    <n v="10"/>
    <n v="0"/>
    <n v="0"/>
    <x v="0"/>
    <n v="10"/>
    <x v="1"/>
    <n v="2"/>
    <s v="Medium"/>
    <n v="3"/>
    <x v="1"/>
    <x v="0"/>
    <n v="0"/>
    <n v="6"/>
    <x v="0"/>
    <x v="1"/>
  </r>
  <r>
    <x v="0"/>
    <x v="1"/>
    <x v="2"/>
    <s v="U"/>
    <s v="Large"/>
    <n v="1"/>
    <n v="0"/>
    <n v="2"/>
    <x v="0"/>
    <n v="0"/>
    <n v="0"/>
    <n v="1"/>
    <n v="1"/>
    <n v="1"/>
    <n v="1"/>
    <n v="1"/>
    <n v="1"/>
    <n v="4"/>
    <n v="3"/>
    <n v="2"/>
    <n v="1"/>
    <n v="1"/>
    <n v="3"/>
    <n v="2"/>
    <n v="13"/>
    <n v="15"/>
    <n v="16"/>
    <n v="2"/>
    <n v="1"/>
    <x v="1"/>
    <n v="14.67"/>
    <x v="3"/>
    <n v="0.5"/>
    <s v="Low"/>
    <n v="1"/>
    <x v="0"/>
    <x v="0"/>
    <n v="4"/>
    <n v="6"/>
    <x v="2"/>
    <x v="1"/>
  </r>
  <r>
    <x v="0"/>
    <x v="0"/>
    <x v="2"/>
    <s v="U"/>
    <s v="Large"/>
    <n v="2"/>
    <n v="2"/>
    <n v="2"/>
    <x v="0"/>
    <n v="0"/>
    <n v="0"/>
    <n v="0"/>
    <n v="1"/>
    <n v="1"/>
    <n v="1"/>
    <n v="1"/>
    <n v="0"/>
    <n v="3"/>
    <n v="4"/>
    <n v="4"/>
    <n v="1"/>
    <n v="4"/>
    <n v="5"/>
    <n v="2"/>
    <n v="13"/>
    <n v="13"/>
    <n v="11"/>
    <n v="0"/>
    <n v="-2"/>
    <x v="0"/>
    <n v="12.33"/>
    <x v="1"/>
    <n v="2"/>
    <s v="Medium"/>
    <n v="2"/>
    <x v="1"/>
    <x v="0"/>
    <n v="3"/>
    <n v="8"/>
    <x v="1"/>
    <x v="1"/>
  </r>
  <r>
    <x v="0"/>
    <x v="1"/>
    <x v="2"/>
    <s v="U"/>
    <s v="Large"/>
    <n v="3"/>
    <n v="3"/>
    <n v="1"/>
    <x v="0"/>
    <n v="0"/>
    <n v="0"/>
    <n v="0"/>
    <n v="1"/>
    <n v="1"/>
    <n v="1"/>
    <n v="1"/>
    <n v="1"/>
    <n v="4"/>
    <n v="2"/>
    <n v="3"/>
    <n v="1"/>
    <n v="2"/>
    <n v="3"/>
    <n v="2"/>
    <n v="12"/>
    <n v="13"/>
    <n v="12"/>
    <n v="1"/>
    <n v="-1"/>
    <x v="0"/>
    <n v="12.33"/>
    <x v="1"/>
    <n v="3"/>
    <s v="Medium"/>
    <n v="0"/>
    <x v="0"/>
    <x v="0"/>
    <n v="3"/>
    <n v="6"/>
    <x v="1"/>
    <x v="1"/>
  </r>
  <r>
    <x v="0"/>
    <x v="1"/>
    <x v="2"/>
    <s v="U"/>
    <s v="Large"/>
    <n v="1"/>
    <n v="2"/>
    <n v="1"/>
    <x v="2"/>
    <n v="0"/>
    <n v="0"/>
    <n v="1"/>
    <n v="1"/>
    <n v="1"/>
    <n v="1"/>
    <n v="1"/>
    <n v="1"/>
    <n v="3"/>
    <n v="3"/>
    <n v="3"/>
    <n v="1"/>
    <n v="2"/>
    <n v="3"/>
    <n v="2"/>
    <n v="11"/>
    <n v="12"/>
    <n v="11"/>
    <n v="1"/>
    <n v="-1"/>
    <x v="0"/>
    <n v="11.33"/>
    <x v="1"/>
    <n v="1.5"/>
    <s v="Medium"/>
    <n v="2"/>
    <x v="1"/>
    <x v="0"/>
    <n v="4"/>
    <n v="7"/>
    <x v="2"/>
    <x v="1"/>
  </r>
  <r>
    <x v="0"/>
    <x v="0"/>
    <x v="2"/>
    <s v="U"/>
    <s v="Large"/>
    <n v="4"/>
    <n v="3"/>
    <n v="1"/>
    <x v="0"/>
    <n v="0"/>
    <n v="0"/>
    <n v="1"/>
    <n v="0"/>
    <n v="1"/>
    <n v="1"/>
    <n v="1"/>
    <n v="0"/>
    <n v="4"/>
    <n v="3"/>
    <n v="5"/>
    <n v="1"/>
    <n v="5"/>
    <n v="2"/>
    <n v="2"/>
    <n v="16"/>
    <n v="16"/>
    <n v="16"/>
    <n v="0"/>
    <n v="0"/>
    <x v="0"/>
    <n v="16"/>
    <x v="2"/>
    <n v="3.5"/>
    <s v="High"/>
    <n v="1"/>
    <x v="0"/>
    <x v="0"/>
    <n v="3"/>
    <n v="8"/>
    <x v="1"/>
    <x v="1"/>
  </r>
  <r>
    <x v="0"/>
    <x v="0"/>
    <x v="1"/>
    <s v="U"/>
    <s v="Small"/>
    <n v="3"/>
    <n v="2"/>
    <n v="2"/>
    <x v="0"/>
    <n v="0"/>
    <n v="0"/>
    <n v="0"/>
    <n v="1"/>
    <n v="0"/>
    <n v="1"/>
    <n v="1"/>
    <n v="0"/>
    <n v="4"/>
    <n v="4"/>
    <n v="4"/>
    <n v="1"/>
    <n v="3"/>
    <n v="1"/>
    <n v="2"/>
    <n v="14"/>
    <n v="15"/>
    <n v="15"/>
    <n v="1"/>
    <n v="0"/>
    <x v="0"/>
    <n v="14.67"/>
    <x v="3"/>
    <n v="2.5"/>
    <s v="Medium"/>
    <n v="0"/>
    <x v="0"/>
    <x v="0"/>
    <n v="2"/>
    <n v="8"/>
    <x v="1"/>
    <x v="1"/>
  </r>
  <r>
    <x v="0"/>
    <x v="0"/>
    <x v="1"/>
    <s v="R"/>
    <s v="Large"/>
    <n v="2"/>
    <n v="1"/>
    <n v="2"/>
    <x v="0"/>
    <n v="0"/>
    <n v="0"/>
    <n v="1"/>
    <n v="0"/>
    <n v="1"/>
    <n v="1"/>
    <n v="1"/>
    <n v="0"/>
    <n v="4"/>
    <n v="2"/>
    <n v="5"/>
    <n v="1"/>
    <n v="2"/>
    <n v="5"/>
    <n v="2"/>
    <n v="6"/>
    <n v="6"/>
    <n v="6"/>
    <n v="0"/>
    <n v="0"/>
    <x v="0"/>
    <n v="6"/>
    <x v="0"/>
    <n v="1.5"/>
    <s v="Medium"/>
    <n v="1"/>
    <x v="0"/>
    <x v="0"/>
    <n v="3"/>
    <n v="7"/>
    <x v="1"/>
    <x v="1"/>
  </r>
  <r>
    <x v="0"/>
    <x v="0"/>
    <x v="2"/>
    <s v="U"/>
    <s v="Large"/>
    <n v="2"/>
    <n v="3"/>
    <n v="1"/>
    <x v="0"/>
    <n v="0"/>
    <n v="1"/>
    <n v="0"/>
    <n v="0"/>
    <n v="0"/>
    <n v="1"/>
    <n v="1"/>
    <n v="0"/>
    <n v="2"/>
    <n v="3"/>
    <n v="1"/>
    <n v="1"/>
    <n v="1"/>
    <n v="3"/>
    <n v="2"/>
    <n v="16"/>
    <n v="16"/>
    <n v="17"/>
    <n v="0"/>
    <n v="1"/>
    <x v="0"/>
    <n v="16.329999999999998"/>
    <x v="2"/>
    <n v="2.5"/>
    <s v="Medium"/>
    <n v="1"/>
    <x v="0"/>
    <x v="0"/>
    <n v="2"/>
    <n v="4"/>
    <x v="1"/>
    <x v="0"/>
  </r>
  <r>
    <x v="0"/>
    <x v="1"/>
    <x v="1"/>
    <s v="U"/>
    <s v="Small"/>
    <n v="2"/>
    <n v="3"/>
    <n v="1"/>
    <x v="0"/>
    <n v="0"/>
    <n v="0"/>
    <n v="1"/>
    <n v="1"/>
    <n v="0"/>
    <n v="1"/>
    <n v="1"/>
    <n v="0"/>
    <n v="5"/>
    <n v="3"/>
    <n v="3"/>
    <n v="1"/>
    <n v="3"/>
    <n v="3"/>
    <n v="2"/>
    <n v="12"/>
    <n v="11"/>
    <n v="12"/>
    <n v="-1"/>
    <n v="1"/>
    <x v="0"/>
    <n v="11.67"/>
    <x v="1"/>
    <n v="2.5"/>
    <s v="Medium"/>
    <n v="0"/>
    <x v="0"/>
    <x v="0"/>
    <n v="3"/>
    <n v="6"/>
    <x v="1"/>
    <x v="1"/>
  </r>
  <r>
    <x v="0"/>
    <x v="1"/>
    <x v="2"/>
    <s v="U"/>
    <s v="Large"/>
    <n v="4"/>
    <n v="4"/>
    <n v="1"/>
    <x v="0"/>
    <n v="0"/>
    <n v="0"/>
    <n v="1"/>
    <n v="1"/>
    <n v="1"/>
    <n v="1"/>
    <n v="1"/>
    <n v="0"/>
    <n v="4"/>
    <n v="2"/>
    <n v="4"/>
    <n v="2"/>
    <n v="4"/>
    <n v="1"/>
    <n v="2"/>
    <n v="14"/>
    <n v="13"/>
    <n v="13"/>
    <n v="-1"/>
    <n v="0"/>
    <x v="0"/>
    <n v="13.33"/>
    <x v="1"/>
    <n v="4"/>
    <s v="High"/>
    <n v="1"/>
    <x v="0"/>
    <x v="0"/>
    <n v="4"/>
    <n v="6"/>
    <x v="2"/>
    <x v="1"/>
  </r>
  <r>
    <x v="0"/>
    <x v="0"/>
    <x v="1"/>
    <s v="R"/>
    <s v="Large"/>
    <n v="2"/>
    <n v="1"/>
    <n v="3"/>
    <x v="0"/>
    <n v="0"/>
    <n v="0"/>
    <n v="0"/>
    <n v="0"/>
    <n v="1"/>
    <n v="1"/>
    <n v="0"/>
    <n v="0"/>
    <n v="2"/>
    <n v="1"/>
    <n v="1"/>
    <n v="1"/>
    <n v="1"/>
    <n v="3"/>
    <n v="2"/>
    <n v="13"/>
    <n v="11"/>
    <n v="11"/>
    <n v="-2"/>
    <n v="0"/>
    <x v="0"/>
    <n v="11.67"/>
    <x v="1"/>
    <n v="1.5"/>
    <s v="Medium"/>
    <n v="2"/>
    <x v="1"/>
    <x v="0"/>
    <n v="2"/>
    <n v="2"/>
    <x v="1"/>
    <x v="0"/>
  </r>
  <r>
    <x v="0"/>
    <x v="1"/>
    <x v="1"/>
    <s v="R"/>
    <s v="Small"/>
    <n v="4"/>
    <n v="4"/>
    <n v="2"/>
    <x v="0"/>
    <n v="0"/>
    <n v="0"/>
    <n v="1"/>
    <n v="1"/>
    <n v="0"/>
    <n v="1"/>
    <n v="1"/>
    <n v="0"/>
    <n v="3"/>
    <n v="3"/>
    <n v="3"/>
    <n v="2"/>
    <n v="3"/>
    <n v="4"/>
    <n v="2"/>
    <n v="10"/>
    <n v="11"/>
    <n v="12"/>
    <n v="1"/>
    <n v="1"/>
    <x v="1"/>
    <n v="11"/>
    <x v="1"/>
    <n v="4"/>
    <s v="High"/>
    <n v="0"/>
    <x v="0"/>
    <x v="0"/>
    <n v="3"/>
    <n v="6"/>
    <x v="1"/>
    <x v="1"/>
  </r>
  <r>
    <x v="0"/>
    <x v="1"/>
    <x v="1"/>
    <s v="U"/>
    <s v="Small"/>
    <n v="1"/>
    <n v="1"/>
    <n v="2"/>
    <x v="2"/>
    <n v="1"/>
    <n v="0"/>
    <n v="1"/>
    <n v="0"/>
    <n v="1"/>
    <n v="1"/>
    <n v="1"/>
    <n v="0"/>
    <n v="4"/>
    <n v="4"/>
    <n v="4"/>
    <n v="1"/>
    <n v="2"/>
    <n v="5"/>
    <n v="2"/>
    <n v="7"/>
    <n v="9"/>
    <n v="8"/>
    <n v="2"/>
    <n v="-1"/>
    <x v="0"/>
    <n v="8"/>
    <x v="0"/>
    <n v="1"/>
    <s v="Low"/>
    <n v="2"/>
    <x v="1"/>
    <x v="0"/>
    <n v="3"/>
    <n v="8"/>
    <x v="1"/>
    <x v="1"/>
  </r>
  <r>
    <x v="0"/>
    <x v="1"/>
    <x v="0"/>
    <s v="U"/>
    <s v="Large"/>
    <n v="4"/>
    <n v="3"/>
    <n v="1"/>
    <x v="0"/>
    <n v="0"/>
    <n v="0"/>
    <n v="1"/>
    <n v="1"/>
    <n v="0"/>
    <n v="1"/>
    <n v="1"/>
    <n v="0"/>
    <n v="4"/>
    <n v="3"/>
    <n v="2"/>
    <n v="1"/>
    <n v="1"/>
    <n v="3"/>
    <n v="2"/>
    <n v="8"/>
    <n v="8"/>
    <n v="8"/>
    <n v="0"/>
    <n v="0"/>
    <x v="0"/>
    <n v="8"/>
    <x v="0"/>
    <n v="3.5"/>
    <s v="High"/>
    <n v="0"/>
    <x v="0"/>
    <x v="0"/>
    <n v="3"/>
    <n v="5"/>
    <x v="1"/>
    <x v="0"/>
  </r>
  <r>
    <x v="0"/>
    <x v="1"/>
    <x v="1"/>
    <s v="U"/>
    <s v="Large"/>
    <n v="3"/>
    <n v="1"/>
    <n v="1"/>
    <x v="0"/>
    <n v="0"/>
    <n v="0"/>
    <n v="0"/>
    <n v="1"/>
    <n v="1"/>
    <n v="1"/>
    <n v="1"/>
    <n v="1"/>
    <n v="5"/>
    <n v="4"/>
    <n v="4"/>
    <n v="3"/>
    <n v="4"/>
    <n v="5"/>
    <n v="2"/>
    <n v="9"/>
    <n v="9"/>
    <n v="10"/>
    <n v="0"/>
    <n v="1"/>
    <x v="0"/>
    <n v="9.33"/>
    <x v="0"/>
    <n v="2"/>
    <s v="Medium"/>
    <n v="2"/>
    <x v="1"/>
    <x v="0"/>
    <n v="3"/>
    <n v="9"/>
    <x v="1"/>
    <x v="1"/>
  </r>
  <r>
    <x v="0"/>
    <x v="0"/>
    <x v="0"/>
    <s v="U"/>
    <s v="Small"/>
    <n v="1"/>
    <n v="1"/>
    <n v="2"/>
    <x v="0"/>
    <n v="0"/>
    <n v="0"/>
    <n v="1"/>
    <n v="1"/>
    <n v="0"/>
    <n v="1"/>
    <n v="0"/>
    <n v="0"/>
    <n v="4"/>
    <n v="4"/>
    <n v="3"/>
    <n v="1"/>
    <n v="1"/>
    <n v="3"/>
    <n v="2"/>
    <n v="11"/>
    <n v="11"/>
    <n v="11"/>
    <n v="0"/>
    <n v="0"/>
    <x v="0"/>
    <n v="11"/>
    <x v="1"/>
    <n v="1"/>
    <s v="Low"/>
    <n v="1"/>
    <x v="0"/>
    <x v="0"/>
    <n v="3"/>
    <n v="7"/>
    <x v="1"/>
    <x v="1"/>
  </r>
  <r>
    <x v="0"/>
    <x v="1"/>
    <x v="1"/>
    <s v="R"/>
    <s v="Large"/>
    <n v="1"/>
    <n v="2"/>
    <n v="1"/>
    <x v="0"/>
    <n v="0"/>
    <n v="0"/>
    <n v="1"/>
    <n v="1"/>
    <n v="1"/>
    <n v="1"/>
    <n v="0"/>
    <n v="1"/>
    <n v="3"/>
    <n v="5"/>
    <n v="2"/>
    <n v="2"/>
    <n v="2"/>
    <n v="1"/>
    <n v="2"/>
    <n v="15"/>
    <n v="14"/>
    <n v="14"/>
    <n v="-1"/>
    <n v="0"/>
    <x v="0"/>
    <n v="14.33"/>
    <x v="3"/>
    <n v="1.5"/>
    <s v="Medium"/>
    <n v="1"/>
    <x v="0"/>
    <x v="0"/>
    <n v="4"/>
    <n v="8"/>
    <x v="2"/>
    <x v="1"/>
  </r>
  <r>
    <x v="0"/>
    <x v="0"/>
    <x v="1"/>
    <s v="U"/>
    <s v="Large"/>
    <n v="2"/>
    <n v="4"/>
    <n v="2"/>
    <x v="0"/>
    <n v="0"/>
    <n v="0"/>
    <n v="1"/>
    <n v="1"/>
    <n v="0"/>
    <n v="1"/>
    <n v="1"/>
    <n v="1"/>
    <n v="4"/>
    <n v="3"/>
    <n v="3"/>
    <n v="1"/>
    <n v="1"/>
    <n v="1"/>
    <n v="2"/>
    <n v="10"/>
    <n v="10"/>
    <n v="10"/>
    <n v="0"/>
    <n v="0"/>
    <x v="0"/>
    <n v="10"/>
    <x v="1"/>
    <n v="3"/>
    <s v="Medium"/>
    <n v="0"/>
    <x v="0"/>
    <x v="0"/>
    <n v="3"/>
    <n v="7"/>
    <x v="1"/>
    <x v="1"/>
  </r>
  <r>
    <x v="0"/>
    <x v="1"/>
    <x v="1"/>
    <s v="U"/>
    <s v="Large"/>
    <n v="1"/>
    <n v="1"/>
    <n v="1"/>
    <x v="0"/>
    <n v="0"/>
    <n v="0"/>
    <n v="0"/>
    <n v="1"/>
    <n v="0"/>
    <n v="1"/>
    <n v="1"/>
    <n v="0"/>
    <n v="4"/>
    <n v="3"/>
    <n v="3"/>
    <n v="1"/>
    <n v="2"/>
    <n v="4"/>
    <n v="2"/>
    <n v="12"/>
    <n v="10"/>
    <n v="11"/>
    <n v="-2"/>
    <n v="1"/>
    <x v="0"/>
    <n v="11"/>
    <x v="1"/>
    <n v="1"/>
    <s v="Low"/>
    <n v="1"/>
    <x v="0"/>
    <x v="0"/>
    <n v="2"/>
    <n v="6"/>
    <x v="1"/>
    <x v="1"/>
  </r>
  <r>
    <x v="0"/>
    <x v="0"/>
    <x v="0"/>
    <s v="U"/>
    <s v="Large"/>
    <n v="4"/>
    <n v="4"/>
    <n v="1"/>
    <x v="0"/>
    <n v="0"/>
    <n v="0"/>
    <n v="1"/>
    <n v="1"/>
    <n v="0"/>
    <n v="1"/>
    <n v="1"/>
    <n v="0"/>
    <n v="4"/>
    <n v="4"/>
    <n v="4"/>
    <n v="3"/>
    <n v="3"/>
    <n v="5"/>
    <n v="2"/>
    <n v="11"/>
    <n v="11"/>
    <n v="11"/>
    <n v="0"/>
    <n v="0"/>
    <x v="0"/>
    <n v="11"/>
    <x v="1"/>
    <n v="4"/>
    <s v="High"/>
    <n v="0"/>
    <x v="0"/>
    <x v="0"/>
    <n v="3"/>
    <n v="8"/>
    <x v="1"/>
    <x v="1"/>
  </r>
  <r>
    <x v="0"/>
    <x v="1"/>
    <x v="0"/>
    <s v="U"/>
    <s v="Small"/>
    <n v="2"/>
    <n v="2"/>
    <n v="1"/>
    <x v="3"/>
    <n v="0"/>
    <n v="0"/>
    <n v="1"/>
    <n v="0"/>
    <n v="1"/>
    <n v="1"/>
    <n v="1"/>
    <n v="0"/>
    <n v="4"/>
    <n v="5"/>
    <n v="5"/>
    <n v="2"/>
    <n v="4"/>
    <n v="5"/>
    <n v="2"/>
    <n v="9"/>
    <n v="8"/>
    <n v="8"/>
    <n v="-1"/>
    <n v="0"/>
    <x v="0"/>
    <n v="8.33"/>
    <x v="0"/>
    <n v="2"/>
    <s v="Medium"/>
    <n v="2"/>
    <x v="1"/>
    <x v="0"/>
    <n v="3"/>
    <n v="10"/>
    <x v="1"/>
    <x v="2"/>
  </r>
  <r>
    <x v="1"/>
    <x v="1"/>
    <x v="1"/>
    <s v="U"/>
    <s v="Large"/>
    <n v="3"/>
    <n v="3"/>
    <n v="2"/>
    <x v="0"/>
    <n v="0"/>
    <n v="0"/>
    <n v="1"/>
    <n v="1"/>
    <n v="0"/>
    <n v="1"/>
    <n v="1"/>
    <n v="0"/>
    <n v="4"/>
    <n v="5"/>
    <n v="4"/>
    <n v="2"/>
    <n v="3"/>
    <n v="3"/>
    <n v="2"/>
    <n v="13"/>
    <n v="13"/>
    <n v="13"/>
    <n v="0"/>
    <n v="0"/>
    <x v="0"/>
    <n v="13"/>
    <x v="1"/>
    <n v="3"/>
    <s v="Medium"/>
    <n v="0"/>
    <x v="0"/>
    <x v="0"/>
    <n v="3"/>
    <n v="9"/>
    <x v="1"/>
    <x v="1"/>
  </r>
  <r>
    <x v="1"/>
    <x v="0"/>
    <x v="1"/>
    <s v="U"/>
    <s v="Small"/>
    <n v="3"/>
    <n v="2"/>
    <n v="2"/>
    <x v="0"/>
    <n v="0"/>
    <n v="0"/>
    <n v="0"/>
    <n v="0"/>
    <n v="0"/>
    <n v="1"/>
    <n v="0"/>
    <n v="1"/>
    <n v="1"/>
    <n v="2"/>
    <n v="3"/>
    <n v="1"/>
    <n v="2"/>
    <n v="5"/>
    <n v="2"/>
    <n v="12"/>
    <n v="12"/>
    <n v="11"/>
    <n v="0"/>
    <n v="-1"/>
    <x v="0"/>
    <n v="11.67"/>
    <x v="1"/>
    <n v="2.5"/>
    <s v="Medium"/>
    <n v="1"/>
    <x v="0"/>
    <x v="0"/>
    <n v="1"/>
    <n v="6"/>
    <x v="0"/>
    <x v="1"/>
  </r>
  <r>
    <x v="1"/>
    <x v="1"/>
    <x v="0"/>
    <s v="R"/>
    <s v="Small"/>
    <n v="1"/>
    <n v="1"/>
    <n v="2"/>
    <x v="0"/>
    <n v="1"/>
    <n v="0"/>
    <n v="0"/>
    <n v="0"/>
    <n v="1"/>
    <n v="0"/>
    <n v="0"/>
    <n v="0"/>
    <n v="4"/>
    <n v="4"/>
    <n v="3"/>
    <n v="2"/>
    <n v="3"/>
    <n v="5"/>
    <n v="2"/>
    <n v="13"/>
    <n v="12"/>
    <n v="12"/>
    <n v="-1"/>
    <n v="0"/>
    <x v="0"/>
    <n v="12.33"/>
    <x v="1"/>
    <n v="1"/>
    <s v="Low"/>
    <n v="1"/>
    <x v="0"/>
    <x v="0"/>
    <n v="1"/>
    <n v="7"/>
    <x v="0"/>
    <x v="1"/>
  </r>
  <r>
    <x v="1"/>
    <x v="0"/>
    <x v="0"/>
    <s v="R"/>
    <s v="Large"/>
    <n v="1"/>
    <n v="1"/>
    <n v="4"/>
    <x v="1"/>
    <n v="0"/>
    <n v="0"/>
    <n v="0"/>
    <n v="0"/>
    <n v="0"/>
    <n v="1"/>
    <n v="1"/>
    <n v="0"/>
    <n v="4"/>
    <n v="3"/>
    <n v="2"/>
    <n v="1"/>
    <n v="2"/>
    <n v="4"/>
    <n v="2"/>
    <n v="8"/>
    <n v="8"/>
    <n v="10"/>
    <n v="0"/>
    <n v="2"/>
    <x v="0"/>
    <n v="8.67"/>
    <x v="0"/>
    <n v="1"/>
    <s v="Low"/>
    <n v="1"/>
    <x v="0"/>
    <x v="0"/>
    <n v="1"/>
    <n v="5"/>
    <x v="0"/>
    <x v="0"/>
  </r>
  <r>
    <x v="1"/>
    <x v="1"/>
    <x v="1"/>
    <s v="U"/>
    <s v="Large"/>
    <n v="2"/>
    <n v="3"/>
    <n v="2"/>
    <x v="0"/>
    <n v="0"/>
    <n v="0"/>
    <n v="0"/>
    <n v="0"/>
    <n v="1"/>
    <n v="1"/>
    <n v="1"/>
    <n v="0"/>
    <n v="4"/>
    <n v="4"/>
    <n v="3"/>
    <n v="1"/>
    <n v="1"/>
    <n v="3"/>
    <n v="2"/>
    <n v="11"/>
    <n v="11"/>
    <n v="10"/>
    <n v="0"/>
    <n v="-1"/>
    <x v="0"/>
    <n v="10.67"/>
    <x v="1"/>
    <n v="2.5"/>
    <s v="Medium"/>
    <n v="0"/>
    <x v="0"/>
    <x v="0"/>
    <n v="2"/>
    <n v="7"/>
    <x v="1"/>
    <x v="1"/>
  </r>
  <r>
    <x v="1"/>
    <x v="0"/>
    <x v="0"/>
    <s v="R"/>
    <s v="Large"/>
    <n v="2"/>
    <n v="2"/>
    <n v="2"/>
    <x v="1"/>
    <n v="0"/>
    <n v="0"/>
    <n v="0"/>
    <n v="1"/>
    <n v="0"/>
    <n v="1"/>
    <n v="0"/>
    <n v="0"/>
    <n v="5"/>
    <n v="3"/>
    <n v="3"/>
    <n v="1"/>
    <n v="3"/>
    <n v="4"/>
    <n v="2"/>
    <n v="10"/>
    <n v="9"/>
    <n v="10"/>
    <n v="-1"/>
    <n v="1"/>
    <x v="0"/>
    <n v="9.67"/>
    <x v="0"/>
    <n v="2"/>
    <s v="Medium"/>
    <n v="1"/>
    <x v="0"/>
    <x v="0"/>
    <n v="2"/>
    <n v="6"/>
    <x v="1"/>
    <x v="1"/>
  </r>
  <r>
    <x v="0"/>
    <x v="1"/>
    <x v="0"/>
    <s v="R"/>
    <s v="Large"/>
    <n v="3"/>
    <n v="2"/>
    <n v="1"/>
    <x v="1"/>
    <n v="0"/>
    <n v="0"/>
    <n v="0"/>
    <n v="0"/>
    <n v="1"/>
    <n v="1"/>
    <n v="0"/>
    <n v="0"/>
    <n v="5"/>
    <n v="3"/>
    <n v="2"/>
    <n v="1"/>
    <n v="1"/>
    <n v="3"/>
    <n v="1"/>
    <n v="13"/>
    <n v="12"/>
    <n v="12"/>
    <n v="-1"/>
    <n v="0"/>
    <x v="0"/>
    <n v="12.33"/>
    <x v="1"/>
    <n v="2.5"/>
    <s v="Medium"/>
    <n v="0"/>
    <x v="0"/>
    <x v="0"/>
    <n v="2"/>
    <n v="5"/>
    <x v="1"/>
    <x v="0"/>
  </r>
  <r>
    <x v="0"/>
    <x v="0"/>
    <x v="0"/>
    <s v="R"/>
    <s v="Small"/>
    <n v="1"/>
    <n v="1"/>
    <n v="2"/>
    <x v="3"/>
    <n v="0"/>
    <n v="0"/>
    <n v="1"/>
    <n v="1"/>
    <n v="1"/>
    <n v="1"/>
    <n v="0"/>
    <n v="0"/>
    <n v="5"/>
    <n v="2"/>
    <n v="2"/>
    <n v="1"/>
    <n v="1"/>
    <n v="3"/>
    <n v="1"/>
    <n v="12"/>
    <n v="12"/>
    <n v="12"/>
    <n v="0"/>
    <n v="0"/>
    <x v="0"/>
    <n v="12"/>
    <x v="1"/>
    <n v="1"/>
    <s v="Low"/>
    <n v="1"/>
    <x v="0"/>
    <x v="0"/>
    <n v="4"/>
    <n v="4"/>
    <x v="2"/>
    <x v="0"/>
  </r>
  <r>
    <x v="0"/>
    <x v="0"/>
    <x v="1"/>
    <s v="U"/>
    <s v="Large"/>
    <n v="3"/>
    <n v="1"/>
    <n v="1"/>
    <x v="1"/>
    <n v="0"/>
    <n v="0"/>
    <n v="1"/>
    <n v="0"/>
    <n v="0"/>
    <n v="1"/>
    <n v="1"/>
    <n v="0"/>
    <n v="3"/>
    <n v="4"/>
    <n v="3"/>
    <n v="2"/>
    <n v="3"/>
    <n v="5"/>
    <n v="1"/>
    <n v="12"/>
    <n v="14"/>
    <n v="15"/>
    <n v="2"/>
    <n v="1"/>
    <x v="1"/>
    <n v="13.67"/>
    <x v="1"/>
    <n v="2"/>
    <s v="Medium"/>
    <n v="1"/>
    <x v="0"/>
    <x v="0"/>
    <n v="2"/>
    <n v="7"/>
    <x v="1"/>
    <x v="1"/>
  </r>
  <r>
    <x v="0"/>
    <x v="1"/>
    <x v="2"/>
    <s v="U"/>
    <s v="Small"/>
    <n v="2"/>
    <n v="2"/>
    <n v="1"/>
    <x v="0"/>
    <n v="0"/>
    <n v="0"/>
    <n v="0"/>
    <n v="0"/>
    <n v="0"/>
    <n v="1"/>
    <n v="1"/>
    <n v="0"/>
    <n v="4"/>
    <n v="4"/>
    <n v="4"/>
    <n v="1"/>
    <n v="1"/>
    <n v="3"/>
    <n v="0"/>
    <n v="12"/>
    <n v="12"/>
    <n v="11"/>
    <n v="0"/>
    <n v="-1"/>
    <x v="0"/>
    <n v="11.67"/>
    <x v="1"/>
    <n v="2"/>
    <s v="Medium"/>
    <n v="1"/>
    <x v="0"/>
    <x v="0"/>
    <n v="1"/>
    <n v="8"/>
    <x v="0"/>
    <x v="1"/>
  </r>
  <r>
    <x v="0"/>
    <x v="1"/>
    <x v="4"/>
    <s v="U"/>
    <s v="Small"/>
    <n v="3"/>
    <n v="2"/>
    <n v="1"/>
    <x v="0"/>
    <n v="0"/>
    <n v="0"/>
    <n v="1"/>
    <n v="1"/>
    <n v="0"/>
    <n v="1"/>
    <n v="1"/>
    <n v="0"/>
    <n v="4"/>
    <n v="2"/>
    <n v="2"/>
    <n v="1"/>
    <n v="1"/>
    <n v="1"/>
    <n v="0"/>
    <n v="16"/>
    <n v="18"/>
    <n v="19"/>
    <n v="2"/>
    <n v="1"/>
    <x v="1"/>
    <n v="17.670000000000002"/>
    <x v="2"/>
    <n v="2.5"/>
    <s v="Medium"/>
    <n v="0"/>
    <x v="0"/>
    <x v="0"/>
    <n v="3"/>
    <n v="4"/>
    <x v="1"/>
    <x v="0"/>
  </r>
  <r>
    <x v="0"/>
    <x v="1"/>
    <x v="4"/>
    <s v="U"/>
    <s v="Large"/>
    <n v="3"/>
    <n v="4"/>
    <n v="1"/>
    <x v="0"/>
    <n v="0"/>
    <n v="0"/>
    <n v="1"/>
    <n v="1"/>
    <n v="1"/>
    <n v="1"/>
    <n v="1"/>
    <n v="0"/>
    <n v="5"/>
    <n v="5"/>
    <n v="1"/>
    <n v="1"/>
    <n v="1"/>
    <n v="5"/>
    <n v="0"/>
    <n v="14"/>
    <n v="15"/>
    <n v="15"/>
    <n v="1"/>
    <n v="0"/>
    <x v="0"/>
    <n v="14.67"/>
    <x v="3"/>
    <n v="3.5"/>
    <s v="High"/>
    <n v="0"/>
    <x v="0"/>
    <x v="0"/>
    <n v="4"/>
    <n v="6"/>
    <x v="2"/>
    <x v="1"/>
  </r>
  <r>
    <x v="0"/>
    <x v="0"/>
    <x v="4"/>
    <s v="U"/>
    <s v="Large"/>
    <n v="4"/>
    <n v="4"/>
    <n v="1"/>
    <x v="0"/>
    <n v="0"/>
    <n v="0"/>
    <n v="1"/>
    <n v="1"/>
    <n v="0"/>
    <n v="1"/>
    <n v="1"/>
    <n v="0"/>
    <n v="3"/>
    <n v="3"/>
    <n v="3"/>
    <n v="1"/>
    <n v="2"/>
    <n v="2"/>
    <n v="0"/>
    <n v="10"/>
    <n v="8"/>
    <n v="9"/>
    <n v="-2"/>
    <n v="1"/>
    <x v="0"/>
    <n v="9"/>
    <x v="0"/>
    <n v="4"/>
    <s v="High"/>
    <n v="0"/>
    <x v="0"/>
    <x v="0"/>
    <n v="3"/>
    <n v="6"/>
    <x v="1"/>
    <x v="1"/>
  </r>
  <r>
    <x v="0"/>
    <x v="1"/>
    <x v="4"/>
    <s v="U"/>
    <s v="Large"/>
    <n v="2"/>
    <n v="2"/>
    <n v="1"/>
    <x v="1"/>
    <n v="0"/>
    <n v="0"/>
    <n v="1"/>
    <n v="0"/>
    <n v="0"/>
    <n v="1"/>
    <n v="1"/>
    <n v="1"/>
    <n v="4"/>
    <n v="5"/>
    <n v="2"/>
    <n v="1"/>
    <n v="1"/>
    <n v="3"/>
    <n v="0"/>
    <n v="14"/>
    <n v="16"/>
    <n v="16"/>
    <n v="2"/>
    <n v="0"/>
    <x v="0"/>
    <n v="15.33"/>
    <x v="3"/>
    <n v="2"/>
    <s v="Medium"/>
    <n v="1"/>
    <x v="0"/>
    <x v="0"/>
    <n v="2"/>
    <n v="8"/>
    <x v="1"/>
    <x v="1"/>
  </r>
  <r>
    <x v="0"/>
    <x v="1"/>
    <x v="4"/>
    <s v="U"/>
    <s v="Large"/>
    <n v="4"/>
    <n v="3"/>
    <n v="1"/>
    <x v="0"/>
    <n v="0"/>
    <n v="0"/>
    <n v="0"/>
    <n v="0"/>
    <n v="0"/>
    <n v="1"/>
    <n v="1"/>
    <n v="0"/>
    <n v="4"/>
    <n v="4"/>
    <n v="1"/>
    <n v="1"/>
    <n v="1"/>
    <n v="1"/>
    <n v="0"/>
    <n v="13"/>
    <n v="14"/>
    <n v="15"/>
    <n v="1"/>
    <n v="1"/>
    <x v="1"/>
    <n v="14"/>
    <x v="3"/>
    <n v="3.5"/>
    <s v="High"/>
    <n v="0"/>
    <x v="0"/>
    <x v="0"/>
    <n v="1"/>
    <n v="5"/>
    <x v="0"/>
    <x v="0"/>
  </r>
  <r>
    <x v="0"/>
    <x v="1"/>
    <x v="4"/>
    <s v="U"/>
    <s v="Large"/>
    <n v="4"/>
    <n v="4"/>
    <n v="1"/>
    <x v="2"/>
    <n v="0"/>
    <n v="0"/>
    <n v="1"/>
    <n v="1"/>
    <n v="0"/>
    <n v="1"/>
    <n v="1"/>
    <n v="0"/>
    <n v="5"/>
    <n v="4"/>
    <n v="2"/>
    <n v="1"/>
    <n v="1"/>
    <n v="5"/>
    <n v="0"/>
    <n v="12"/>
    <n v="15"/>
    <n v="15"/>
    <n v="3"/>
    <n v="0"/>
    <x v="0"/>
    <n v="14"/>
    <x v="3"/>
    <n v="4"/>
    <s v="High"/>
    <n v="1"/>
    <x v="0"/>
    <x v="0"/>
    <n v="3"/>
    <n v="6"/>
    <x v="1"/>
    <x v="1"/>
  </r>
  <r>
    <x v="0"/>
    <x v="1"/>
    <x v="2"/>
    <s v="U"/>
    <s v="Small"/>
    <n v="2"/>
    <n v="2"/>
    <n v="2"/>
    <x v="0"/>
    <n v="0"/>
    <n v="0"/>
    <n v="1"/>
    <n v="0"/>
    <n v="1"/>
    <n v="1"/>
    <n v="1"/>
    <n v="0"/>
    <n v="5"/>
    <n v="4"/>
    <n v="4"/>
    <n v="2"/>
    <n v="4"/>
    <n v="5"/>
    <n v="0"/>
    <n v="13"/>
    <n v="13"/>
    <n v="12"/>
    <n v="0"/>
    <n v="-1"/>
    <x v="0"/>
    <n v="12.67"/>
    <x v="1"/>
    <n v="2"/>
    <s v="Medium"/>
    <n v="2"/>
    <x v="1"/>
    <x v="0"/>
    <n v="3"/>
    <n v="8"/>
    <x v="1"/>
    <x v="1"/>
  </r>
  <r>
    <x v="0"/>
    <x v="1"/>
    <x v="4"/>
    <s v="U"/>
    <s v="Large"/>
    <n v="4"/>
    <n v="4"/>
    <n v="1"/>
    <x v="0"/>
    <n v="0"/>
    <n v="0"/>
    <n v="1"/>
    <n v="1"/>
    <n v="0"/>
    <n v="1"/>
    <n v="1"/>
    <n v="0"/>
    <n v="5"/>
    <n v="4"/>
    <n v="2"/>
    <n v="3"/>
    <n v="4"/>
    <n v="5"/>
    <n v="0"/>
    <n v="9"/>
    <n v="11"/>
    <n v="12"/>
    <n v="2"/>
    <n v="1"/>
    <x v="1"/>
    <n v="10.67"/>
    <x v="1"/>
    <n v="4"/>
    <s v="High"/>
    <n v="1"/>
    <x v="0"/>
    <x v="0"/>
    <n v="3"/>
    <n v="6"/>
    <x v="1"/>
    <x v="1"/>
  </r>
  <r>
    <x v="0"/>
    <x v="1"/>
    <x v="4"/>
    <s v="U"/>
    <s v="Large"/>
    <n v="4"/>
    <n v="4"/>
    <n v="2"/>
    <x v="0"/>
    <n v="0"/>
    <n v="0"/>
    <n v="1"/>
    <n v="0"/>
    <n v="1"/>
    <n v="1"/>
    <n v="1"/>
    <n v="0"/>
    <n v="4"/>
    <n v="3"/>
    <n v="1"/>
    <n v="1"/>
    <n v="1"/>
    <n v="5"/>
    <n v="0"/>
    <n v="17"/>
    <n v="16"/>
    <n v="17"/>
    <n v="-1"/>
    <n v="1"/>
    <x v="0"/>
    <n v="16.670000000000002"/>
    <x v="2"/>
    <n v="4"/>
    <s v="High"/>
    <n v="0"/>
    <x v="0"/>
    <x v="0"/>
    <n v="3"/>
    <n v="4"/>
    <x v="1"/>
    <x v="0"/>
  </r>
  <r>
    <x v="0"/>
    <x v="1"/>
    <x v="4"/>
    <s v="R"/>
    <s v="Large"/>
    <n v="4"/>
    <n v="3"/>
    <n v="1"/>
    <x v="0"/>
    <n v="0"/>
    <n v="0"/>
    <n v="1"/>
    <n v="0"/>
    <n v="1"/>
    <n v="1"/>
    <n v="1"/>
    <n v="1"/>
    <n v="4"/>
    <n v="5"/>
    <n v="2"/>
    <n v="1"/>
    <n v="1"/>
    <n v="5"/>
    <n v="0"/>
    <n v="17"/>
    <n v="16"/>
    <n v="16"/>
    <n v="-1"/>
    <n v="0"/>
    <x v="0"/>
    <n v="16.329999999999998"/>
    <x v="2"/>
    <n v="3.5"/>
    <s v="High"/>
    <n v="0"/>
    <x v="0"/>
    <x v="0"/>
    <n v="3"/>
    <n v="8"/>
    <x v="1"/>
    <x v="1"/>
  </r>
  <r>
    <x v="0"/>
    <x v="1"/>
    <x v="4"/>
    <s v="U"/>
    <s v="Small"/>
    <n v="3"/>
    <n v="3"/>
    <n v="1"/>
    <x v="0"/>
    <n v="0"/>
    <n v="0"/>
    <n v="0"/>
    <n v="0"/>
    <n v="1"/>
    <n v="1"/>
    <n v="1"/>
    <n v="0"/>
    <n v="5"/>
    <n v="3"/>
    <n v="2"/>
    <n v="1"/>
    <n v="1"/>
    <n v="2"/>
    <n v="0"/>
    <n v="8"/>
    <n v="10"/>
    <n v="12"/>
    <n v="2"/>
    <n v="2"/>
    <x v="1"/>
    <n v="10"/>
    <x v="1"/>
    <n v="3"/>
    <s v="Medium"/>
    <n v="0"/>
    <x v="0"/>
    <x v="0"/>
    <n v="2"/>
    <n v="5"/>
    <x v="1"/>
    <x v="0"/>
  </r>
  <r>
    <x v="0"/>
    <x v="1"/>
    <x v="2"/>
    <s v="U"/>
    <s v="Large"/>
    <n v="3"/>
    <n v="2"/>
    <n v="1"/>
    <x v="2"/>
    <n v="0"/>
    <n v="0"/>
    <n v="1"/>
    <n v="1"/>
    <n v="0"/>
    <n v="1"/>
    <n v="1"/>
    <n v="0"/>
    <n v="5"/>
    <n v="4"/>
    <n v="3"/>
    <n v="1"/>
    <n v="1"/>
    <n v="5"/>
    <n v="0"/>
    <n v="12"/>
    <n v="14"/>
    <n v="15"/>
    <n v="2"/>
    <n v="1"/>
    <x v="1"/>
    <n v="13.67"/>
    <x v="1"/>
    <n v="2.5"/>
    <s v="Medium"/>
    <n v="1"/>
    <x v="0"/>
    <x v="0"/>
    <n v="3"/>
    <n v="7"/>
    <x v="1"/>
    <x v="1"/>
  </r>
  <r>
    <x v="0"/>
    <x v="0"/>
    <x v="4"/>
    <s v="U"/>
    <s v="Large"/>
    <n v="2"/>
    <n v="3"/>
    <n v="2"/>
    <x v="2"/>
    <n v="0"/>
    <n v="0"/>
    <n v="1"/>
    <n v="0"/>
    <n v="1"/>
    <n v="1"/>
    <n v="0"/>
    <n v="0"/>
    <n v="3"/>
    <n v="5"/>
    <n v="1"/>
    <n v="1"/>
    <n v="1"/>
    <n v="5"/>
    <n v="0"/>
    <n v="8"/>
    <n v="7"/>
    <n v="6"/>
    <n v="-1"/>
    <n v="-1"/>
    <x v="2"/>
    <n v="7"/>
    <x v="0"/>
    <n v="2.5"/>
    <s v="Medium"/>
    <n v="1"/>
    <x v="0"/>
    <x v="0"/>
    <n v="3"/>
    <n v="6"/>
    <x v="1"/>
    <x v="1"/>
  </r>
  <r>
    <x v="0"/>
    <x v="1"/>
    <x v="4"/>
    <s v="U"/>
    <s v="Large"/>
    <n v="2"/>
    <n v="2"/>
    <n v="1"/>
    <x v="2"/>
    <n v="0"/>
    <n v="1"/>
    <n v="1"/>
    <n v="0"/>
    <n v="0"/>
    <n v="1"/>
    <n v="1"/>
    <n v="0"/>
    <n v="5"/>
    <n v="4"/>
    <n v="1"/>
    <n v="1"/>
    <n v="1"/>
    <n v="1"/>
    <n v="0"/>
    <n v="8"/>
    <n v="8"/>
    <n v="11"/>
    <n v="0"/>
    <n v="3"/>
    <x v="0"/>
    <n v="9"/>
    <x v="0"/>
    <n v="2"/>
    <s v="Medium"/>
    <n v="2"/>
    <x v="1"/>
    <x v="0"/>
    <n v="3"/>
    <n v="5"/>
    <x v="1"/>
    <x v="0"/>
  </r>
  <r>
    <x v="0"/>
    <x v="0"/>
    <x v="4"/>
    <s v="U"/>
    <s v="Large"/>
    <n v="4"/>
    <n v="4"/>
    <n v="1"/>
    <x v="2"/>
    <n v="0"/>
    <n v="1"/>
    <n v="1"/>
    <n v="1"/>
    <n v="0"/>
    <n v="1"/>
    <n v="1"/>
    <n v="0"/>
    <n v="3"/>
    <n v="3"/>
    <n v="4"/>
    <n v="2"/>
    <n v="3"/>
    <n v="5"/>
    <n v="0"/>
    <n v="8"/>
    <n v="10"/>
    <n v="11"/>
    <n v="2"/>
    <n v="1"/>
    <x v="1"/>
    <n v="9.67"/>
    <x v="0"/>
    <n v="4"/>
    <s v="High"/>
    <n v="1"/>
    <x v="0"/>
    <x v="0"/>
    <n v="4"/>
    <n v="7"/>
    <x v="2"/>
    <x v="1"/>
  </r>
  <r>
    <x v="0"/>
    <x v="0"/>
    <x v="4"/>
    <s v="U"/>
    <s v="Large"/>
    <n v="4"/>
    <n v="3"/>
    <n v="1"/>
    <x v="0"/>
    <n v="0"/>
    <n v="0"/>
    <n v="1"/>
    <n v="1"/>
    <n v="1"/>
    <n v="1"/>
    <n v="1"/>
    <n v="0"/>
    <n v="4"/>
    <n v="3"/>
    <n v="2"/>
    <n v="1"/>
    <n v="1"/>
    <n v="1"/>
    <n v="0"/>
    <n v="14"/>
    <n v="15"/>
    <n v="15"/>
    <n v="1"/>
    <n v="0"/>
    <x v="0"/>
    <n v="14.67"/>
    <x v="3"/>
    <n v="3.5"/>
    <s v="High"/>
    <n v="0"/>
    <x v="0"/>
    <x v="0"/>
    <n v="4"/>
    <n v="5"/>
    <x v="2"/>
    <x v="0"/>
  </r>
  <r>
    <x v="0"/>
    <x v="0"/>
    <x v="4"/>
    <s v="U"/>
    <s v="Small"/>
    <n v="4"/>
    <n v="3"/>
    <n v="1"/>
    <x v="0"/>
    <n v="0"/>
    <n v="1"/>
    <n v="0"/>
    <n v="0"/>
    <n v="1"/>
    <n v="1"/>
    <n v="1"/>
    <n v="1"/>
    <n v="4"/>
    <n v="4"/>
    <n v="4"/>
    <n v="2"/>
    <n v="4"/>
    <n v="2"/>
    <n v="0"/>
    <n v="10"/>
    <n v="10"/>
    <n v="10"/>
    <n v="0"/>
    <n v="0"/>
    <x v="0"/>
    <n v="10"/>
    <x v="1"/>
    <n v="3.5"/>
    <s v="High"/>
    <n v="1"/>
    <x v="0"/>
    <x v="0"/>
    <n v="3"/>
    <n v="9"/>
    <x v="1"/>
    <x v="1"/>
  </r>
  <r>
    <x v="0"/>
    <x v="1"/>
    <x v="2"/>
    <s v="U"/>
    <s v="Large"/>
    <n v="3"/>
    <n v="1"/>
    <n v="2"/>
    <x v="3"/>
    <n v="0"/>
    <n v="0"/>
    <n v="1"/>
    <n v="1"/>
    <n v="0"/>
    <n v="1"/>
    <n v="1"/>
    <n v="0"/>
    <n v="4"/>
    <n v="3"/>
    <n v="2"/>
    <n v="1"/>
    <n v="1"/>
    <n v="5"/>
    <n v="0"/>
    <n v="13"/>
    <n v="15"/>
    <n v="15"/>
    <n v="2"/>
    <n v="0"/>
    <x v="0"/>
    <n v="14.33"/>
    <x v="3"/>
    <n v="2"/>
    <s v="Medium"/>
    <n v="1"/>
    <x v="0"/>
    <x v="0"/>
    <n v="3"/>
    <n v="5"/>
    <x v="1"/>
    <x v="0"/>
  </r>
  <r>
    <x v="0"/>
    <x v="1"/>
    <x v="4"/>
    <s v="U"/>
    <s v="Large"/>
    <n v="4"/>
    <n v="2"/>
    <n v="1"/>
    <x v="3"/>
    <n v="0"/>
    <n v="0"/>
    <n v="0"/>
    <n v="0"/>
    <n v="0"/>
    <n v="1"/>
    <n v="1"/>
    <n v="0"/>
    <n v="3"/>
    <n v="3"/>
    <n v="3"/>
    <n v="1"/>
    <n v="1"/>
    <n v="3"/>
    <n v="0"/>
    <n v="10"/>
    <n v="10"/>
    <n v="10"/>
    <n v="0"/>
    <n v="0"/>
    <x v="0"/>
    <n v="10"/>
    <x v="1"/>
    <n v="3"/>
    <s v="Medium"/>
    <n v="0"/>
    <x v="0"/>
    <x v="0"/>
    <n v="1"/>
    <n v="6"/>
    <x v="0"/>
    <x v="1"/>
  </r>
  <r>
    <x v="0"/>
    <x v="0"/>
    <x v="2"/>
    <s v="U"/>
    <s v="Large"/>
    <n v="2"/>
    <n v="2"/>
    <n v="1"/>
    <x v="3"/>
    <n v="0"/>
    <n v="0"/>
    <n v="0"/>
    <n v="1"/>
    <n v="0"/>
    <n v="1"/>
    <n v="1"/>
    <n v="1"/>
    <n v="5"/>
    <n v="2"/>
    <n v="3"/>
    <n v="1"/>
    <n v="3"/>
    <n v="3"/>
    <n v="0"/>
    <n v="11"/>
    <n v="11"/>
    <n v="11"/>
    <n v="0"/>
    <n v="0"/>
    <x v="0"/>
    <n v="11"/>
    <x v="1"/>
    <n v="2"/>
    <s v="Medium"/>
    <n v="1"/>
    <x v="0"/>
    <x v="0"/>
    <n v="2"/>
    <n v="6"/>
    <x v="1"/>
    <x v="1"/>
  </r>
  <r>
    <x v="0"/>
    <x v="0"/>
    <x v="2"/>
    <s v="U"/>
    <s v="Large"/>
    <n v="3"/>
    <n v="3"/>
    <n v="1"/>
    <x v="1"/>
    <n v="0"/>
    <n v="0"/>
    <n v="1"/>
    <n v="1"/>
    <n v="0"/>
    <n v="1"/>
    <n v="1"/>
    <n v="1"/>
    <n v="4"/>
    <n v="3"/>
    <n v="3"/>
    <n v="1"/>
    <n v="3"/>
    <n v="4"/>
    <n v="0"/>
    <n v="7"/>
    <n v="7"/>
    <n v="8"/>
    <n v="0"/>
    <n v="1"/>
    <x v="0"/>
    <n v="7.33"/>
    <x v="0"/>
    <n v="3"/>
    <s v="Medium"/>
    <n v="0"/>
    <x v="0"/>
    <x v="0"/>
    <n v="3"/>
    <n v="7"/>
    <x v="1"/>
    <x v="1"/>
  </r>
  <r>
    <x v="0"/>
    <x v="0"/>
    <x v="2"/>
    <s v="U"/>
    <s v="Large"/>
    <n v="4"/>
    <n v="2"/>
    <n v="2"/>
    <x v="0"/>
    <n v="0"/>
    <n v="0"/>
    <n v="1"/>
    <n v="1"/>
    <n v="1"/>
    <n v="1"/>
    <n v="1"/>
    <n v="0"/>
    <n v="5"/>
    <n v="3"/>
    <n v="3"/>
    <n v="1"/>
    <n v="1"/>
    <n v="1"/>
    <n v="0"/>
    <n v="11"/>
    <n v="10"/>
    <n v="10"/>
    <n v="-1"/>
    <n v="0"/>
    <x v="0"/>
    <n v="10.33"/>
    <x v="1"/>
    <n v="3"/>
    <s v="Medium"/>
    <n v="0"/>
    <x v="0"/>
    <x v="0"/>
    <n v="4"/>
    <n v="6"/>
    <x v="2"/>
    <x v="1"/>
  </r>
  <r>
    <x v="0"/>
    <x v="0"/>
    <x v="2"/>
    <s v="U"/>
    <s v="Large"/>
    <n v="4"/>
    <n v="3"/>
    <n v="1"/>
    <x v="1"/>
    <n v="0"/>
    <n v="1"/>
    <n v="1"/>
    <n v="1"/>
    <n v="0"/>
    <n v="1"/>
    <n v="1"/>
    <n v="0"/>
    <n v="5"/>
    <n v="3"/>
    <n v="5"/>
    <n v="1"/>
    <n v="1"/>
    <n v="3"/>
    <n v="0"/>
    <n v="7"/>
    <n v="9"/>
    <n v="8"/>
    <n v="2"/>
    <n v="-1"/>
    <x v="0"/>
    <n v="8"/>
    <x v="0"/>
    <n v="3.5"/>
    <s v="High"/>
    <n v="0"/>
    <x v="0"/>
    <x v="0"/>
    <n v="4"/>
    <n v="8"/>
    <x v="2"/>
    <x v="1"/>
  </r>
  <r>
    <x v="0"/>
    <x v="1"/>
    <x v="2"/>
    <s v="U"/>
    <s v="Large"/>
    <n v="4"/>
    <n v="4"/>
    <n v="1"/>
    <x v="1"/>
    <n v="0"/>
    <n v="0"/>
    <n v="1"/>
    <n v="0"/>
    <n v="1"/>
    <n v="1"/>
    <n v="1"/>
    <n v="1"/>
    <n v="4"/>
    <n v="4"/>
    <n v="3"/>
    <n v="1"/>
    <n v="1"/>
    <n v="4"/>
    <n v="0"/>
    <n v="16"/>
    <n v="17"/>
    <n v="17"/>
    <n v="1"/>
    <n v="0"/>
    <x v="0"/>
    <n v="16.670000000000002"/>
    <x v="2"/>
    <n v="4"/>
    <s v="High"/>
    <n v="0"/>
    <x v="0"/>
    <x v="0"/>
    <n v="3"/>
    <n v="8"/>
    <x v="1"/>
    <x v="1"/>
  </r>
  <r>
    <x v="0"/>
    <x v="1"/>
    <x v="4"/>
    <s v="U"/>
    <s v="Large"/>
    <n v="3"/>
    <n v="4"/>
    <n v="1"/>
    <x v="0"/>
    <n v="0"/>
    <n v="0"/>
    <n v="1"/>
    <n v="1"/>
    <n v="1"/>
    <n v="1"/>
    <n v="1"/>
    <n v="0"/>
    <n v="5"/>
    <n v="4"/>
    <n v="4"/>
    <n v="1"/>
    <n v="1"/>
    <n v="1"/>
    <n v="0"/>
    <n v="16"/>
    <n v="18"/>
    <n v="18"/>
    <n v="2"/>
    <n v="0"/>
    <x v="0"/>
    <n v="17.329999999999998"/>
    <x v="2"/>
    <n v="3.5"/>
    <s v="High"/>
    <n v="0"/>
    <x v="0"/>
    <x v="0"/>
    <n v="4"/>
    <n v="8"/>
    <x v="2"/>
    <x v="1"/>
  </r>
  <r>
    <x v="0"/>
    <x v="0"/>
    <x v="2"/>
    <s v="R"/>
    <s v="Large"/>
    <n v="3"/>
    <n v="3"/>
    <n v="1"/>
    <x v="1"/>
    <n v="1"/>
    <n v="1"/>
    <n v="1"/>
    <n v="0"/>
    <n v="1"/>
    <n v="1"/>
    <n v="1"/>
    <n v="0"/>
    <n v="4"/>
    <n v="1"/>
    <n v="2"/>
    <n v="1"/>
    <n v="1"/>
    <n v="2"/>
    <n v="0"/>
    <n v="7"/>
    <n v="10"/>
    <n v="10"/>
    <n v="3"/>
    <n v="0"/>
    <x v="0"/>
    <n v="9"/>
    <x v="0"/>
    <n v="3"/>
    <s v="Medium"/>
    <n v="0"/>
    <x v="0"/>
    <x v="0"/>
    <n v="4"/>
    <n v="3"/>
    <x v="2"/>
    <x v="0"/>
  </r>
  <r>
    <x v="0"/>
    <x v="1"/>
    <x v="2"/>
    <s v="U"/>
    <s v="Large"/>
    <n v="3"/>
    <n v="3"/>
    <n v="2"/>
    <x v="2"/>
    <n v="0"/>
    <n v="0"/>
    <n v="0"/>
    <n v="0"/>
    <n v="1"/>
    <n v="1"/>
    <n v="1"/>
    <n v="0"/>
    <n v="5"/>
    <n v="4"/>
    <n v="2"/>
    <n v="1"/>
    <n v="1"/>
    <n v="5"/>
    <n v="0"/>
    <n v="13"/>
    <n v="14"/>
    <n v="13"/>
    <n v="1"/>
    <n v="-1"/>
    <x v="0"/>
    <n v="13.33"/>
    <x v="1"/>
    <n v="3"/>
    <s v="Medium"/>
    <n v="1"/>
    <x v="0"/>
    <x v="0"/>
    <n v="2"/>
    <n v="6"/>
    <x v="1"/>
    <x v="1"/>
  </r>
  <r>
    <x v="0"/>
    <x v="0"/>
    <x v="2"/>
    <s v="U"/>
    <s v="Large"/>
    <n v="2"/>
    <n v="2"/>
    <n v="1"/>
    <x v="0"/>
    <n v="0"/>
    <n v="0"/>
    <n v="0"/>
    <n v="1"/>
    <n v="0"/>
    <n v="1"/>
    <n v="1"/>
    <n v="1"/>
    <n v="5"/>
    <n v="4"/>
    <n v="4"/>
    <n v="1"/>
    <n v="1"/>
    <n v="5"/>
    <n v="0"/>
    <n v="8"/>
    <n v="7"/>
    <n v="8"/>
    <n v="-1"/>
    <n v="1"/>
    <x v="0"/>
    <n v="7.67"/>
    <x v="0"/>
    <n v="2"/>
    <s v="Medium"/>
    <n v="1"/>
    <x v="0"/>
    <x v="0"/>
    <n v="2"/>
    <n v="9"/>
    <x v="1"/>
    <x v="1"/>
  </r>
  <r>
    <x v="0"/>
    <x v="1"/>
    <x v="4"/>
    <s v="U"/>
    <s v="Large"/>
    <n v="3"/>
    <n v="4"/>
    <n v="1"/>
    <x v="2"/>
    <n v="0"/>
    <n v="1"/>
    <n v="0"/>
    <n v="0"/>
    <n v="0"/>
    <n v="1"/>
    <n v="1"/>
    <n v="0"/>
    <n v="5"/>
    <n v="5"/>
    <n v="5"/>
    <n v="3"/>
    <n v="2"/>
    <n v="5"/>
    <n v="0"/>
    <n v="13"/>
    <n v="13"/>
    <n v="12"/>
    <n v="0"/>
    <n v="-1"/>
    <x v="0"/>
    <n v="12.67"/>
    <x v="1"/>
    <n v="3.5"/>
    <s v="High"/>
    <n v="1"/>
    <x v="0"/>
    <x v="0"/>
    <n v="2"/>
    <n v="10"/>
    <x v="1"/>
    <x v="2"/>
  </r>
  <r>
    <x v="0"/>
    <x v="0"/>
    <x v="4"/>
    <s v="U"/>
    <s v="Small"/>
    <n v="3"/>
    <n v="4"/>
    <n v="1"/>
    <x v="0"/>
    <n v="0"/>
    <n v="1"/>
    <n v="0"/>
    <n v="0"/>
    <n v="1"/>
    <n v="1"/>
    <n v="1"/>
    <n v="1"/>
    <n v="5"/>
    <n v="3"/>
    <n v="2"/>
    <n v="1"/>
    <n v="1"/>
    <n v="1"/>
    <n v="0"/>
    <n v="7"/>
    <n v="10"/>
    <n v="11"/>
    <n v="3"/>
    <n v="1"/>
    <x v="1"/>
    <n v="9.33"/>
    <x v="0"/>
    <n v="3.5"/>
    <s v="High"/>
    <n v="0"/>
    <x v="0"/>
    <x v="0"/>
    <n v="3"/>
    <n v="6"/>
    <x v="1"/>
    <x v="1"/>
  </r>
  <r>
    <x v="0"/>
    <x v="1"/>
    <x v="0"/>
    <s v="R"/>
    <s v="Large"/>
    <n v="2"/>
    <n v="2"/>
    <n v="1"/>
    <x v="2"/>
    <n v="2"/>
    <n v="0"/>
    <n v="1"/>
    <n v="0"/>
    <n v="1"/>
    <n v="1"/>
    <n v="1"/>
    <n v="0"/>
    <n v="3"/>
    <n v="3"/>
    <n v="3"/>
    <n v="1"/>
    <n v="2"/>
    <n v="4"/>
    <n v="0"/>
    <n v="7"/>
    <n v="4"/>
    <n v="0"/>
    <n v="-3"/>
    <n v="-4"/>
    <x v="2"/>
    <n v="3.67"/>
    <x v="0"/>
    <n v="2"/>
    <s v="Medium"/>
    <n v="3"/>
    <x v="1"/>
    <x v="1"/>
    <n v="3"/>
    <n v="6"/>
    <x v="1"/>
    <x v="1"/>
  </r>
  <r>
    <x v="0"/>
    <x v="0"/>
    <x v="4"/>
    <s v="R"/>
    <s v="Large"/>
    <n v="3"/>
    <n v="4"/>
    <n v="2"/>
    <x v="1"/>
    <n v="2"/>
    <n v="0"/>
    <n v="1"/>
    <n v="0"/>
    <n v="0"/>
    <n v="1"/>
    <n v="1"/>
    <n v="1"/>
    <n v="4"/>
    <n v="2"/>
    <n v="2"/>
    <n v="2"/>
    <n v="2"/>
    <n v="5"/>
    <n v="0"/>
    <n v="12"/>
    <n v="0"/>
    <n v="0"/>
    <n v="-12"/>
    <n v="0"/>
    <x v="0"/>
    <n v="4"/>
    <x v="0"/>
    <n v="3.5"/>
    <s v="High"/>
    <n v="1"/>
    <x v="0"/>
    <x v="0"/>
    <n v="2"/>
    <n v="5"/>
    <x v="1"/>
    <x v="0"/>
  </r>
  <r>
    <x v="0"/>
    <x v="0"/>
    <x v="4"/>
    <s v="U"/>
    <s v="Large"/>
    <n v="1"/>
    <n v="1"/>
    <n v="3"/>
    <x v="2"/>
    <n v="0"/>
    <n v="0"/>
    <n v="1"/>
    <n v="0"/>
    <n v="1"/>
    <n v="1"/>
    <n v="1"/>
    <n v="1"/>
    <n v="4"/>
    <n v="3"/>
    <n v="3"/>
    <n v="1"/>
    <n v="2"/>
    <n v="4"/>
    <n v="0"/>
    <n v="8"/>
    <n v="0"/>
    <n v="0"/>
    <n v="-8"/>
    <n v="0"/>
    <x v="0"/>
    <n v="2.67"/>
    <x v="0"/>
    <n v="1"/>
    <s v="Low"/>
    <n v="2"/>
    <x v="1"/>
    <x v="0"/>
    <n v="3"/>
    <n v="7"/>
    <x v="1"/>
    <x v="1"/>
  </r>
  <r>
    <x v="0"/>
    <x v="1"/>
    <x v="4"/>
    <s v="R"/>
    <s v="Large"/>
    <n v="3"/>
    <n v="4"/>
    <n v="4"/>
    <x v="0"/>
    <n v="0"/>
    <n v="0"/>
    <n v="1"/>
    <n v="0"/>
    <n v="0"/>
    <n v="1"/>
    <n v="0"/>
    <n v="1"/>
    <n v="5"/>
    <n v="3"/>
    <n v="3"/>
    <n v="1"/>
    <n v="1"/>
    <n v="5"/>
    <n v="0"/>
    <n v="9"/>
    <n v="0"/>
    <n v="0"/>
    <n v="-9"/>
    <n v="0"/>
    <x v="0"/>
    <n v="3"/>
    <x v="0"/>
    <n v="3.5"/>
    <s v="High"/>
    <n v="0"/>
    <x v="0"/>
    <x v="0"/>
    <n v="2"/>
    <n v="7"/>
    <x v="1"/>
    <x v="1"/>
  </r>
  <r>
    <x v="0"/>
    <x v="0"/>
    <x v="4"/>
    <s v="U"/>
    <s v="Large"/>
    <n v="4"/>
    <n v="4"/>
    <n v="1"/>
    <x v="1"/>
    <n v="0"/>
    <n v="0"/>
    <n v="1"/>
    <n v="0"/>
    <n v="1"/>
    <n v="1"/>
    <n v="1"/>
    <n v="1"/>
    <n v="4"/>
    <n v="3"/>
    <n v="3"/>
    <n v="1"/>
    <n v="1"/>
    <n v="5"/>
    <n v="0"/>
    <n v="11"/>
    <n v="0"/>
    <n v="0"/>
    <n v="-11"/>
    <n v="0"/>
    <x v="0"/>
    <n v="3.67"/>
    <x v="0"/>
    <n v="4"/>
    <s v="High"/>
    <n v="0"/>
    <x v="0"/>
    <x v="0"/>
    <n v="3"/>
    <n v="7"/>
    <x v="1"/>
    <x v="1"/>
  </r>
  <r>
    <x v="0"/>
    <x v="1"/>
    <x v="1"/>
    <s v="R"/>
    <s v="Large"/>
    <n v="3"/>
    <n v="4"/>
    <n v="3"/>
    <x v="0"/>
    <n v="0"/>
    <n v="0"/>
    <n v="0"/>
    <n v="0"/>
    <n v="0"/>
    <n v="1"/>
    <n v="0"/>
    <n v="0"/>
    <n v="5"/>
    <n v="4"/>
    <n v="5"/>
    <n v="2"/>
    <n v="4"/>
    <n v="5"/>
    <n v="0"/>
    <n v="10"/>
    <n v="0"/>
    <n v="0"/>
    <n v="-10"/>
    <n v="0"/>
    <x v="0"/>
    <n v="3.33"/>
    <x v="0"/>
    <n v="3.5"/>
    <s v="High"/>
    <n v="1"/>
    <x v="0"/>
    <x v="0"/>
    <n v="1"/>
    <n v="9"/>
    <x v="0"/>
    <x v="1"/>
  </r>
  <r>
    <x v="0"/>
    <x v="0"/>
    <x v="2"/>
    <s v="U"/>
    <s v="Large"/>
    <n v="3"/>
    <n v="3"/>
    <n v="2"/>
    <x v="2"/>
    <n v="2"/>
    <n v="0"/>
    <n v="1"/>
    <n v="0"/>
    <n v="1"/>
    <n v="1"/>
    <n v="1"/>
    <n v="1"/>
    <n v="4"/>
    <n v="3"/>
    <n v="2"/>
    <n v="1"/>
    <n v="1"/>
    <n v="5"/>
    <n v="0"/>
    <n v="4"/>
    <n v="0"/>
    <n v="0"/>
    <n v="-4"/>
    <n v="0"/>
    <x v="0"/>
    <n v="1.33"/>
    <x v="0"/>
    <n v="3"/>
    <s v="Medium"/>
    <n v="2"/>
    <x v="1"/>
    <x v="0"/>
    <n v="3"/>
    <n v="6"/>
    <x v="1"/>
    <x v="1"/>
  </r>
  <r>
    <x v="0"/>
    <x v="1"/>
    <x v="2"/>
    <s v="U"/>
    <s v="Small"/>
    <n v="1"/>
    <n v="1"/>
    <n v="1"/>
    <x v="0"/>
    <n v="1"/>
    <n v="0"/>
    <n v="0"/>
    <n v="0"/>
    <n v="0"/>
    <n v="1"/>
    <n v="0"/>
    <n v="1"/>
    <n v="4"/>
    <n v="4"/>
    <n v="4"/>
    <n v="1"/>
    <n v="3"/>
    <n v="5"/>
    <n v="0"/>
    <n v="14"/>
    <n v="12"/>
    <n v="12"/>
    <n v="-2"/>
    <n v="0"/>
    <x v="0"/>
    <n v="12.67"/>
    <x v="1"/>
    <n v="1"/>
    <s v="Low"/>
    <n v="1"/>
    <x v="0"/>
    <x v="0"/>
    <n v="1"/>
    <n v="9"/>
    <x v="0"/>
    <x v="1"/>
  </r>
  <r>
    <x v="0"/>
    <x v="0"/>
    <x v="4"/>
    <s v="U"/>
    <s v="Large"/>
    <n v="4"/>
    <n v="4"/>
    <n v="2"/>
    <x v="2"/>
    <n v="0"/>
    <n v="0"/>
    <n v="0"/>
    <n v="0"/>
    <n v="1"/>
    <n v="1"/>
    <n v="1"/>
    <n v="0"/>
    <n v="4"/>
    <n v="3"/>
    <n v="2"/>
    <n v="1"/>
    <n v="1"/>
    <n v="5"/>
    <n v="0"/>
    <n v="16"/>
    <n v="16"/>
    <n v="15"/>
    <n v="0"/>
    <n v="-1"/>
    <x v="0"/>
    <n v="15.67"/>
    <x v="3"/>
    <n v="4"/>
    <s v="High"/>
    <n v="1"/>
    <x v="0"/>
    <x v="0"/>
    <n v="2"/>
    <n v="5"/>
    <x v="1"/>
    <x v="0"/>
  </r>
  <r>
    <x v="0"/>
    <x v="1"/>
    <x v="4"/>
    <s v="U"/>
    <s v="Large"/>
    <n v="4"/>
    <n v="3"/>
    <n v="2"/>
    <x v="3"/>
    <n v="0"/>
    <n v="1"/>
    <n v="1"/>
    <n v="0"/>
    <n v="0"/>
    <n v="1"/>
    <n v="1"/>
    <n v="0"/>
    <n v="2"/>
    <n v="2"/>
    <n v="2"/>
    <n v="1"/>
    <n v="1"/>
    <n v="3"/>
    <n v="0"/>
    <n v="7"/>
    <n v="9"/>
    <n v="0"/>
    <n v="2"/>
    <n v="-9"/>
    <x v="0"/>
    <n v="5.33"/>
    <x v="0"/>
    <n v="3.5"/>
    <s v="High"/>
    <n v="1"/>
    <x v="0"/>
    <x v="0"/>
    <n v="3"/>
    <n v="4"/>
    <x v="1"/>
    <x v="0"/>
  </r>
  <r>
    <x v="0"/>
    <x v="1"/>
    <x v="1"/>
    <s v="U"/>
    <s v="Large"/>
    <n v="2"/>
    <n v="1"/>
    <n v="1"/>
    <x v="2"/>
    <n v="3"/>
    <n v="0"/>
    <n v="1"/>
    <n v="0"/>
    <n v="0"/>
    <n v="1"/>
    <n v="1"/>
    <n v="0"/>
    <n v="5"/>
    <n v="4"/>
    <n v="5"/>
    <n v="1"/>
    <n v="2"/>
    <n v="5"/>
    <n v="0"/>
    <n v="5"/>
    <n v="0"/>
    <n v="0"/>
    <n v="-5"/>
    <n v="0"/>
    <x v="0"/>
    <n v="1.67"/>
    <x v="0"/>
    <n v="1.5"/>
    <s v="Medium"/>
    <n v="3"/>
    <x v="1"/>
    <x v="1"/>
    <n v="2"/>
    <n v="9"/>
    <x v="1"/>
    <x v="1"/>
  </r>
  <r>
    <x v="0"/>
    <x v="0"/>
    <x v="4"/>
    <s v="U"/>
    <s v="Large"/>
    <n v="1"/>
    <n v="1"/>
    <n v="1"/>
    <x v="0"/>
    <n v="0"/>
    <n v="0"/>
    <n v="1"/>
    <n v="1"/>
    <n v="0"/>
    <n v="1"/>
    <n v="1"/>
    <n v="0"/>
    <n v="4"/>
    <n v="4"/>
    <n v="2"/>
    <n v="1"/>
    <n v="2"/>
    <n v="5"/>
    <n v="0"/>
    <n v="8"/>
    <n v="11"/>
    <n v="11"/>
    <n v="3"/>
    <n v="0"/>
    <x v="0"/>
    <n v="10"/>
    <x v="1"/>
    <n v="1"/>
    <s v="Low"/>
    <n v="1"/>
    <x v="0"/>
    <x v="0"/>
    <n v="3"/>
    <n v="6"/>
    <x v="1"/>
    <x v="1"/>
  </r>
  <r>
    <x v="0"/>
    <x v="0"/>
    <x v="4"/>
    <s v="U"/>
    <s v="Large"/>
    <n v="3"/>
    <n v="2"/>
    <n v="1"/>
    <x v="0"/>
    <n v="3"/>
    <n v="0"/>
    <n v="1"/>
    <n v="0"/>
    <n v="0"/>
    <n v="1"/>
    <n v="1"/>
    <n v="0"/>
    <n v="3"/>
    <n v="3"/>
    <n v="2"/>
    <n v="1"/>
    <n v="1"/>
    <n v="3"/>
    <n v="0"/>
    <n v="6"/>
    <n v="7"/>
    <n v="0"/>
    <n v="1"/>
    <n v="-7"/>
    <x v="0"/>
    <n v="4.33"/>
    <x v="0"/>
    <n v="2.5"/>
    <s v="Medium"/>
    <n v="1"/>
    <x v="0"/>
    <x v="0"/>
    <n v="2"/>
    <n v="5"/>
    <x v="1"/>
    <x v="0"/>
  </r>
  <r>
    <x v="0"/>
    <x v="1"/>
    <x v="2"/>
    <s v="U"/>
    <s v="Large"/>
    <n v="4"/>
    <n v="4"/>
    <n v="1"/>
    <x v="2"/>
    <n v="0"/>
    <n v="0"/>
    <n v="1"/>
    <n v="0"/>
    <n v="0"/>
    <n v="0"/>
    <n v="1"/>
    <n v="1"/>
    <n v="3"/>
    <n v="3"/>
    <n v="2"/>
    <n v="2"/>
    <n v="1"/>
    <n v="5"/>
    <n v="0"/>
    <n v="7"/>
    <n v="6"/>
    <n v="0"/>
    <n v="-1"/>
    <n v="-6"/>
    <x v="2"/>
    <n v="4.33"/>
    <x v="0"/>
    <n v="4"/>
    <s v="High"/>
    <n v="1"/>
    <x v="0"/>
    <x v="0"/>
    <n v="1"/>
    <n v="6"/>
    <x v="0"/>
    <x v="1"/>
  </r>
  <r>
    <x v="0"/>
    <x v="1"/>
    <x v="4"/>
    <s v="U"/>
    <s v="Small"/>
    <n v="2"/>
    <n v="1"/>
    <n v="4"/>
    <x v="2"/>
    <n v="3"/>
    <n v="0"/>
    <n v="0"/>
    <n v="0"/>
    <n v="0"/>
    <n v="1"/>
    <n v="1"/>
    <n v="0"/>
    <n v="4"/>
    <n v="5"/>
    <n v="5"/>
    <n v="2"/>
    <n v="5"/>
    <n v="5"/>
    <n v="0"/>
    <n v="8"/>
    <n v="9"/>
    <n v="10"/>
    <n v="1"/>
    <n v="1"/>
    <x v="1"/>
    <n v="9"/>
    <x v="0"/>
    <n v="1.5"/>
    <s v="Medium"/>
    <n v="4"/>
    <x v="2"/>
    <x v="1"/>
    <n v="1"/>
    <n v="10"/>
    <x v="0"/>
    <x v="2"/>
  </r>
  <r>
    <x v="0"/>
    <x v="1"/>
    <x v="0"/>
    <s v="U"/>
    <s v="Small"/>
    <n v="1"/>
    <n v="1"/>
    <n v="1"/>
    <x v="2"/>
    <n v="3"/>
    <n v="0"/>
    <n v="0"/>
    <n v="0"/>
    <n v="0"/>
    <n v="0"/>
    <n v="1"/>
    <n v="1"/>
    <n v="2"/>
    <n v="3"/>
    <n v="5"/>
    <n v="2"/>
    <n v="5"/>
    <n v="4"/>
    <n v="0"/>
    <n v="6"/>
    <n v="5"/>
    <n v="0"/>
    <n v="-1"/>
    <n v="-5"/>
    <x v="2"/>
    <n v="3.67"/>
    <x v="0"/>
    <n v="1"/>
    <s v="Low"/>
    <n v="5"/>
    <x v="2"/>
    <x v="1"/>
    <n v="0"/>
    <n v="9"/>
    <x v="0"/>
    <x v="1"/>
  </r>
  <r>
    <x v="0"/>
    <x v="1"/>
    <x v="3"/>
    <s v="U"/>
    <s v="Large"/>
    <n v="3"/>
    <n v="2"/>
    <n v="1"/>
    <x v="2"/>
    <n v="3"/>
    <n v="0"/>
    <n v="1"/>
    <n v="0"/>
    <n v="0"/>
    <n v="0"/>
    <n v="1"/>
    <n v="1"/>
    <n v="4"/>
    <n v="5"/>
    <n v="4"/>
    <n v="1"/>
    <n v="1"/>
    <n v="4"/>
    <n v="0"/>
    <n v="5"/>
    <n v="0"/>
    <n v="0"/>
    <n v="-5"/>
    <n v="0"/>
    <x v="0"/>
    <n v="1.67"/>
    <x v="0"/>
    <n v="2.5"/>
    <s v="Medium"/>
    <n v="2"/>
    <x v="1"/>
    <x v="0"/>
    <n v="1"/>
    <n v="10"/>
    <x v="0"/>
    <x v="2"/>
  </r>
  <r>
    <x v="0"/>
    <x v="0"/>
    <x v="1"/>
    <s v="U"/>
    <s v="Large"/>
    <n v="4"/>
    <n v="4"/>
    <n v="1"/>
    <x v="2"/>
    <n v="0"/>
    <n v="1"/>
    <n v="1"/>
    <n v="0"/>
    <n v="0"/>
    <n v="1"/>
    <n v="0"/>
    <n v="1"/>
    <n v="4"/>
    <n v="2"/>
    <n v="1"/>
    <n v="1"/>
    <n v="1"/>
    <n v="4"/>
    <n v="0"/>
    <n v="11"/>
    <n v="11"/>
    <n v="12"/>
    <n v="0"/>
    <n v="1"/>
    <x v="0"/>
    <n v="11.33"/>
    <x v="1"/>
    <n v="4"/>
    <s v="High"/>
    <n v="1"/>
    <x v="0"/>
    <x v="0"/>
    <n v="3"/>
    <n v="4"/>
    <x v="1"/>
    <x v="0"/>
  </r>
  <r>
    <x v="0"/>
    <x v="1"/>
    <x v="1"/>
    <s v="R"/>
    <s v="Small"/>
    <n v="2"/>
    <n v="1"/>
    <n v="2"/>
    <x v="2"/>
    <n v="2"/>
    <n v="0"/>
    <n v="0"/>
    <n v="0"/>
    <n v="1"/>
    <n v="0"/>
    <n v="1"/>
    <n v="1"/>
    <n v="3"/>
    <n v="3"/>
    <n v="2"/>
    <n v="2"/>
    <n v="2"/>
    <n v="5"/>
    <n v="0"/>
    <n v="7"/>
    <n v="6"/>
    <n v="0"/>
    <n v="-1"/>
    <n v="-6"/>
    <x v="2"/>
    <n v="4.33"/>
    <x v="0"/>
    <n v="1.5"/>
    <s v="Medium"/>
    <n v="3"/>
    <x v="1"/>
    <x v="1"/>
    <n v="1"/>
    <n v="6"/>
    <x v="0"/>
    <x v="1"/>
  </r>
  <r>
    <x v="0"/>
    <x v="1"/>
    <x v="2"/>
    <s v="U"/>
    <s v="Small"/>
    <n v="1"/>
    <n v="2"/>
    <n v="2"/>
    <x v="2"/>
    <n v="1"/>
    <n v="0"/>
    <n v="0"/>
    <n v="0"/>
    <n v="1"/>
    <n v="1"/>
    <n v="0"/>
    <n v="0"/>
    <n v="4"/>
    <n v="4"/>
    <n v="4"/>
    <n v="2"/>
    <n v="4"/>
    <n v="5"/>
    <n v="0"/>
    <n v="7"/>
    <n v="0"/>
    <n v="0"/>
    <n v="-7"/>
    <n v="0"/>
    <x v="0"/>
    <n v="2.33"/>
    <x v="0"/>
    <n v="1.5"/>
    <s v="Medium"/>
    <n v="3"/>
    <x v="1"/>
    <x v="1"/>
    <n v="2"/>
    <n v="8"/>
    <x v="1"/>
    <x v="1"/>
  </r>
  <r>
    <x v="0"/>
    <x v="1"/>
    <x v="1"/>
    <s v="R"/>
    <s v="Small"/>
    <n v="1"/>
    <n v="1"/>
    <n v="4"/>
    <x v="0"/>
    <n v="3"/>
    <n v="0"/>
    <n v="0"/>
    <n v="0"/>
    <n v="1"/>
    <n v="0"/>
    <n v="0"/>
    <n v="1"/>
    <n v="5"/>
    <n v="3"/>
    <n v="5"/>
    <n v="1"/>
    <n v="5"/>
    <n v="5"/>
    <n v="0"/>
    <n v="5"/>
    <n v="8"/>
    <n v="7"/>
    <n v="3"/>
    <n v="-1"/>
    <x v="0"/>
    <n v="6.67"/>
    <x v="0"/>
    <n v="1"/>
    <s v="Low"/>
    <n v="3"/>
    <x v="1"/>
    <x v="1"/>
    <n v="1"/>
    <n v="9"/>
    <x v="0"/>
    <x v="1"/>
  </r>
  <r>
    <x v="0"/>
    <x v="0"/>
    <x v="2"/>
    <s v="U"/>
    <s v="Large"/>
    <n v="4"/>
    <n v="2"/>
    <n v="1"/>
    <x v="0"/>
    <n v="0"/>
    <n v="0"/>
    <n v="0"/>
    <n v="1"/>
    <n v="0"/>
    <n v="1"/>
    <n v="1"/>
    <n v="1"/>
    <n v="4"/>
    <n v="2"/>
    <n v="3"/>
    <n v="1"/>
    <n v="1"/>
    <n v="3"/>
    <n v="0"/>
    <n v="14"/>
    <n v="15"/>
    <n v="16"/>
    <n v="1"/>
    <n v="1"/>
    <x v="1"/>
    <n v="15"/>
    <x v="3"/>
    <n v="3"/>
    <s v="Medium"/>
    <n v="0"/>
    <x v="0"/>
    <x v="0"/>
    <n v="2"/>
    <n v="6"/>
    <x v="1"/>
    <x v="1"/>
  </r>
  <r>
    <x v="0"/>
    <x v="0"/>
    <x v="2"/>
    <s v="U"/>
    <s v="Large"/>
    <n v="2"/>
    <n v="2"/>
    <n v="1"/>
    <x v="0"/>
    <n v="0"/>
    <n v="0"/>
    <n v="1"/>
    <n v="1"/>
    <n v="0"/>
    <n v="1"/>
    <n v="1"/>
    <n v="0"/>
    <n v="5"/>
    <n v="1"/>
    <n v="5"/>
    <n v="1"/>
    <n v="1"/>
    <n v="4"/>
    <n v="0"/>
    <n v="6"/>
    <n v="7"/>
    <n v="0"/>
    <n v="1"/>
    <n v="-7"/>
    <x v="0"/>
    <n v="4.33"/>
    <x v="0"/>
    <n v="2"/>
    <s v="Medium"/>
    <n v="1"/>
    <x v="0"/>
    <x v="0"/>
    <n v="3"/>
    <n v="6"/>
    <x v="1"/>
    <x v="1"/>
  </r>
  <r>
    <x v="0"/>
    <x v="0"/>
    <x v="2"/>
    <s v="U"/>
    <s v="Large"/>
    <n v="4"/>
    <n v="4"/>
    <n v="1"/>
    <x v="0"/>
    <n v="0"/>
    <n v="0"/>
    <n v="1"/>
    <n v="1"/>
    <n v="0"/>
    <n v="1"/>
    <n v="1"/>
    <n v="1"/>
    <n v="4"/>
    <n v="4"/>
    <n v="2"/>
    <n v="1"/>
    <n v="1"/>
    <n v="3"/>
    <n v="0"/>
    <n v="14"/>
    <n v="14"/>
    <n v="14"/>
    <n v="0"/>
    <n v="0"/>
    <x v="0"/>
    <n v="14"/>
    <x v="3"/>
    <n v="4"/>
    <s v="High"/>
    <n v="0"/>
    <x v="0"/>
    <x v="0"/>
    <n v="3"/>
    <n v="7"/>
    <x v="1"/>
    <x v="1"/>
  </r>
  <r>
    <x v="0"/>
    <x v="1"/>
    <x v="2"/>
    <s v="U"/>
    <s v="Large"/>
    <n v="3"/>
    <n v="4"/>
    <n v="3"/>
    <x v="2"/>
    <n v="2"/>
    <n v="0"/>
    <n v="1"/>
    <n v="0"/>
    <n v="1"/>
    <n v="1"/>
    <n v="1"/>
    <n v="0"/>
    <n v="3"/>
    <n v="4"/>
    <n v="5"/>
    <n v="2"/>
    <n v="4"/>
    <n v="2"/>
    <n v="0"/>
    <n v="6"/>
    <n v="5"/>
    <n v="0"/>
    <n v="-1"/>
    <n v="-5"/>
    <x v="2"/>
    <n v="3.67"/>
    <x v="0"/>
    <n v="3.5"/>
    <s v="High"/>
    <n v="3"/>
    <x v="1"/>
    <x v="1"/>
    <n v="3"/>
    <n v="9"/>
    <x v="1"/>
    <x v="1"/>
  </r>
  <r>
    <x v="0"/>
    <x v="1"/>
    <x v="1"/>
    <s v="U"/>
    <s v="Small"/>
    <n v="4"/>
    <n v="4"/>
    <n v="1"/>
    <x v="0"/>
    <n v="0"/>
    <n v="0"/>
    <n v="1"/>
    <n v="1"/>
    <n v="1"/>
    <n v="1"/>
    <n v="1"/>
    <n v="0"/>
    <n v="4"/>
    <n v="4"/>
    <n v="4"/>
    <n v="1"/>
    <n v="3"/>
    <n v="5"/>
    <n v="0"/>
    <n v="13"/>
    <n v="11"/>
    <n v="10"/>
    <n v="-2"/>
    <n v="-1"/>
    <x v="2"/>
    <n v="11.33"/>
    <x v="1"/>
    <n v="4"/>
    <s v="High"/>
    <n v="0"/>
    <x v="0"/>
    <x v="0"/>
    <n v="4"/>
    <n v="8"/>
    <x v="2"/>
    <x v="1"/>
  </r>
  <r>
    <x v="0"/>
    <x v="0"/>
    <x v="2"/>
    <s v="U"/>
    <s v="Large"/>
    <n v="1"/>
    <n v="3"/>
    <n v="1"/>
    <x v="0"/>
    <n v="3"/>
    <n v="0"/>
    <n v="0"/>
    <n v="0"/>
    <n v="1"/>
    <n v="1"/>
    <n v="1"/>
    <n v="1"/>
    <n v="4"/>
    <n v="3"/>
    <n v="5"/>
    <n v="1"/>
    <n v="1"/>
    <n v="3"/>
    <n v="0"/>
    <n v="8"/>
    <n v="7"/>
    <n v="0"/>
    <n v="-1"/>
    <n v="-7"/>
    <x v="2"/>
    <n v="5"/>
    <x v="0"/>
    <n v="2"/>
    <s v="Medium"/>
    <n v="2"/>
    <x v="1"/>
    <x v="0"/>
    <n v="2"/>
    <n v="9"/>
    <x v="1"/>
    <x v="1"/>
  </r>
  <r>
    <x v="0"/>
    <x v="0"/>
    <x v="1"/>
    <s v="U"/>
    <s v="Large"/>
    <n v="2"/>
    <n v="4"/>
    <n v="1"/>
    <x v="0"/>
    <n v="0"/>
    <n v="0"/>
    <n v="1"/>
    <n v="0"/>
    <n v="1"/>
    <n v="1"/>
    <n v="0"/>
    <n v="0"/>
    <n v="5"/>
    <n v="4"/>
    <n v="2"/>
    <n v="2"/>
    <n v="3"/>
    <n v="5"/>
    <n v="0"/>
    <n v="16"/>
    <n v="17"/>
    <n v="17"/>
    <n v="1"/>
    <n v="0"/>
    <x v="0"/>
    <n v="16.670000000000002"/>
    <x v="2"/>
    <n v="3"/>
    <s v="Medium"/>
    <n v="0"/>
    <x v="0"/>
    <x v="0"/>
    <n v="3"/>
    <n v="6"/>
    <x v="1"/>
    <x v="1"/>
  </r>
  <r>
    <x v="0"/>
    <x v="1"/>
    <x v="2"/>
    <s v="U"/>
    <s v="Small"/>
    <n v="2"/>
    <n v="1"/>
    <n v="1"/>
    <x v="0"/>
    <n v="0"/>
    <n v="0"/>
    <n v="0"/>
    <n v="1"/>
    <n v="1"/>
    <n v="1"/>
    <n v="1"/>
    <n v="1"/>
    <n v="4"/>
    <n v="2"/>
    <n v="3"/>
    <n v="1"/>
    <n v="2"/>
    <n v="5"/>
    <n v="0"/>
    <n v="15"/>
    <n v="15"/>
    <n v="15"/>
    <n v="0"/>
    <n v="0"/>
    <x v="0"/>
    <n v="15"/>
    <x v="3"/>
    <n v="1.5"/>
    <s v="Medium"/>
    <n v="1"/>
    <x v="0"/>
    <x v="0"/>
    <n v="3"/>
    <n v="6"/>
    <x v="1"/>
    <x v="1"/>
  </r>
  <r>
    <x v="0"/>
    <x v="0"/>
    <x v="1"/>
    <s v="U"/>
    <s v="Large"/>
    <n v="1"/>
    <n v="1"/>
    <n v="1"/>
    <x v="0"/>
    <n v="0"/>
    <n v="0"/>
    <n v="0"/>
    <n v="0"/>
    <n v="1"/>
    <n v="1"/>
    <n v="1"/>
    <n v="0"/>
    <n v="5"/>
    <n v="3"/>
    <n v="3"/>
    <n v="1"/>
    <n v="1"/>
    <n v="3"/>
    <n v="0"/>
    <n v="8"/>
    <n v="8"/>
    <n v="9"/>
    <n v="0"/>
    <n v="1"/>
    <x v="0"/>
    <n v="8.33"/>
    <x v="0"/>
    <n v="1"/>
    <s v="Low"/>
    <n v="1"/>
    <x v="0"/>
    <x v="0"/>
    <n v="2"/>
    <n v="6"/>
    <x v="1"/>
    <x v="1"/>
  </r>
  <r>
    <x v="0"/>
    <x v="1"/>
    <x v="2"/>
    <s v="U"/>
    <s v="Large"/>
    <n v="2"/>
    <n v="3"/>
    <n v="2"/>
    <x v="2"/>
    <n v="0"/>
    <n v="0"/>
    <n v="0"/>
    <n v="0"/>
    <n v="0"/>
    <n v="1"/>
    <n v="1"/>
    <n v="0"/>
    <n v="5"/>
    <n v="3"/>
    <n v="3"/>
    <n v="1"/>
    <n v="1"/>
    <n v="3"/>
    <n v="0"/>
    <n v="13"/>
    <n v="14"/>
    <n v="14"/>
    <n v="1"/>
    <n v="0"/>
    <x v="0"/>
    <n v="13.67"/>
    <x v="1"/>
    <n v="2.5"/>
    <s v="Medium"/>
    <n v="1"/>
    <x v="0"/>
    <x v="0"/>
    <n v="1"/>
    <n v="6"/>
    <x v="0"/>
    <x v="1"/>
  </r>
  <r>
    <x v="0"/>
    <x v="0"/>
    <x v="1"/>
    <s v="U"/>
    <s v="Small"/>
    <n v="2"/>
    <n v="4"/>
    <n v="1"/>
    <x v="0"/>
    <n v="0"/>
    <n v="0"/>
    <n v="0"/>
    <n v="0"/>
    <n v="1"/>
    <n v="1"/>
    <n v="1"/>
    <n v="1"/>
    <n v="4"/>
    <n v="3"/>
    <n v="2"/>
    <n v="1"/>
    <n v="1"/>
    <n v="5"/>
    <n v="0"/>
    <n v="14"/>
    <n v="15"/>
    <n v="15"/>
    <n v="1"/>
    <n v="0"/>
    <x v="0"/>
    <n v="14.67"/>
    <x v="3"/>
    <n v="3"/>
    <s v="Medium"/>
    <n v="0"/>
    <x v="0"/>
    <x v="0"/>
    <n v="2"/>
    <n v="6"/>
    <x v="1"/>
    <x v="1"/>
  </r>
  <r>
    <x v="0"/>
    <x v="0"/>
    <x v="2"/>
    <s v="U"/>
    <s v="Small"/>
    <n v="4"/>
    <n v="4"/>
    <n v="1"/>
    <x v="0"/>
    <n v="0"/>
    <n v="0"/>
    <n v="1"/>
    <n v="1"/>
    <n v="0"/>
    <n v="1"/>
    <n v="1"/>
    <n v="0"/>
    <n v="4"/>
    <n v="5"/>
    <n v="2"/>
    <n v="1"/>
    <n v="2"/>
    <n v="3"/>
    <n v="0"/>
    <n v="9"/>
    <n v="9"/>
    <n v="10"/>
    <n v="0"/>
    <n v="1"/>
    <x v="0"/>
    <n v="9.33"/>
    <x v="0"/>
    <n v="4"/>
    <s v="High"/>
    <n v="0"/>
    <x v="0"/>
    <x v="0"/>
    <n v="3"/>
    <n v="7"/>
    <x v="1"/>
    <x v="1"/>
  </r>
  <r>
    <x v="0"/>
    <x v="0"/>
    <x v="2"/>
    <s v="U"/>
    <s v="Large"/>
    <n v="2"/>
    <n v="2"/>
    <n v="1"/>
    <x v="0"/>
    <n v="0"/>
    <n v="1"/>
    <n v="1"/>
    <n v="1"/>
    <n v="0"/>
    <n v="1"/>
    <n v="1"/>
    <n v="0"/>
    <n v="3"/>
    <n v="3"/>
    <n v="4"/>
    <n v="1"/>
    <n v="1"/>
    <n v="4"/>
    <n v="0"/>
    <n v="12"/>
    <n v="13"/>
    <n v="14"/>
    <n v="1"/>
    <n v="1"/>
    <x v="1"/>
    <n v="13"/>
    <x v="1"/>
    <n v="2"/>
    <s v="Medium"/>
    <n v="1"/>
    <x v="0"/>
    <x v="0"/>
    <n v="4"/>
    <n v="7"/>
    <x v="2"/>
    <x v="1"/>
  </r>
  <r>
    <x v="0"/>
    <x v="0"/>
    <x v="1"/>
    <s v="U"/>
    <s v="Large"/>
    <n v="1"/>
    <n v="1"/>
    <n v="1"/>
    <x v="1"/>
    <n v="1"/>
    <n v="0"/>
    <n v="1"/>
    <n v="0"/>
    <n v="1"/>
    <n v="1"/>
    <n v="0"/>
    <n v="1"/>
    <n v="4"/>
    <n v="3"/>
    <n v="4"/>
    <n v="1"/>
    <n v="1"/>
    <n v="5"/>
    <n v="0"/>
    <n v="6"/>
    <n v="5"/>
    <n v="0"/>
    <n v="-1"/>
    <n v="-5"/>
    <x v="2"/>
    <n v="3.67"/>
    <x v="0"/>
    <n v="1"/>
    <s v="Low"/>
    <n v="1"/>
    <x v="0"/>
    <x v="0"/>
    <n v="3"/>
    <n v="8"/>
    <x v="1"/>
    <x v="1"/>
  </r>
  <r>
    <x v="0"/>
    <x v="1"/>
    <x v="0"/>
    <s v="U"/>
    <s v="Large"/>
    <n v="2"/>
    <n v="2"/>
    <n v="2"/>
    <x v="0"/>
    <n v="0"/>
    <n v="0"/>
    <n v="1"/>
    <n v="1"/>
    <n v="0"/>
    <n v="1"/>
    <n v="1"/>
    <n v="0"/>
    <n v="3"/>
    <n v="3"/>
    <n v="3"/>
    <n v="5"/>
    <n v="5"/>
    <n v="4"/>
    <n v="0"/>
    <n v="12"/>
    <n v="13"/>
    <n v="13"/>
    <n v="1"/>
    <n v="0"/>
    <x v="0"/>
    <n v="12.67"/>
    <x v="1"/>
    <n v="2"/>
    <s v="Medium"/>
    <n v="2"/>
    <x v="1"/>
    <x v="0"/>
    <n v="3"/>
    <n v="6"/>
    <x v="1"/>
    <x v="1"/>
  </r>
  <r>
    <x v="0"/>
    <x v="0"/>
    <x v="2"/>
    <s v="U"/>
    <s v="Large"/>
    <n v="4"/>
    <n v="4"/>
    <n v="1"/>
    <x v="1"/>
    <n v="0"/>
    <n v="0"/>
    <n v="1"/>
    <n v="0"/>
    <n v="1"/>
    <n v="1"/>
    <n v="1"/>
    <n v="0"/>
    <n v="5"/>
    <n v="3"/>
    <n v="2"/>
    <n v="1"/>
    <n v="1"/>
    <n v="5"/>
    <n v="0"/>
    <n v="13"/>
    <n v="13"/>
    <n v="14"/>
    <n v="0"/>
    <n v="1"/>
    <x v="0"/>
    <n v="13.33"/>
    <x v="1"/>
    <n v="4"/>
    <s v="High"/>
    <n v="0"/>
    <x v="0"/>
    <x v="0"/>
    <n v="3"/>
    <n v="5"/>
    <x v="1"/>
    <x v="0"/>
  </r>
  <r>
    <x v="0"/>
    <x v="1"/>
    <x v="0"/>
    <s v="U"/>
    <s v="Large"/>
    <n v="2"/>
    <n v="2"/>
    <n v="1"/>
    <x v="0"/>
    <n v="1"/>
    <n v="0"/>
    <n v="0"/>
    <n v="0"/>
    <n v="0"/>
    <n v="0"/>
    <n v="1"/>
    <n v="0"/>
    <n v="5"/>
    <n v="5"/>
    <n v="4"/>
    <n v="3"/>
    <n v="5"/>
    <n v="2"/>
    <n v="0"/>
    <n v="7"/>
    <n v="7"/>
    <n v="0"/>
    <n v="0"/>
    <n v="-7"/>
    <x v="0"/>
    <n v="4.67"/>
    <x v="0"/>
    <n v="2"/>
    <s v="Medium"/>
    <n v="2"/>
    <x v="1"/>
    <x v="0"/>
    <n v="0"/>
    <n v="9"/>
    <x v="0"/>
    <x v="1"/>
  </r>
  <r>
    <x v="0"/>
    <x v="1"/>
    <x v="2"/>
    <s v="U"/>
    <s v="Small"/>
    <n v="4"/>
    <n v="3"/>
    <n v="1"/>
    <x v="2"/>
    <n v="0"/>
    <n v="0"/>
    <n v="0"/>
    <n v="0"/>
    <n v="1"/>
    <n v="1"/>
    <n v="1"/>
    <n v="0"/>
    <n v="5"/>
    <n v="4"/>
    <n v="5"/>
    <n v="1"/>
    <n v="1"/>
    <n v="3"/>
    <n v="0"/>
    <n v="6"/>
    <n v="0"/>
    <n v="0"/>
    <n v="-6"/>
    <n v="0"/>
    <x v="0"/>
    <n v="2"/>
    <x v="0"/>
    <n v="3.5"/>
    <s v="High"/>
    <n v="1"/>
    <x v="0"/>
    <x v="0"/>
    <n v="2"/>
    <n v="9"/>
    <x v="1"/>
    <x v="1"/>
  </r>
  <r>
    <x v="0"/>
    <x v="1"/>
    <x v="2"/>
    <s v="U"/>
    <s v="Large"/>
    <n v="4"/>
    <n v="4"/>
    <n v="1"/>
    <x v="2"/>
    <n v="0"/>
    <n v="0"/>
    <n v="0"/>
    <n v="0"/>
    <n v="1"/>
    <n v="1"/>
    <n v="1"/>
    <n v="0"/>
    <n v="5"/>
    <n v="3"/>
    <n v="2"/>
    <n v="1"/>
    <n v="2"/>
    <n v="5"/>
    <n v="0"/>
    <n v="13"/>
    <n v="12"/>
    <n v="12"/>
    <n v="-1"/>
    <n v="0"/>
    <x v="0"/>
    <n v="12.33"/>
    <x v="1"/>
    <n v="4"/>
    <s v="High"/>
    <n v="1"/>
    <x v="0"/>
    <x v="0"/>
    <n v="2"/>
    <n v="5"/>
    <x v="1"/>
    <x v="0"/>
  </r>
  <r>
    <x v="0"/>
    <x v="0"/>
    <x v="0"/>
    <s v="U"/>
    <s v="Large"/>
    <n v="2"/>
    <n v="1"/>
    <n v="2"/>
    <x v="1"/>
    <n v="0"/>
    <n v="0"/>
    <n v="1"/>
    <n v="1"/>
    <n v="0"/>
    <n v="1"/>
    <n v="1"/>
    <n v="1"/>
    <n v="4"/>
    <n v="4"/>
    <n v="4"/>
    <n v="1"/>
    <n v="1"/>
    <n v="3"/>
    <n v="0"/>
    <n v="7"/>
    <n v="0"/>
    <n v="0"/>
    <n v="-7"/>
    <n v="0"/>
    <x v="0"/>
    <n v="2.33"/>
    <x v="0"/>
    <n v="1.5"/>
    <s v="Medium"/>
    <n v="1"/>
    <x v="0"/>
    <x v="0"/>
    <n v="3"/>
    <n v="9"/>
    <x v="1"/>
    <x v="1"/>
  </r>
  <r>
    <x v="0"/>
    <x v="1"/>
    <x v="2"/>
    <s v="U"/>
    <s v="Large"/>
    <n v="0"/>
    <n v="2"/>
    <n v="1"/>
    <x v="2"/>
    <n v="0"/>
    <n v="0"/>
    <n v="0"/>
    <n v="1"/>
    <n v="0"/>
    <n v="1"/>
    <n v="1"/>
    <n v="0"/>
    <n v="4"/>
    <n v="3"/>
    <n v="2"/>
    <n v="2"/>
    <n v="4"/>
    <n v="5"/>
    <n v="0"/>
    <n v="13"/>
    <n v="15"/>
    <n v="15"/>
    <n v="2"/>
    <n v="0"/>
    <x v="0"/>
    <n v="14.33"/>
    <x v="3"/>
    <n v="1"/>
    <s v="Low"/>
    <n v="3"/>
    <x v="1"/>
    <x v="0"/>
    <n v="2"/>
    <n v="5"/>
    <x v="1"/>
    <x v="0"/>
  </r>
  <r>
    <x v="0"/>
    <x v="1"/>
    <x v="0"/>
    <s v="U"/>
    <s v="Large"/>
    <n v="3"/>
    <n v="2"/>
    <n v="2"/>
    <x v="2"/>
    <n v="1"/>
    <n v="0"/>
    <n v="0"/>
    <n v="0"/>
    <n v="0"/>
    <n v="0"/>
    <n v="1"/>
    <n v="0"/>
    <n v="4"/>
    <n v="4"/>
    <n v="5"/>
    <n v="2"/>
    <n v="4"/>
    <n v="5"/>
    <n v="0"/>
    <n v="6"/>
    <n v="8"/>
    <n v="8"/>
    <n v="2"/>
    <n v="0"/>
    <x v="0"/>
    <n v="7.33"/>
    <x v="0"/>
    <n v="2.5"/>
    <s v="Medium"/>
    <n v="2"/>
    <x v="1"/>
    <x v="0"/>
    <n v="0"/>
    <n v="9"/>
    <x v="0"/>
    <x v="1"/>
  </r>
  <r>
    <x v="0"/>
    <x v="1"/>
    <x v="2"/>
    <s v="R"/>
    <s v="Large"/>
    <n v="2"/>
    <n v="1"/>
    <n v="2"/>
    <x v="2"/>
    <n v="0"/>
    <n v="0"/>
    <n v="0"/>
    <n v="0"/>
    <n v="1"/>
    <n v="1"/>
    <n v="0"/>
    <n v="0"/>
    <n v="3"/>
    <n v="3"/>
    <n v="2"/>
    <n v="1"/>
    <n v="3"/>
    <n v="3"/>
    <n v="0"/>
    <n v="8"/>
    <n v="9"/>
    <n v="8"/>
    <n v="1"/>
    <n v="-1"/>
    <x v="0"/>
    <n v="8.33"/>
    <x v="0"/>
    <n v="1.5"/>
    <s v="Medium"/>
    <n v="2"/>
    <x v="1"/>
    <x v="0"/>
    <n v="2"/>
    <n v="5"/>
    <x v="1"/>
    <x v="0"/>
  </r>
  <r>
    <x v="0"/>
    <x v="1"/>
    <x v="1"/>
    <s v="R"/>
    <s v="Large"/>
    <n v="2"/>
    <n v="1"/>
    <n v="1"/>
    <x v="2"/>
    <n v="0"/>
    <n v="0"/>
    <n v="0"/>
    <n v="0"/>
    <n v="0"/>
    <n v="1"/>
    <n v="1"/>
    <n v="0"/>
    <n v="4"/>
    <n v="4"/>
    <n v="2"/>
    <n v="2"/>
    <n v="4"/>
    <n v="5"/>
    <n v="0"/>
    <n v="8"/>
    <n v="12"/>
    <n v="12"/>
    <n v="4"/>
    <n v="0"/>
    <x v="0"/>
    <n v="10.67"/>
    <x v="1"/>
    <n v="1.5"/>
    <s v="Medium"/>
    <n v="3"/>
    <x v="1"/>
    <x v="0"/>
    <n v="1"/>
    <n v="6"/>
    <x v="0"/>
    <x v="1"/>
  </r>
  <r>
    <x v="0"/>
    <x v="0"/>
    <x v="1"/>
    <s v="U"/>
    <s v="Small"/>
    <n v="2"/>
    <n v="2"/>
    <n v="1"/>
    <x v="3"/>
    <n v="0"/>
    <n v="0"/>
    <n v="0"/>
    <n v="1"/>
    <n v="1"/>
    <n v="1"/>
    <n v="1"/>
    <n v="1"/>
    <n v="3"/>
    <n v="4"/>
    <n v="1"/>
    <n v="1"/>
    <n v="1"/>
    <n v="2"/>
    <n v="0"/>
    <n v="10"/>
    <n v="9"/>
    <n v="0"/>
    <n v="-1"/>
    <n v="-9"/>
    <x v="2"/>
    <n v="6.33"/>
    <x v="0"/>
    <n v="2"/>
    <s v="Medium"/>
    <n v="1"/>
    <x v="0"/>
    <x v="0"/>
    <n v="3"/>
    <n v="6"/>
    <x v="1"/>
    <x v="1"/>
  </r>
  <r>
    <x v="0"/>
    <x v="0"/>
    <x v="0"/>
    <s v="U"/>
    <s v="Large"/>
    <n v="2"/>
    <n v="2"/>
    <n v="1"/>
    <x v="1"/>
    <n v="0"/>
    <n v="0"/>
    <n v="1"/>
    <n v="1"/>
    <n v="1"/>
    <n v="1"/>
    <n v="1"/>
    <n v="1"/>
    <n v="4"/>
    <n v="3"/>
    <n v="3"/>
    <n v="1"/>
    <n v="1"/>
    <n v="3"/>
    <n v="0"/>
    <n v="9"/>
    <n v="10"/>
    <n v="0"/>
    <n v="1"/>
    <n v="-10"/>
    <x v="0"/>
    <n v="6.33"/>
    <x v="0"/>
    <n v="2"/>
    <s v="Medium"/>
    <n v="1"/>
    <x v="0"/>
    <x v="0"/>
    <n v="4"/>
    <n v="7"/>
    <x v="2"/>
    <x v="1"/>
  </r>
  <r>
    <x v="0"/>
    <x v="0"/>
    <x v="0"/>
    <s v="R"/>
    <s v="Large"/>
    <n v="2"/>
    <n v="1"/>
    <n v="2"/>
    <x v="0"/>
    <n v="0"/>
    <n v="0"/>
    <n v="1"/>
    <n v="0"/>
    <n v="0"/>
    <n v="0"/>
    <n v="1"/>
    <n v="1"/>
    <n v="4"/>
    <n v="3"/>
    <n v="5"/>
    <n v="1"/>
    <n v="2"/>
    <n v="3"/>
    <n v="0"/>
    <n v="6"/>
    <n v="0"/>
    <n v="0"/>
    <n v="-6"/>
    <n v="0"/>
    <x v="0"/>
    <n v="2"/>
    <x v="0"/>
    <n v="1.5"/>
    <s v="Medium"/>
    <n v="1"/>
    <x v="0"/>
    <x v="0"/>
    <n v="1"/>
    <n v="9"/>
    <x v="0"/>
    <x v="1"/>
  </r>
  <r>
    <x v="0"/>
    <x v="0"/>
    <x v="1"/>
    <s v="U"/>
    <s v="Large"/>
    <n v="4"/>
    <n v="3"/>
    <n v="1"/>
    <x v="1"/>
    <n v="0"/>
    <n v="0"/>
    <n v="1"/>
    <n v="1"/>
    <n v="0"/>
    <n v="1"/>
    <n v="1"/>
    <n v="0"/>
    <n v="4"/>
    <n v="2"/>
    <n v="2"/>
    <n v="1"/>
    <n v="2"/>
    <n v="3"/>
    <n v="0"/>
    <n v="15"/>
    <n v="15"/>
    <n v="15"/>
    <n v="0"/>
    <n v="0"/>
    <x v="0"/>
    <n v="15"/>
    <x v="3"/>
    <n v="3.5"/>
    <s v="High"/>
    <n v="0"/>
    <x v="0"/>
    <x v="0"/>
    <n v="3"/>
    <n v="4"/>
    <x v="1"/>
    <x v="0"/>
  </r>
  <r>
    <x v="0"/>
    <x v="0"/>
    <x v="3"/>
    <s v="U"/>
    <s v="Large"/>
    <n v="4"/>
    <n v="4"/>
    <n v="2"/>
    <x v="0"/>
    <n v="0"/>
    <n v="0"/>
    <n v="1"/>
    <n v="1"/>
    <n v="1"/>
    <n v="1"/>
    <n v="1"/>
    <n v="0"/>
    <n v="2"/>
    <n v="3"/>
    <n v="4"/>
    <n v="2"/>
    <n v="3"/>
    <n v="2"/>
    <n v="0"/>
    <n v="10"/>
    <n v="9"/>
    <n v="0"/>
    <n v="-1"/>
    <n v="-9"/>
    <x v="2"/>
    <n v="6.33"/>
    <x v="0"/>
    <n v="4"/>
    <s v="High"/>
    <n v="1"/>
    <x v="0"/>
    <x v="0"/>
    <n v="4"/>
    <n v="7"/>
    <x v="2"/>
    <x v="1"/>
  </r>
  <r>
    <x v="0"/>
    <x v="0"/>
    <x v="0"/>
    <s v="U"/>
    <s v="Large"/>
    <n v="4"/>
    <n v="3"/>
    <n v="1"/>
    <x v="3"/>
    <n v="0"/>
    <n v="0"/>
    <n v="1"/>
    <n v="1"/>
    <n v="0"/>
    <n v="1"/>
    <n v="1"/>
    <n v="0"/>
    <n v="4"/>
    <n v="3"/>
    <n v="3"/>
    <n v="1"/>
    <n v="1"/>
    <n v="3"/>
    <n v="0"/>
    <n v="14"/>
    <n v="13"/>
    <n v="14"/>
    <n v="-1"/>
    <n v="1"/>
    <x v="0"/>
    <n v="13.67"/>
    <x v="1"/>
    <n v="3.5"/>
    <s v="High"/>
    <n v="0"/>
    <x v="0"/>
    <x v="0"/>
    <n v="3"/>
    <n v="6"/>
    <x v="1"/>
    <x v="1"/>
  </r>
  <r>
    <x v="0"/>
    <x v="1"/>
    <x v="1"/>
    <s v="U"/>
    <s v="Small"/>
    <n v="4"/>
    <n v="4"/>
    <n v="2"/>
    <x v="2"/>
    <n v="0"/>
    <n v="0"/>
    <n v="0"/>
    <n v="1"/>
    <n v="0"/>
    <n v="1"/>
    <n v="1"/>
    <n v="0"/>
    <n v="4"/>
    <n v="1"/>
    <n v="1"/>
    <n v="2"/>
    <n v="2"/>
    <n v="5"/>
    <n v="0"/>
    <n v="11"/>
    <n v="11"/>
    <n v="10"/>
    <n v="0"/>
    <n v="-1"/>
    <x v="0"/>
    <n v="10.67"/>
    <x v="1"/>
    <n v="4"/>
    <s v="High"/>
    <n v="1"/>
    <x v="0"/>
    <x v="0"/>
    <n v="2"/>
    <n v="2"/>
    <x v="1"/>
    <x v="0"/>
  </r>
  <r>
    <x v="0"/>
    <x v="0"/>
    <x v="1"/>
    <s v="U"/>
    <s v="Large"/>
    <n v="4"/>
    <n v="2"/>
    <n v="2"/>
    <x v="1"/>
    <n v="0"/>
    <n v="0"/>
    <n v="1"/>
    <n v="1"/>
    <n v="0"/>
    <n v="1"/>
    <n v="1"/>
    <n v="0"/>
    <n v="4"/>
    <n v="3"/>
    <n v="3"/>
    <n v="1"/>
    <n v="1"/>
    <n v="3"/>
    <n v="0"/>
    <n v="15"/>
    <n v="12"/>
    <n v="14"/>
    <n v="-3"/>
    <n v="2"/>
    <x v="0"/>
    <n v="13.67"/>
    <x v="1"/>
    <n v="3"/>
    <s v="Medium"/>
    <n v="0"/>
    <x v="0"/>
    <x v="0"/>
    <n v="3"/>
    <n v="6"/>
    <x v="1"/>
    <x v="1"/>
  </r>
  <r>
    <x v="0"/>
    <x v="0"/>
    <x v="1"/>
    <s v="U"/>
    <s v="Large"/>
    <n v="3"/>
    <n v="2"/>
    <n v="1"/>
    <x v="3"/>
    <n v="0"/>
    <n v="0"/>
    <n v="1"/>
    <n v="1"/>
    <n v="1"/>
    <n v="1"/>
    <n v="1"/>
    <n v="0"/>
    <n v="5"/>
    <n v="2"/>
    <n v="2"/>
    <n v="1"/>
    <n v="2"/>
    <n v="5"/>
    <n v="0"/>
    <n v="17"/>
    <n v="17"/>
    <n v="18"/>
    <n v="0"/>
    <n v="1"/>
    <x v="0"/>
    <n v="17.329999999999998"/>
    <x v="2"/>
    <n v="2.5"/>
    <s v="Medium"/>
    <n v="0"/>
    <x v="0"/>
    <x v="0"/>
    <n v="4"/>
    <n v="4"/>
    <x v="2"/>
    <x v="0"/>
  </r>
  <r>
    <x v="0"/>
    <x v="1"/>
    <x v="6"/>
    <s v="U"/>
    <s v="Large"/>
    <n v="3"/>
    <n v="2"/>
    <n v="1"/>
    <x v="2"/>
    <n v="0"/>
    <n v="0"/>
    <n v="0"/>
    <n v="0"/>
    <n v="1"/>
    <n v="1"/>
    <n v="0"/>
    <n v="0"/>
    <n v="5"/>
    <n v="5"/>
    <n v="3"/>
    <n v="1"/>
    <n v="1"/>
    <n v="5"/>
    <n v="0"/>
    <n v="17"/>
    <n v="18"/>
    <n v="18"/>
    <n v="1"/>
    <n v="0"/>
    <x v="0"/>
    <n v="17.670000000000002"/>
    <x v="2"/>
    <n v="2.5"/>
    <s v="Medium"/>
    <n v="1"/>
    <x v="0"/>
    <x v="0"/>
    <n v="2"/>
    <n v="8"/>
    <x v="1"/>
    <x v="1"/>
  </r>
  <r>
    <x v="0"/>
    <x v="1"/>
    <x v="3"/>
    <s v="R"/>
    <s v="Large"/>
    <n v="3"/>
    <n v="3"/>
    <n v="1"/>
    <x v="0"/>
    <n v="1"/>
    <n v="0"/>
    <n v="0"/>
    <n v="0"/>
    <n v="1"/>
    <n v="1"/>
    <n v="0"/>
    <n v="1"/>
    <n v="4"/>
    <n v="5"/>
    <n v="3"/>
    <n v="1"/>
    <n v="2"/>
    <n v="5"/>
    <n v="0"/>
    <n v="15"/>
    <n v="12"/>
    <n v="12"/>
    <n v="-3"/>
    <n v="0"/>
    <x v="0"/>
    <n v="13"/>
    <x v="1"/>
    <n v="3"/>
    <s v="Medium"/>
    <n v="0"/>
    <x v="0"/>
    <x v="0"/>
    <n v="2"/>
    <n v="9"/>
    <x v="1"/>
    <x v="1"/>
  </r>
  <r>
    <x v="0"/>
    <x v="0"/>
    <x v="3"/>
    <s v="U"/>
    <s v="Small"/>
    <n v="1"/>
    <n v="2"/>
    <n v="1"/>
    <x v="0"/>
    <n v="1"/>
    <n v="0"/>
    <n v="0"/>
    <n v="0"/>
    <n v="1"/>
    <n v="1"/>
    <n v="0"/>
    <n v="1"/>
    <n v="4"/>
    <n v="2"/>
    <n v="4"/>
    <n v="2"/>
    <n v="2"/>
    <n v="3"/>
    <n v="0"/>
    <n v="9"/>
    <n v="9"/>
    <n v="0"/>
    <n v="0"/>
    <n v="-9"/>
    <x v="0"/>
    <n v="6"/>
    <x v="0"/>
    <n v="1.5"/>
    <s v="Medium"/>
    <n v="1"/>
    <x v="0"/>
    <x v="0"/>
    <n v="2"/>
    <n v="7"/>
    <x v="1"/>
    <x v="1"/>
  </r>
  <r>
    <x v="0"/>
    <x v="0"/>
    <x v="0"/>
    <s v="U"/>
    <s v="Large"/>
    <n v="2"/>
    <n v="1"/>
    <n v="2"/>
    <x v="0"/>
    <n v="0"/>
    <n v="0"/>
    <n v="1"/>
    <n v="1"/>
    <n v="1"/>
    <n v="1"/>
    <n v="1"/>
    <n v="0"/>
    <n v="5"/>
    <n v="3"/>
    <n v="3"/>
    <n v="1"/>
    <n v="2"/>
    <n v="1"/>
    <n v="0"/>
    <n v="8"/>
    <n v="8"/>
    <n v="0"/>
    <n v="0"/>
    <n v="-8"/>
    <x v="0"/>
    <n v="5.33"/>
    <x v="0"/>
    <n v="1.5"/>
    <s v="Medium"/>
    <n v="1"/>
    <x v="0"/>
    <x v="0"/>
    <n v="4"/>
    <n v="6"/>
    <x v="2"/>
    <x v="1"/>
  </r>
  <r>
    <x v="0"/>
    <x v="0"/>
    <x v="1"/>
    <s v="R"/>
    <s v="Large"/>
    <n v="3"/>
    <n v="4"/>
    <n v="1"/>
    <x v="1"/>
    <n v="0"/>
    <n v="0"/>
    <n v="1"/>
    <n v="1"/>
    <n v="1"/>
    <n v="1"/>
    <n v="1"/>
    <n v="0"/>
    <n v="4"/>
    <n v="3"/>
    <n v="4"/>
    <n v="2"/>
    <n v="5"/>
    <n v="5"/>
    <n v="0"/>
    <n v="11"/>
    <n v="11"/>
    <n v="10"/>
    <n v="0"/>
    <n v="-1"/>
    <x v="0"/>
    <n v="10.67"/>
    <x v="1"/>
    <n v="3.5"/>
    <s v="High"/>
    <n v="1"/>
    <x v="0"/>
    <x v="0"/>
    <n v="4"/>
    <n v="7"/>
    <x v="2"/>
    <x v="1"/>
  </r>
  <r>
    <x v="0"/>
    <x v="0"/>
    <x v="1"/>
    <s v="U"/>
    <s v="Small"/>
    <n v="0"/>
    <n v="2"/>
    <n v="2"/>
    <x v="1"/>
    <n v="0"/>
    <n v="0"/>
    <n v="0"/>
    <n v="0"/>
    <n v="0"/>
    <n v="1"/>
    <n v="1"/>
    <n v="0"/>
    <n v="3"/>
    <n v="3"/>
    <n v="3"/>
    <n v="2"/>
    <n v="3"/>
    <n v="2"/>
    <n v="0"/>
    <n v="16"/>
    <n v="15"/>
    <n v="15"/>
    <n v="-1"/>
    <n v="0"/>
    <x v="0"/>
    <n v="15.33"/>
    <x v="3"/>
    <n v="1"/>
    <s v="Low"/>
    <n v="1"/>
    <x v="0"/>
    <x v="0"/>
    <n v="1"/>
    <n v="6"/>
    <x v="0"/>
    <x v="1"/>
  </r>
  <r>
    <x v="0"/>
    <x v="0"/>
    <x v="0"/>
    <s v="U"/>
    <s v="Large"/>
    <n v="3"/>
    <n v="3"/>
    <n v="1"/>
    <x v="0"/>
    <n v="0"/>
    <n v="0"/>
    <n v="0"/>
    <n v="0"/>
    <n v="1"/>
    <n v="1"/>
    <n v="1"/>
    <n v="0"/>
    <n v="5"/>
    <n v="3"/>
    <n v="4"/>
    <n v="1"/>
    <n v="1"/>
    <n v="4"/>
    <n v="0"/>
    <n v="7"/>
    <n v="0"/>
    <n v="0"/>
    <n v="-7"/>
    <n v="0"/>
    <x v="0"/>
    <n v="2.33"/>
    <x v="0"/>
    <n v="3"/>
    <s v="Medium"/>
    <n v="0"/>
    <x v="0"/>
    <x v="0"/>
    <n v="2"/>
    <n v="7"/>
    <x v="1"/>
    <x v="1"/>
  </r>
  <r>
    <x v="0"/>
    <x v="0"/>
    <x v="0"/>
    <s v="U"/>
    <s v="Small"/>
    <n v="2"/>
    <n v="2"/>
    <n v="1"/>
    <x v="0"/>
    <n v="0"/>
    <n v="0"/>
    <n v="0"/>
    <n v="0"/>
    <n v="1"/>
    <n v="1"/>
    <n v="1"/>
    <n v="1"/>
    <n v="4"/>
    <n v="3"/>
    <n v="3"/>
    <n v="1"/>
    <n v="1"/>
    <n v="2"/>
    <n v="0"/>
    <n v="8"/>
    <n v="8"/>
    <n v="0"/>
    <n v="0"/>
    <n v="-8"/>
    <x v="0"/>
    <n v="5.33"/>
    <x v="0"/>
    <n v="2"/>
    <s v="Medium"/>
    <n v="1"/>
    <x v="0"/>
    <x v="0"/>
    <n v="2"/>
    <n v="7"/>
    <x v="1"/>
    <x v="1"/>
  </r>
  <r>
    <x v="0"/>
    <x v="0"/>
    <x v="0"/>
    <s v="R"/>
    <s v="Large"/>
    <n v="2"/>
    <n v="2"/>
    <n v="2"/>
    <x v="3"/>
    <n v="0"/>
    <n v="0"/>
    <n v="0"/>
    <n v="0"/>
    <n v="1"/>
    <n v="1"/>
    <n v="0"/>
    <n v="0"/>
    <n v="4"/>
    <n v="4"/>
    <n v="4"/>
    <n v="1"/>
    <n v="1"/>
    <n v="4"/>
    <n v="0"/>
    <n v="10"/>
    <n v="9"/>
    <n v="0"/>
    <n v="-1"/>
    <n v="-9"/>
    <x v="2"/>
    <n v="6.33"/>
    <x v="0"/>
    <n v="2"/>
    <s v="Medium"/>
    <n v="1"/>
    <x v="0"/>
    <x v="0"/>
    <n v="2"/>
    <n v="8"/>
    <x v="1"/>
    <x v="1"/>
  </r>
  <r>
    <x v="0"/>
    <x v="0"/>
    <x v="1"/>
    <s v="U"/>
    <s v="Large"/>
    <n v="3"/>
    <n v="2"/>
    <n v="1"/>
    <x v="0"/>
    <n v="0"/>
    <n v="0"/>
    <n v="1"/>
    <n v="1"/>
    <n v="0"/>
    <n v="1"/>
    <n v="1"/>
    <n v="1"/>
    <n v="4"/>
    <n v="3"/>
    <n v="2"/>
    <n v="2"/>
    <n v="3"/>
    <n v="2"/>
    <n v="0"/>
    <n v="7"/>
    <n v="8"/>
    <n v="0"/>
    <n v="1"/>
    <n v="-8"/>
    <x v="0"/>
    <n v="5"/>
    <x v="0"/>
    <n v="2.5"/>
    <s v="Medium"/>
    <n v="0"/>
    <x v="0"/>
    <x v="0"/>
    <n v="3"/>
    <n v="6"/>
    <x v="1"/>
    <x v="1"/>
  </r>
  <r>
    <x v="0"/>
    <x v="1"/>
    <x v="0"/>
    <s v="U"/>
    <s v="Large"/>
    <n v="4"/>
    <n v="4"/>
    <n v="1"/>
    <x v="0"/>
    <n v="1"/>
    <n v="0"/>
    <n v="1"/>
    <n v="0"/>
    <n v="1"/>
    <n v="1"/>
    <n v="1"/>
    <n v="0"/>
    <n v="4"/>
    <n v="3"/>
    <n v="3"/>
    <n v="2"/>
    <n v="2"/>
    <n v="2"/>
    <n v="0"/>
    <n v="10"/>
    <n v="10"/>
    <n v="0"/>
    <n v="0"/>
    <n v="-10"/>
    <x v="0"/>
    <n v="6.67"/>
    <x v="0"/>
    <n v="4"/>
    <s v="High"/>
    <n v="0"/>
    <x v="0"/>
    <x v="0"/>
    <n v="3"/>
    <n v="6"/>
    <x v="1"/>
    <x v="1"/>
  </r>
  <r>
    <x v="0"/>
    <x v="0"/>
    <x v="1"/>
    <s v="U"/>
    <s v="Large"/>
    <n v="2"/>
    <n v="2"/>
    <n v="1"/>
    <x v="0"/>
    <n v="1"/>
    <n v="0"/>
    <n v="1"/>
    <n v="0"/>
    <n v="0"/>
    <n v="1"/>
    <n v="1"/>
    <n v="1"/>
    <n v="3"/>
    <n v="3"/>
    <n v="1"/>
    <n v="1"/>
    <n v="2"/>
    <n v="4"/>
    <n v="0"/>
    <n v="9"/>
    <n v="8"/>
    <n v="0"/>
    <n v="-1"/>
    <n v="-8"/>
    <x v="2"/>
    <n v="5.67"/>
    <x v="0"/>
    <n v="2"/>
    <s v="Medium"/>
    <n v="1"/>
    <x v="0"/>
    <x v="0"/>
    <n v="2"/>
    <n v="5"/>
    <x v="1"/>
    <x v="0"/>
  </r>
  <r>
    <x v="0"/>
    <x v="1"/>
    <x v="0"/>
    <s v="U"/>
    <s v="Large"/>
    <n v="4"/>
    <n v="3"/>
    <n v="1"/>
    <x v="1"/>
    <n v="0"/>
    <n v="0"/>
    <n v="1"/>
    <n v="1"/>
    <n v="0"/>
    <n v="1"/>
    <n v="1"/>
    <n v="1"/>
    <n v="5"/>
    <n v="4"/>
    <n v="5"/>
    <n v="2"/>
    <n v="3"/>
    <n v="5"/>
    <n v="0"/>
    <n v="10"/>
    <n v="10"/>
    <n v="9"/>
    <n v="0"/>
    <n v="-1"/>
    <x v="0"/>
    <n v="9.67"/>
    <x v="0"/>
    <n v="3.5"/>
    <s v="High"/>
    <n v="0"/>
    <x v="0"/>
    <x v="0"/>
    <n v="3"/>
    <n v="10"/>
    <x v="1"/>
    <x v="2"/>
  </r>
  <r>
    <x v="0"/>
    <x v="0"/>
    <x v="1"/>
    <s v="U"/>
    <s v="Large"/>
    <n v="4"/>
    <n v="3"/>
    <n v="1"/>
    <x v="1"/>
    <n v="0"/>
    <n v="0"/>
    <n v="1"/>
    <n v="1"/>
    <n v="1"/>
    <n v="1"/>
    <n v="1"/>
    <n v="1"/>
    <n v="4"/>
    <n v="4"/>
    <n v="3"/>
    <n v="1"/>
    <n v="3"/>
    <n v="4"/>
    <n v="0"/>
    <n v="13"/>
    <n v="15"/>
    <n v="15"/>
    <n v="2"/>
    <n v="0"/>
    <x v="0"/>
    <n v="14.33"/>
    <x v="3"/>
    <n v="3.5"/>
    <s v="High"/>
    <n v="0"/>
    <x v="0"/>
    <x v="0"/>
    <n v="4"/>
    <n v="8"/>
    <x v="2"/>
    <x v="1"/>
  </r>
  <r>
    <x v="1"/>
    <x v="0"/>
    <x v="0"/>
    <s v="U"/>
    <s v="Large"/>
    <n v="3"/>
    <n v="3"/>
    <n v="1"/>
    <x v="0"/>
    <n v="0"/>
    <n v="0"/>
    <n v="1"/>
    <n v="0"/>
    <n v="0"/>
    <n v="1"/>
    <n v="0"/>
    <n v="1"/>
    <n v="5"/>
    <n v="3"/>
    <n v="4"/>
    <n v="1"/>
    <n v="1"/>
    <n v="5"/>
    <n v="0"/>
    <n v="10"/>
    <n v="9"/>
    <n v="9"/>
    <n v="-1"/>
    <n v="0"/>
    <x v="0"/>
    <n v="9.33"/>
    <x v="0"/>
    <n v="3"/>
    <s v="Medium"/>
    <n v="0"/>
    <x v="0"/>
    <x v="0"/>
    <n v="2"/>
    <n v="8"/>
    <x v="1"/>
    <x v="1"/>
  </r>
  <r>
    <x v="1"/>
    <x v="0"/>
    <x v="0"/>
    <s v="U"/>
    <s v="Small"/>
    <n v="1"/>
    <n v="1"/>
    <n v="2"/>
    <x v="1"/>
    <n v="0"/>
    <n v="0"/>
    <n v="0"/>
    <n v="0"/>
    <n v="0"/>
    <n v="1"/>
    <n v="1"/>
    <n v="0"/>
    <n v="5"/>
    <n v="3"/>
    <n v="2"/>
    <n v="1"/>
    <n v="1"/>
    <n v="4"/>
    <n v="0"/>
    <n v="18"/>
    <n v="16"/>
    <n v="16"/>
    <n v="-2"/>
    <n v="0"/>
    <x v="0"/>
    <n v="16.670000000000002"/>
    <x v="2"/>
    <n v="1"/>
    <s v="Low"/>
    <n v="1"/>
    <x v="0"/>
    <x v="0"/>
    <n v="1"/>
    <n v="5"/>
    <x v="0"/>
    <x v="0"/>
  </r>
  <r>
    <x v="1"/>
    <x v="0"/>
    <x v="0"/>
    <s v="R"/>
    <s v="Small"/>
    <n v="1"/>
    <n v="4"/>
    <n v="3"/>
    <x v="0"/>
    <n v="0"/>
    <n v="0"/>
    <n v="0"/>
    <n v="0"/>
    <n v="0"/>
    <n v="1"/>
    <n v="0"/>
    <n v="1"/>
    <n v="4"/>
    <n v="3"/>
    <n v="4"/>
    <n v="1"/>
    <n v="4"/>
    <n v="5"/>
    <n v="0"/>
    <n v="13"/>
    <n v="13"/>
    <n v="13"/>
    <n v="0"/>
    <n v="0"/>
    <x v="0"/>
    <n v="13"/>
    <x v="1"/>
    <n v="2.5"/>
    <s v="Medium"/>
    <n v="1"/>
    <x v="0"/>
    <x v="0"/>
    <n v="1"/>
    <n v="8"/>
    <x v="0"/>
    <x v="1"/>
  </r>
  <r>
    <x v="1"/>
    <x v="0"/>
    <x v="0"/>
    <s v="U"/>
    <s v="Large"/>
    <n v="3"/>
    <n v="3"/>
    <n v="2"/>
    <x v="0"/>
    <n v="0"/>
    <n v="0"/>
    <n v="1"/>
    <n v="0"/>
    <n v="0"/>
    <n v="1"/>
    <n v="1"/>
    <n v="1"/>
    <n v="4"/>
    <n v="3"/>
    <n v="2"/>
    <n v="1"/>
    <n v="3"/>
    <n v="3"/>
    <n v="0"/>
    <n v="11"/>
    <n v="11"/>
    <n v="10"/>
    <n v="0"/>
    <n v="-1"/>
    <x v="0"/>
    <n v="10.67"/>
    <x v="1"/>
    <n v="3"/>
    <s v="Medium"/>
    <n v="0"/>
    <x v="0"/>
    <x v="0"/>
    <n v="2"/>
    <n v="6"/>
    <x v="1"/>
    <x v="1"/>
  </r>
  <r>
    <x v="1"/>
    <x v="0"/>
    <x v="1"/>
    <s v="U"/>
    <s v="Small"/>
    <n v="4"/>
    <n v="4"/>
    <n v="1"/>
    <x v="0"/>
    <n v="0"/>
    <n v="0"/>
    <n v="1"/>
    <n v="1"/>
    <n v="1"/>
    <n v="1"/>
    <n v="1"/>
    <n v="1"/>
    <n v="2"/>
    <n v="3"/>
    <n v="4"/>
    <n v="1"/>
    <n v="1"/>
    <n v="1"/>
    <n v="0"/>
    <n v="16"/>
    <n v="15"/>
    <n v="15"/>
    <n v="-1"/>
    <n v="0"/>
    <x v="0"/>
    <n v="15.33"/>
    <x v="3"/>
    <n v="4"/>
    <s v="High"/>
    <n v="1"/>
    <x v="0"/>
    <x v="0"/>
    <n v="4"/>
    <n v="8"/>
    <x v="2"/>
    <x v="1"/>
  </r>
  <r>
    <x v="1"/>
    <x v="0"/>
    <x v="1"/>
    <s v="R"/>
    <s v="Large"/>
    <n v="1"/>
    <n v="2"/>
    <n v="2"/>
    <x v="0"/>
    <n v="0"/>
    <n v="0"/>
    <n v="0"/>
    <n v="0"/>
    <n v="0"/>
    <n v="1"/>
    <n v="0"/>
    <n v="0"/>
    <n v="3"/>
    <n v="2"/>
    <n v="2"/>
    <n v="1"/>
    <n v="2"/>
    <n v="3"/>
    <n v="0"/>
    <n v="12"/>
    <n v="11"/>
    <n v="12"/>
    <n v="-1"/>
    <n v="1"/>
    <x v="0"/>
    <n v="11.67"/>
    <x v="1"/>
    <n v="1.5"/>
    <s v="Medium"/>
    <n v="1"/>
    <x v="0"/>
    <x v="0"/>
    <n v="1"/>
    <n v="4"/>
    <x v="0"/>
    <x v="0"/>
  </r>
  <r>
    <x v="1"/>
    <x v="1"/>
    <x v="0"/>
    <s v="U"/>
    <s v="Small"/>
    <n v="4"/>
    <n v="4"/>
    <n v="2"/>
    <x v="1"/>
    <n v="0"/>
    <n v="0"/>
    <n v="0"/>
    <n v="1"/>
    <n v="0"/>
    <n v="1"/>
    <n v="1"/>
    <n v="1"/>
    <n v="4"/>
    <n v="2"/>
    <n v="2"/>
    <n v="2"/>
    <n v="2"/>
    <n v="5"/>
    <n v="0"/>
    <n v="13"/>
    <n v="13"/>
    <n v="13"/>
    <n v="0"/>
    <n v="0"/>
    <x v="0"/>
    <n v="13"/>
    <x v="1"/>
    <n v="4"/>
    <s v="High"/>
    <n v="0"/>
    <x v="0"/>
    <x v="0"/>
    <n v="2"/>
    <n v="5"/>
    <x v="1"/>
    <x v="0"/>
  </r>
  <r>
    <x v="1"/>
    <x v="0"/>
    <x v="1"/>
    <s v="R"/>
    <s v="Large"/>
    <n v="1"/>
    <n v="1"/>
    <n v="3"/>
    <x v="2"/>
    <n v="1"/>
    <n v="0"/>
    <n v="1"/>
    <n v="1"/>
    <n v="0"/>
    <n v="1"/>
    <n v="1"/>
    <n v="1"/>
    <n v="5"/>
    <n v="2"/>
    <n v="1"/>
    <n v="1"/>
    <n v="2"/>
    <n v="1"/>
    <n v="0"/>
    <n v="7"/>
    <n v="6"/>
    <n v="0"/>
    <n v="-1"/>
    <n v="-6"/>
    <x v="2"/>
    <n v="4.33"/>
    <x v="0"/>
    <n v="1"/>
    <s v="Low"/>
    <n v="2"/>
    <x v="1"/>
    <x v="0"/>
    <n v="3"/>
    <n v="4"/>
    <x v="1"/>
    <x v="0"/>
  </r>
  <r>
    <x v="1"/>
    <x v="0"/>
    <x v="0"/>
    <s v="U"/>
    <s v="Large"/>
    <n v="2"/>
    <n v="3"/>
    <n v="2"/>
    <x v="2"/>
    <n v="0"/>
    <n v="0"/>
    <n v="1"/>
    <n v="1"/>
    <n v="0"/>
    <n v="1"/>
    <n v="1"/>
    <n v="1"/>
    <n v="5"/>
    <n v="2"/>
    <n v="3"/>
    <n v="1"/>
    <n v="2"/>
    <n v="4"/>
    <n v="0"/>
    <n v="11"/>
    <n v="10"/>
    <n v="10"/>
    <n v="-1"/>
    <n v="0"/>
    <x v="0"/>
    <n v="10.33"/>
    <x v="1"/>
    <n v="2.5"/>
    <s v="Medium"/>
    <n v="1"/>
    <x v="0"/>
    <x v="0"/>
    <n v="3"/>
    <n v="6"/>
    <x v="1"/>
    <x v="1"/>
  </r>
  <r>
    <x v="1"/>
    <x v="0"/>
    <x v="0"/>
    <s v="R"/>
    <s v="Small"/>
    <n v="4"/>
    <n v="4"/>
    <n v="2"/>
    <x v="1"/>
    <n v="0"/>
    <n v="0"/>
    <n v="0"/>
    <n v="0"/>
    <n v="0"/>
    <n v="1"/>
    <n v="1"/>
    <n v="0"/>
    <n v="5"/>
    <n v="4"/>
    <n v="4"/>
    <n v="1"/>
    <n v="1"/>
    <n v="1"/>
    <n v="0"/>
    <n v="19"/>
    <n v="18"/>
    <n v="19"/>
    <n v="-1"/>
    <n v="1"/>
    <x v="0"/>
    <n v="18.670000000000002"/>
    <x v="2"/>
    <n v="4"/>
    <s v="High"/>
    <n v="0"/>
    <x v="0"/>
    <x v="0"/>
    <n v="1"/>
    <n v="8"/>
    <x v="0"/>
    <x v="1"/>
  </r>
  <r>
    <x v="1"/>
    <x v="0"/>
    <x v="0"/>
    <s v="U"/>
    <s v="Large"/>
    <n v="3"/>
    <n v="3"/>
    <n v="1"/>
    <x v="0"/>
    <n v="0"/>
    <n v="0"/>
    <n v="0"/>
    <n v="1"/>
    <n v="0"/>
    <n v="1"/>
    <n v="1"/>
    <n v="1"/>
    <n v="4"/>
    <n v="1"/>
    <n v="3"/>
    <n v="1"/>
    <n v="2"/>
    <n v="1"/>
    <n v="0"/>
    <n v="15"/>
    <n v="15"/>
    <n v="15"/>
    <n v="0"/>
    <n v="0"/>
    <x v="0"/>
    <n v="15"/>
    <x v="3"/>
    <n v="3"/>
    <s v="Medium"/>
    <n v="0"/>
    <x v="0"/>
    <x v="0"/>
    <n v="2"/>
    <n v="5"/>
    <x v="1"/>
    <x v="0"/>
  </r>
  <r>
    <x v="1"/>
    <x v="1"/>
    <x v="3"/>
    <s v="R"/>
    <s v="Large"/>
    <n v="1"/>
    <n v="1"/>
    <n v="2"/>
    <x v="2"/>
    <n v="1"/>
    <n v="0"/>
    <n v="0"/>
    <n v="0"/>
    <n v="0"/>
    <n v="1"/>
    <n v="0"/>
    <n v="0"/>
    <n v="4"/>
    <n v="3"/>
    <n v="2"/>
    <n v="1"/>
    <n v="3"/>
    <n v="5"/>
    <n v="0"/>
    <n v="6"/>
    <n v="5"/>
    <n v="0"/>
    <n v="-1"/>
    <n v="-5"/>
    <x v="2"/>
    <n v="3.67"/>
    <x v="0"/>
    <n v="1"/>
    <s v="Low"/>
    <n v="2"/>
    <x v="1"/>
    <x v="0"/>
    <n v="1"/>
    <n v="5"/>
    <x v="0"/>
    <x v="0"/>
  </r>
  <r>
    <x v="1"/>
    <x v="0"/>
    <x v="3"/>
    <s v="R"/>
    <s v="Large"/>
    <n v="2"/>
    <n v="3"/>
    <n v="1"/>
    <x v="1"/>
    <n v="1"/>
    <n v="0"/>
    <n v="0"/>
    <n v="0"/>
    <n v="1"/>
    <n v="1"/>
    <n v="1"/>
    <n v="0"/>
    <n v="5"/>
    <n v="4"/>
    <n v="2"/>
    <n v="1"/>
    <n v="2"/>
    <n v="5"/>
    <n v="0"/>
    <n v="7"/>
    <n v="5"/>
    <n v="0"/>
    <n v="-2"/>
    <n v="-5"/>
    <x v="2"/>
    <n v="4"/>
    <x v="0"/>
    <n v="2.5"/>
    <s v="Medium"/>
    <n v="0"/>
    <x v="0"/>
    <x v="0"/>
    <n v="2"/>
    <n v="6"/>
    <x v="1"/>
    <x v="1"/>
  </r>
  <r>
    <x v="1"/>
    <x v="0"/>
    <x v="0"/>
    <s v="U"/>
    <s v="Small"/>
    <n v="3"/>
    <n v="1"/>
    <n v="1"/>
    <x v="0"/>
    <n v="0"/>
    <n v="0"/>
    <n v="1"/>
    <n v="1"/>
    <n v="0"/>
    <n v="1"/>
    <n v="1"/>
    <n v="0"/>
    <n v="4"/>
    <n v="3"/>
    <n v="4"/>
    <n v="1"/>
    <n v="1"/>
    <n v="1"/>
    <n v="0"/>
    <n v="7"/>
    <n v="9"/>
    <n v="8"/>
    <n v="2"/>
    <n v="-1"/>
    <x v="0"/>
    <n v="8"/>
    <x v="0"/>
    <n v="2"/>
    <s v="Medium"/>
    <n v="1"/>
    <x v="0"/>
    <x v="0"/>
    <n v="3"/>
    <n v="7"/>
    <x v="1"/>
    <x v="1"/>
  </r>
  <r>
    <x v="1"/>
    <x v="0"/>
    <x v="0"/>
    <s v="U"/>
    <s v="Large"/>
    <n v="1"/>
    <n v="1"/>
    <n v="2"/>
    <x v="0"/>
    <n v="1"/>
    <n v="0"/>
    <n v="0"/>
    <n v="0"/>
    <n v="1"/>
    <n v="1"/>
    <n v="0"/>
    <n v="0"/>
    <n v="1"/>
    <n v="1"/>
    <n v="1"/>
    <n v="1"/>
    <n v="1"/>
    <n v="5"/>
    <n v="0"/>
    <n v="6"/>
    <n v="5"/>
    <n v="0"/>
    <n v="-1"/>
    <n v="-5"/>
    <x v="2"/>
    <n v="3.67"/>
    <x v="0"/>
    <n v="1"/>
    <s v="Low"/>
    <n v="2"/>
    <x v="1"/>
    <x v="0"/>
    <n v="2"/>
    <n v="2"/>
    <x v="1"/>
    <x v="0"/>
  </r>
  <r>
    <x v="1"/>
    <x v="1"/>
    <x v="0"/>
    <s v="R"/>
    <s v="Small"/>
    <n v="3"/>
    <n v="2"/>
    <n v="3"/>
    <x v="2"/>
    <n v="0"/>
    <n v="0"/>
    <n v="0"/>
    <n v="0"/>
    <n v="0"/>
    <n v="1"/>
    <n v="1"/>
    <n v="0"/>
    <n v="4"/>
    <n v="4"/>
    <n v="1"/>
    <n v="3"/>
    <n v="4"/>
    <n v="5"/>
    <n v="0"/>
    <n v="11"/>
    <n v="12"/>
    <n v="10"/>
    <n v="1"/>
    <n v="-2"/>
    <x v="0"/>
    <n v="11"/>
    <x v="1"/>
    <n v="2.5"/>
    <s v="Medium"/>
    <n v="2"/>
    <x v="1"/>
    <x v="0"/>
    <n v="1"/>
    <n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635F6-EEB3-4665-89A0-3E4BCA9E417F}" name="PivotTable5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1:B17" firstHeaderRow="1" firstDataRow="1" firstDataCol="1"/>
  <pivotFields count="38">
    <pivotField compact="0" outline="0" showAll="0"/>
    <pivotField compact="0" outline="0" showAll="0"/>
    <pivotField compact="0" outline="0" showAll="0">
      <items count="9">
        <item x="2"/>
        <item h="1" x="3"/>
        <item h="1" x="1"/>
        <item h="1" x="0"/>
        <item h="1" x="4"/>
        <item h="1" x="6"/>
        <item h="1" x="7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Average_Grade" fld="3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610C7-3266-4DDF-A828-214137E3BA50}" name="PivotTable10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14:F31" firstHeaderRow="1" firstDataRow="1" firstDataCol="0"/>
  <pivotFields count="3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214DD-84DC-4022-9AC1-42F545FAD179}" name="PivotTable4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:B9" firstHeaderRow="1" firstDataRow="1" firstDataCol="1"/>
  <pivotFields count="38">
    <pivotField compact="0" outline="0" showAll="0"/>
    <pivotField compact="0" outline="0" showAll="0"/>
    <pivotField compact="0" outline="0" showAll="0">
      <items count="9">
        <item x="2"/>
        <item h="1" x="3"/>
        <item h="1" x="1"/>
        <item h="1" x="0"/>
        <item h="1" x="4"/>
        <item h="1" x="6"/>
        <item h="1" x="7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5">
        <item x="47"/>
        <item x="48"/>
        <item x="53"/>
        <item x="50"/>
        <item x="44"/>
        <item x="45"/>
        <item x="46"/>
        <item x="41"/>
        <item x="43"/>
        <item x="49"/>
        <item x="52"/>
        <item x="35"/>
        <item x="1"/>
        <item x="0"/>
        <item x="51"/>
        <item x="34"/>
        <item x="31"/>
        <item x="22"/>
        <item x="27"/>
        <item x="16"/>
        <item x="36"/>
        <item x="2"/>
        <item x="4"/>
        <item x="8"/>
        <item x="14"/>
        <item x="26"/>
        <item x="21"/>
        <item x="11"/>
        <item x="18"/>
        <item x="17"/>
        <item x="9"/>
        <item x="6"/>
        <item x="24"/>
        <item x="29"/>
        <item x="15"/>
        <item x="38"/>
        <item x="23"/>
        <item x="13"/>
        <item x="10"/>
        <item x="33"/>
        <item x="3"/>
        <item x="5"/>
        <item x="12"/>
        <item x="30"/>
        <item x="32"/>
        <item x="20"/>
        <item x="19"/>
        <item x="37"/>
        <item x="39"/>
        <item x="7"/>
        <item x="42"/>
        <item x="25"/>
        <item x="40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Average of Average_Grade" fld="3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8CC57-79DA-4DB4-B8E6-FF9C688A5797}" name="PivotTable3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B4" firstHeaderRow="1" firstDataRow="1" firstDataCol="1"/>
  <pivotFields count="38">
    <pivotField compact="0" outline="0" showAll="0"/>
    <pivotField compact="0" outline="0" showAll="0"/>
    <pivotField compact="0" outline="0" showAll="0">
      <items count="9">
        <item x="2"/>
        <item h="1" x="3"/>
        <item h="1" x="1"/>
        <item h="1" x="0"/>
        <item h="1" x="4"/>
        <item h="1" x="6"/>
        <item h="1" x="7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5">
        <item x="47"/>
        <item x="48"/>
        <item x="53"/>
        <item x="50"/>
        <item x="44"/>
        <item x="45"/>
        <item x="46"/>
        <item x="41"/>
        <item x="43"/>
        <item x="49"/>
        <item x="52"/>
        <item x="35"/>
        <item x="1"/>
        <item x="0"/>
        <item x="51"/>
        <item x="34"/>
        <item x="31"/>
        <item x="22"/>
        <item x="27"/>
        <item x="16"/>
        <item x="36"/>
        <item x="2"/>
        <item x="4"/>
        <item x="8"/>
        <item x="14"/>
        <item x="26"/>
        <item x="21"/>
        <item x="11"/>
        <item x="18"/>
        <item x="17"/>
        <item x="9"/>
        <item x="6"/>
        <item x="24"/>
        <item x="29"/>
        <item x="15"/>
        <item x="38"/>
        <item x="23"/>
        <item x="13"/>
        <item x="10"/>
        <item x="33"/>
        <item x="3"/>
        <item x="5"/>
        <item x="12"/>
        <item x="30"/>
        <item x="32"/>
        <item x="20"/>
        <item x="19"/>
        <item x="37"/>
        <item x="39"/>
        <item x="7"/>
        <item x="42"/>
        <item x="25"/>
        <item x="40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Average_Grade" fld="3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DBB69-4264-4152-B97C-F25E6484EAF8}" name="PivotTable5" cacheId="50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1:B2" firstHeaderRow="1" firstDataRow="1" firstDataCol="0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🎓Avg. Grade" fld="30" subtotal="average" baseField="0" baseItem="0" numFmtId="2"/>
  </dataFields>
  <formats count="8">
    <format dxfId="201">
      <pivotArea dataOnly="0" labelOnly="1" outline="0" axis="axisValues" fieldPosition="0"/>
    </format>
    <format dxfId="202">
      <pivotArea outline="0" collapsedLevelsAreSubtotals="1" fieldPosition="0"/>
    </format>
    <format dxfId="203">
      <pivotArea type="all" dataOnly="0" outline="0" fieldPosition="0"/>
    </format>
    <format dxfId="204">
      <pivotArea outline="0" collapsedLevelsAreSubtotals="1" fieldPosition="0"/>
    </format>
    <format dxfId="205">
      <pivotArea dataOnly="0" labelOnly="1" outline="0" axis="axisValues" fieldPosition="0"/>
    </format>
    <format dxfId="206">
      <pivotArea type="all" dataOnly="0" outline="0" fieldPosition="0"/>
    </format>
    <format dxfId="207">
      <pivotArea outline="0" collapsedLevelsAreSubtotals="1" fieldPosition="0"/>
    </format>
    <format dxfId="208">
      <pivotArea dataOnly="0" labelOnly="1" outline="0" axis="axisValues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84C9E-08DB-4FF2-BEAE-DE7239562B2F}" name="PivotTable3" cacheId="5085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A3:B6" firstHeaderRow="1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5"/>
  </rowFields>
  <rowItems count="3">
    <i>
      <x/>
    </i>
    <i>
      <x v="1"/>
    </i>
    <i>
      <x v="2"/>
    </i>
  </rowItems>
  <colItems count="1">
    <i/>
  </colItems>
  <dataFields count="1">
    <dataField name="Distribution" fld="26" subtotal="count" baseField="0" baseItem="0"/>
  </dataFields>
  <formats count="7">
    <format dxfId="194">
      <pivotArea dataOnly="0" labelOnly="1" outline="0" fieldPosition="0">
        <references count="1">
          <reference field="35" count="0"/>
        </references>
      </pivotArea>
    </format>
    <format dxfId="195">
      <pivotArea outline="0" collapsedLevelsAreSubtotals="1" fieldPosition="0"/>
    </format>
    <format dxfId="196">
      <pivotArea type="all" dataOnly="0" outline="0" fieldPosition="0"/>
    </format>
    <format dxfId="197">
      <pivotArea outline="0" collapsedLevelsAreSubtotals="1" fieldPosition="0"/>
    </format>
    <format dxfId="198">
      <pivotArea field="35" type="button" dataOnly="0" labelOnly="1" outline="0" axis="axisRow" fieldPosition="0"/>
    </format>
    <format dxfId="199">
      <pivotArea dataOnly="0" labelOnly="1" outline="0" fieldPosition="0">
        <references count="1">
          <reference field="35" count="0"/>
        </references>
      </pivotArea>
    </format>
    <format dxfId="20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28037-CCBC-413F-8CA2-366F35462007}" name="PivotTable9" cacheId="5085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 chartFormat="11">
  <location ref="AS16:AW20" firstHeaderRow="1" firstDataRow="2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0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</pivotFields>
  <rowFields count="1">
    <field x="35"/>
  </rowFields>
  <rowItems count="3">
    <i>
      <x/>
    </i>
    <i>
      <x v="1"/>
    </i>
    <i>
      <x v="2"/>
    </i>
  </rowItems>
  <colFields count="1">
    <field x="31"/>
  </colFields>
  <colItems count="4">
    <i>
      <x/>
    </i>
    <i>
      <x v="1"/>
    </i>
    <i>
      <x v="2"/>
    </i>
    <i>
      <x v="3"/>
    </i>
  </colItems>
  <dataFields count="1">
    <dataField name="Count of Average_Grade" fld="30" subtotal="count" baseField="0" baseItem="0"/>
  </dataFields>
  <formats count="6">
    <format dxfId="188">
      <pivotArea outline="0" fieldPosition="0">
        <references count="1">
          <reference field="31" count="1" selected="0">
            <x v="3"/>
          </reference>
        </references>
      </pivotArea>
    </format>
    <format dxfId="189">
      <pivotArea type="topRight" dataOnly="0" labelOnly="1" outline="0" offset="C1" fieldPosition="0"/>
    </format>
    <format dxfId="190">
      <pivotArea dataOnly="0" labelOnly="1" outline="0" fieldPosition="0">
        <references count="1">
          <reference field="31" count="1">
            <x v="3"/>
          </reference>
        </references>
      </pivotArea>
    </format>
    <format dxfId="191">
      <pivotArea outline="0" fieldPosition="0">
        <references count="1">
          <reference field="31" count="1" selected="0">
            <x v="3"/>
          </reference>
        </references>
      </pivotArea>
    </format>
    <format dxfId="192">
      <pivotArea type="topRight" dataOnly="0" labelOnly="1" outline="0" offset="C1" fieldPosition="0"/>
    </format>
    <format dxfId="193">
      <pivotArea dataOnly="0" labelOnly="1" outline="0" fieldPosition="0">
        <references count="1">
          <reference field="31" count="1">
            <x v="3"/>
          </reference>
        </references>
      </pivotArea>
    </format>
  </formats>
  <chartFormats count="33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C3B99-77E7-42BC-99E2-8036E8674AF7}" name="PivotTable4" cacheId="50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A2" firstHeaderRow="1" firstDataRow="1" firstDataCol="0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Total Students" fld="26" subtotal="count" baseField="0" baseItem="0"/>
  </dataFields>
  <formats count="7">
    <format dxfId="181">
      <pivotArea type="all" dataOnly="0" outline="0" fieldPosition="0"/>
    </format>
    <format dxfId="182">
      <pivotArea outline="0" collapsedLevelsAreSubtotals="1" fieldPosition="0"/>
    </format>
    <format dxfId="183">
      <pivotArea dataOnly="0" labelOnly="1" outline="0" axis="axisValues" fieldPosition="0"/>
    </format>
    <format dxfId="184">
      <pivotArea dataOnly="0" labelOnly="1" outline="0" axis="axisValues" fieldPosition="0"/>
    </format>
    <format dxfId="185">
      <pivotArea type="all" dataOnly="0" outline="0" fieldPosition="0"/>
    </format>
    <format dxfId="186">
      <pivotArea outline="0" collapsedLevelsAreSubtotals="1" fieldPosition="0"/>
    </format>
    <format dxfId="187">
      <pivotArea dataOnly="0" labelOnly="1" outline="0" axis="axisValues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F1518-B05D-4B87-BFF1-E25B3B511A87}" name="PivotTable1" cacheId="5085" applyNumberFormats="0" applyBorderFormats="0" applyFontFormats="0" applyPatternFormats="0" applyAlignmentFormats="0" applyWidthHeightFormats="1" dataCaption="Values" updatedVersion="8" minRefreshableVersion="3" showDrill="0" rowGrandTotals="0" itemPrintTitles="1" createdVersion="8" indent="0" compact="0" compactData="0" multipleFieldFilters="0" chartFormat="1">
  <location ref="AS11:AV15" firstHeaderRow="1" firstDataRow="2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5"/>
  </rowFields>
  <rowItems count="3">
    <i>
      <x/>
    </i>
    <i>
      <x v="1"/>
    </i>
    <i>
      <x v="2"/>
    </i>
  </rowItems>
  <colFields count="1">
    <field x="36"/>
  </colFields>
  <colItems count="3">
    <i>
      <x/>
    </i>
    <i>
      <x v="1"/>
    </i>
    <i t="grand">
      <x/>
    </i>
  </colItems>
  <dataFields count="1">
    <dataField name="Count of Average_Grade" fld="3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F8B61-E114-4E74-AA61-DF2D41CB8AA0}" name="PivotTable11" cacheId="5085" dataOnRows="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E4:F6" firstHeaderRow="1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Avg. EngagementScore" fld="37" subtotal="average" baseField="0" baseItem="0" numFmtId="2"/>
    <dataField name="Avg. SocialScore" fld="38" subtotal="average" baseField="0" baseItem="0" numFmtId="2"/>
  </dataFields>
  <formats count="18">
    <format dxfId="163">
      <pivotArea outline="0" fieldPosition="0">
        <references count="1">
          <reference field="4294967294" count="1" selected="0">
            <x v="0"/>
          </reference>
        </references>
      </pivotArea>
    </format>
    <format dxfId="164">
      <pivotArea outline="0" fieldPosition="0">
        <references count="1">
          <reference field="4294967294" count="1" selected="0">
            <x v="1"/>
          </reference>
        </references>
      </pivotArea>
    </format>
    <format dxfId="165">
      <pivotArea outline="0" collapsedLevelsAreSubtotals="1" fieldPosition="0"/>
    </format>
    <format dxfId="166">
      <pivotArea dataOnly="0" labelOnly="1" grandCol="1" outline="0" axis="axisCol" fieldPosition="0"/>
    </format>
    <format dxfId="167">
      <pivotArea outline="0" collapsedLevelsAreSubtotals="1" fieldPosition="0"/>
    </format>
    <format dxfId="1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9">
      <pivotArea outline="0" collapsedLevelsAreSubtotals="1" fieldPosition="0"/>
    </format>
    <format dxfId="1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1">
      <pivotArea outline="0" collapsedLevelsAreSubtotals="1" fieldPosition="0"/>
    </format>
    <format dxfId="1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3">
      <pivotArea outline="0" collapsedLevelsAreSubtotals="1" fieldPosition="0"/>
    </format>
    <format dxfId="1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6">
      <pivotArea type="all" dataOnly="0" outline="0" fieldPosition="0"/>
    </format>
    <format dxfId="177">
      <pivotArea outline="0" collapsedLevelsAreSubtotals="1" fieldPosition="0"/>
    </format>
    <format dxfId="178">
      <pivotArea field="-2" type="button" dataOnly="0" labelOnly="1" outline="0" axis="axisRow" fieldPosition="0"/>
    </format>
    <format dxfId="1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0">
      <pivotArea dataOnly="0" labelOnly="1" grandCol="1" outline="0" axis="axisCol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88D5B-F693-418B-8122-0D8CDF6941FA}" name="PivotTable8" cacheId="5085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C1:D6" firstHeaderRow="1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Performance" axis="axisRow" dataField="1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Distribution" fld="31" subtotal="count" showDataAs="percentOfTotal" baseField="0" baseItem="0" numFmtId="10"/>
  </dataFields>
  <formats count="36">
    <format dxfId="127">
      <pivotArea outline="0" fieldPosition="0">
        <references count="1">
          <reference field="31" count="3" selected="0">
            <x v="0"/>
            <x v="2"/>
            <x v="3"/>
          </reference>
        </references>
      </pivotArea>
    </format>
    <format dxfId="128">
      <pivotArea field="31" type="button" dataOnly="0" labelOnly="1" outline="0" axis="axisRow" fieldPosition="0"/>
    </format>
    <format dxfId="129">
      <pivotArea dataOnly="0" labelOnly="1" outline="0" fieldPosition="0">
        <references count="1">
          <reference field="31" count="3">
            <x v="0"/>
            <x v="2"/>
            <x v="3"/>
          </reference>
        </references>
      </pivotArea>
    </format>
    <format dxfId="130">
      <pivotArea dataOnly="0" labelOnly="1" outline="0" axis="axisValues" fieldPosition="0"/>
    </format>
    <format dxfId="131">
      <pivotArea outline="0" fieldPosition="0">
        <references count="1">
          <reference field="31" count="3" selected="0">
            <x v="0"/>
            <x v="2"/>
            <x v="3"/>
          </reference>
        </references>
      </pivotArea>
    </format>
    <format dxfId="132">
      <pivotArea field="31" type="button" dataOnly="0" labelOnly="1" outline="0" axis="axisRow" fieldPosition="0"/>
    </format>
    <format dxfId="133">
      <pivotArea dataOnly="0" labelOnly="1" outline="0" fieldPosition="0">
        <references count="1">
          <reference field="31" count="3">
            <x v="0"/>
            <x v="2"/>
            <x v="3"/>
          </reference>
        </references>
      </pivotArea>
    </format>
    <format dxfId="134">
      <pivotArea dataOnly="0" labelOnly="1" outline="0" axis="axisValues" fieldPosition="0"/>
    </format>
    <format dxfId="135">
      <pivotArea outline="0" fieldPosition="0">
        <references count="1">
          <reference field="31" count="3" selected="0">
            <x v="0"/>
            <x v="2"/>
            <x v="3"/>
          </reference>
        </references>
      </pivotArea>
    </format>
    <format dxfId="136">
      <pivotArea field="31" type="button" dataOnly="0" labelOnly="1" outline="0" axis="axisRow" fieldPosition="0"/>
    </format>
    <format dxfId="137">
      <pivotArea dataOnly="0" labelOnly="1" outline="0" fieldPosition="0">
        <references count="1">
          <reference field="31" count="3">
            <x v="0"/>
            <x v="2"/>
            <x v="3"/>
          </reference>
        </references>
      </pivotArea>
    </format>
    <format dxfId="138">
      <pivotArea dataOnly="0" labelOnly="1" outline="0" axis="axisValues" fieldPosition="0"/>
    </format>
    <format dxfId="139">
      <pivotArea outline="0" fieldPosition="0">
        <references count="1">
          <reference field="31" count="0" selected="0"/>
        </references>
      </pivotArea>
    </format>
    <format dxfId="140">
      <pivotArea dataOnly="0" labelOnly="1" outline="0" fieldPosition="0">
        <references count="1">
          <reference field="31" count="0"/>
        </references>
      </pivotArea>
    </format>
    <format dxfId="141">
      <pivotArea outline="0" fieldPosition="0">
        <references count="1">
          <reference field="31" count="0" selected="0"/>
        </references>
      </pivotArea>
    </format>
    <format dxfId="142">
      <pivotArea dataOnly="0" labelOnly="1" outline="0" fieldPosition="0">
        <references count="1">
          <reference field="31" count="0"/>
        </references>
      </pivotArea>
    </format>
    <format dxfId="143">
      <pivotArea outline="0" fieldPosition="0">
        <references count="1">
          <reference field="31" count="0" selected="0"/>
        </references>
      </pivotArea>
    </format>
    <format dxfId="144">
      <pivotArea dataOnly="0" labelOnly="1" outline="0" fieldPosition="0">
        <references count="1">
          <reference field="31" count="0"/>
        </references>
      </pivotArea>
    </format>
    <format dxfId="145">
      <pivotArea outline="0" fieldPosition="0">
        <references count="1">
          <reference field="31" count="0" selected="0"/>
        </references>
      </pivotArea>
    </format>
    <format dxfId="146">
      <pivotArea dataOnly="0" labelOnly="1" outline="0" fieldPosition="0">
        <references count="1">
          <reference field="31" count="0"/>
        </references>
      </pivotArea>
    </format>
    <format dxfId="147">
      <pivotArea outline="0" fieldPosition="0">
        <references count="1">
          <reference field="31" count="0" selected="0"/>
        </references>
      </pivotArea>
    </format>
    <format dxfId="148">
      <pivotArea dataOnly="0" labelOnly="1" outline="0" fieldPosition="0">
        <references count="1">
          <reference field="31" count="0"/>
        </references>
      </pivotArea>
    </format>
    <format dxfId="149">
      <pivotArea dataOnly="0" labelOnly="1" outline="0" fieldPosition="0">
        <references count="1">
          <reference field="31" count="1">
            <x v="1"/>
          </reference>
        </references>
      </pivotArea>
    </format>
    <format dxfId="150">
      <pivotArea dataOnly="0" labelOnly="1" outline="0" fieldPosition="0">
        <references count="1">
          <reference field="31" count="1">
            <x v="0"/>
          </reference>
        </references>
      </pivotArea>
    </format>
    <format dxfId="151">
      <pivotArea dataOnly="0" labelOnly="1" outline="0" fieldPosition="0">
        <references count="1">
          <reference field="31" count="1">
            <x v="2"/>
          </reference>
        </references>
      </pivotArea>
    </format>
    <format dxfId="152">
      <pivotArea dataOnly="0" labelOnly="1" outline="0" fieldPosition="0">
        <references count="1">
          <reference field="31" count="1">
            <x v="3"/>
          </reference>
        </references>
      </pivotArea>
    </format>
    <format dxfId="153">
      <pivotArea dataOnly="0" labelOnly="1" outline="0" fieldPosition="0">
        <references count="1">
          <reference field="31" count="0"/>
        </references>
      </pivotArea>
    </format>
    <format dxfId="154">
      <pivotArea dataOnly="0" labelOnly="1" outline="0" fieldPosition="0">
        <references count="1">
          <reference field="31" count="0"/>
        </references>
      </pivotArea>
    </format>
    <format dxfId="155">
      <pivotArea dataOnly="0" labelOnly="1" outline="0" fieldPosition="0">
        <references count="1">
          <reference field="31" count="0"/>
        </references>
      </pivotArea>
    </format>
    <format dxfId="156">
      <pivotArea dataOnly="0" labelOnly="1" outline="0" fieldPosition="0">
        <references count="1">
          <reference field="31" count="0"/>
        </references>
      </pivotArea>
    </format>
    <format dxfId="157">
      <pivotArea type="all" dataOnly="0" outline="0" fieldPosition="0"/>
    </format>
    <format dxfId="158">
      <pivotArea outline="0" collapsedLevelsAreSubtotals="1" fieldPosition="0"/>
    </format>
    <format dxfId="159">
      <pivotArea field="31" type="button" dataOnly="0" labelOnly="1" outline="0" axis="axisRow" fieldPosition="0"/>
    </format>
    <format dxfId="160">
      <pivotArea dataOnly="0" labelOnly="1" outline="0" fieldPosition="0">
        <references count="1">
          <reference field="31" count="0"/>
        </references>
      </pivotArea>
    </format>
    <format dxfId="161">
      <pivotArea dataOnly="0" labelOnly="1" grandRow="1" outline="0" fieldPosition="0"/>
    </format>
    <format dxfId="162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33532-2653-4955-85C4-9688F315C07E}" name="PivotTable2" cacheId="50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T21:AU25" firstHeaderRow="1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formance_Trend" fld="29" subtotal="count" baseField="0" baseItem="0"/>
  </dataFields>
  <chartFormats count="8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BAAD5-EF44-4A5D-98AF-20B942F16CB1}" name="PivotTable10" cacheId="5085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E1:F3" firstHeaderRow="1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36"/>
  </rowFields>
  <rowItems count="2">
    <i>
      <x/>
    </i>
    <i>
      <x v="1"/>
    </i>
  </rowItems>
  <colItems count="1">
    <i/>
  </colItems>
  <dataFields count="1">
    <dataField name="Distribution" fld="30" subtotal="count" showDataAs="percentOfTotal" baseField="0" baseItem="0" numFmtId="10"/>
  </dataFields>
  <formats count="15">
    <format dxfId="112">
      <pivotArea dataOnly="0" labelOnly="1" outline="0" fieldPosition="0">
        <references count="1">
          <reference field="36" count="1">
            <x v="1"/>
          </reference>
        </references>
      </pivotArea>
    </format>
    <format dxfId="113">
      <pivotArea dataOnly="0" labelOnly="1" outline="0" fieldPosition="0">
        <references count="1">
          <reference field="36" count="1">
            <x v="0"/>
          </reference>
        </references>
      </pivotArea>
    </format>
    <format dxfId="114">
      <pivotArea outline="0" collapsedLevelsAreSubtotals="1" fieldPosition="0"/>
    </format>
    <format dxfId="115">
      <pivotArea type="all" dataOnly="0" outline="0" fieldPosition="0"/>
    </format>
    <format dxfId="116">
      <pivotArea dataOnly="0" labelOnly="1" outline="0" fieldPosition="0">
        <references count="1">
          <reference field="36" count="0"/>
        </references>
      </pivotArea>
    </format>
    <format dxfId="117">
      <pivotArea dataOnly="0" labelOnly="1" outline="0" fieldPosition="0">
        <references count="1">
          <reference field="36" count="0"/>
        </references>
      </pivotArea>
    </format>
    <format dxfId="118">
      <pivotArea dataOnly="0" labelOnly="1" outline="0" fieldPosition="0">
        <references count="1">
          <reference field="36" count="0"/>
        </references>
      </pivotArea>
    </format>
    <format dxfId="119">
      <pivotArea dataOnly="0" labelOnly="1" outline="0" fieldPosition="0">
        <references count="1">
          <reference field="36" count="0"/>
        </references>
      </pivotArea>
    </format>
    <format dxfId="120">
      <pivotArea dataOnly="0" labelOnly="1" outline="0" fieldPosition="0">
        <references count="1">
          <reference field="36" count="1">
            <x v="0"/>
          </reference>
        </references>
      </pivotArea>
    </format>
    <format dxfId="121">
      <pivotArea dataOnly="0" labelOnly="1" outline="0" fieldPosition="0">
        <references count="1">
          <reference field="36" count="1">
            <x v="1"/>
          </reference>
        </references>
      </pivotArea>
    </format>
    <format dxfId="122">
      <pivotArea type="all" dataOnly="0" outline="0" fieldPosition="0"/>
    </format>
    <format dxfId="123">
      <pivotArea outline="0" collapsedLevelsAreSubtotals="1" fieldPosition="0"/>
    </format>
    <format dxfId="124">
      <pivotArea field="36" type="button" dataOnly="0" labelOnly="1" outline="0" axis="axisRow" fieldPosition="0"/>
    </format>
    <format dxfId="125">
      <pivotArea dataOnly="0" labelOnly="1" outline="0" fieldPosition="0">
        <references count="1">
          <reference field="36" count="0"/>
        </references>
      </pivotArea>
    </format>
    <format dxfId="126">
      <pivotArea dataOnly="0" labelOnly="1" outline="0" axis="axisValues" fieldPosition="0"/>
    </format>
  </formats>
  <conditionalFormats count="1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9731A3-AF77-452A-9564-A27CAC32EA5F}" name="PivotTable2" cacheId="50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1:F6" firstHeaderRow="1" firstDataRow="2" firstDataCol="1"/>
  <pivotFields count="3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>
      <items count="7">
        <item x="0"/>
        <item x="3"/>
        <item x="5"/>
        <item x="1"/>
        <item x="4"/>
        <item x="2"/>
        <item t="default"/>
      </items>
    </pivotField>
    <pivotField compact="0" outline="0" showAll="0"/>
  </pivotFields>
  <rowFields count="1">
    <field x="35"/>
  </rowFields>
  <rowItems count="4">
    <i>
      <x/>
    </i>
    <i>
      <x v="1"/>
    </i>
    <i>
      <x v="2"/>
    </i>
    <i t="grand">
      <x/>
    </i>
  </rowItems>
  <colFields count="1">
    <field x="3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verage_Grade" fld="30" subtotal="count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207F2-A324-4649-9A99-8ED62FE67597}" name="PivotTable8" cacheId="50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2" compact="0" outline="1" outlineData="1" compactData="0" multipleFieldFilters="0" chartFormat="6">
  <location ref="I9:P25" firstHeaderRow="1" firstDataRow="2" firstDataCol="3"/>
  <pivotFields count="41"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axis="axisCol" compact="0" showAll="0">
      <items count="5">
        <item x="1"/>
        <item x="2"/>
        <item x="0"/>
        <item x="3"/>
        <item t="default"/>
      </items>
    </pivotField>
    <pivotField compact="0" showAll="0"/>
    <pivotField compact="0" showAll="0"/>
    <pivotField compact="0" showAll="0"/>
    <pivotField axis="axisRow" compact="0" showAll="0">
      <items count="4">
        <item x="2"/>
        <item x="0"/>
        <item x="1"/>
        <item t="default"/>
      </items>
    </pivotField>
    <pivotField compact="0" showAll="0"/>
    <pivotField compact="0" showAll="0"/>
    <pivotField compact="0" showAll="0"/>
    <pivotField axis="axisRow" compact="0" showAll="0">
      <items count="4">
        <item h="1" x="2"/>
        <item h="1" x="0"/>
        <item x="1"/>
        <item t="default"/>
      </items>
    </pivotField>
    <pivotField axis="axisRow" compact="0" showAll="0">
      <items count="4">
        <item x="0"/>
        <item x="1"/>
        <item x="2"/>
        <item t="default"/>
      </items>
    </pivotField>
  </pivotFields>
  <rowFields count="3">
    <field x="35"/>
    <field x="39"/>
    <field x="40"/>
  </rowFields>
  <rowItems count="15">
    <i>
      <x/>
    </i>
    <i r="1">
      <x v="2"/>
    </i>
    <i r="2">
      <x/>
    </i>
    <i r="2">
      <x v="1"/>
    </i>
    <i>
      <x v="1"/>
    </i>
    <i r="1">
      <x v="2"/>
    </i>
    <i r="2">
      <x/>
    </i>
    <i r="2">
      <x v="1"/>
    </i>
    <i r="2">
      <x v="2"/>
    </i>
    <i>
      <x v="2"/>
    </i>
    <i r="1">
      <x v="2"/>
    </i>
    <i r="2">
      <x/>
    </i>
    <i r="2">
      <x v="1"/>
    </i>
    <i r="2">
      <x v="2"/>
    </i>
    <i t="grand">
      <x/>
    </i>
  </rowItems>
  <colFields count="1">
    <field x="3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verage_Grade" fld="30" subtotal="count" baseField="0" baseItem="0"/>
  </dataFields>
  <chartFormats count="8"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2F68D-BEA2-4CDA-923B-AC54F33017A5}" name="PivotTable6" cacheId="5085" applyNumberFormats="0" applyBorderFormats="0" applyFontFormats="0" applyPatternFormats="0" applyAlignmentFormats="0" applyWidthHeightFormats="1" dataCaption="Values" updatedVersion="8" minRefreshableVersion="3" showDrill="0" rowGrandTotals="0" itemPrintTitles="1" createdVersion="8" indent="0" compact="0" compactData="0" multipleFieldFilters="0" chartFormat="5">
  <location ref="D15:F18" firstHeaderRow="0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9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Average of Delta12" fld="27" subtotal="average" baseField="0" baseItem="0"/>
    <dataField name="Average of Delta23" fld="28" subtotal="average" baseField="0" baseItem="0"/>
  </dataFields>
  <chartFormats count="8"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1"/>
          </reference>
          <reference field="29" count="1" selected="0">
            <x v="0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1"/>
          </reference>
          <reference field="29" count="1" selected="0">
            <x v="1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1"/>
          </reference>
          <reference field="2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C5F68-45C8-44D3-A9ED-9D7EF5F22F01}" name="PivotTable2" cacheId="508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9">
  <location ref="A2:B7" firstHeaderRow="1" firstDataRow="1" firstDataCol="1"/>
  <pivotFields count="38">
    <pivotField compact="0" outline="0" showAll="0"/>
    <pivotField compact="0" outline="0" showAll="0"/>
    <pivotField compact="0" outline="0" showAll="0">
      <items count="9">
        <item h="1" x="2"/>
        <item h="1" x="3"/>
        <item h="1" x="1"/>
        <item h="1" x="0"/>
        <item h="1" x="4"/>
        <item h="1" x="6"/>
        <item h="1"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3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rade_Level" fld="34" subtotal="count" baseField="0" baseItem="0"/>
  </dataFields>
  <formats count="1">
    <format dxfId="111">
      <pivotArea outline="0" fieldPosition="0">
        <references count="1">
          <reference field="34" count="1" selected="0">
            <x v="0"/>
          </reference>
        </references>
      </pivotArea>
    </format>
  </formats>
  <chartFormats count="3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7" format="2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7" format="2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7" format="29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9D155-0CEC-4692-8D85-64BEFDE40941}" name="PivotTable1" cacheId="508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3">
  <location ref="A3:D8" firstHeaderRow="0" firstDataRow="1" firstDataCol="1"/>
  <pivotFields count="41"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9">
        <item x="4"/>
        <item x="2"/>
        <item x="1"/>
        <item x="0"/>
        <item x="3"/>
        <item x="6"/>
        <item x="7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erm G1" fld="24" subtotal="average" baseField="0" baseItem="0"/>
    <dataField name="Term G2" fld="25" subtotal="average" baseField="0" baseItem="0"/>
    <dataField name="Term G3" fld="26" subtotal="average" baseField="0" baseItem="0"/>
  </dataFields>
  <formats count="2">
    <format dxfId="109">
      <pivotArea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format>
    <format dxfId="110">
      <pivotArea outline="0" collapsedLevelsAreSubtotals="1" fieldPosition="0"/>
    </format>
  </formats>
  <chartFormats count="5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2"/>
          </reference>
          <reference field="8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3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3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4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5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5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D0D6E-E4B4-4494-99FA-06B9D1C06B2D}" name="PivotTable2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1:D6" firstHeaderRow="1" firstDataRow="2" firstDataCol="1"/>
  <pivotFields count="38">
    <pivotField compact="0" outline="0" showAll="0"/>
    <pivotField compact="0" outline="0" showAll="0"/>
    <pivotField compact="0" outline="0" showAll="0">
      <items count="9">
        <item h="1" x="2"/>
        <item h="1" x="3"/>
        <item h="1" x="1"/>
        <item h="1" x="0"/>
        <item h="1" x="4"/>
        <item h="1" x="6"/>
        <item h="1" x="7"/>
        <item x="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2"/>
        <item x="3"/>
        <item x="0"/>
        <item x="1"/>
        <item t="default"/>
      </items>
    </pivotField>
    <pivotField compact="0" outline="0" showAll="0">
      <items count="7">
        <item x="0"/>
        <item x="1"/>
        <item x="2"/>
        <item x="4"/>
        <item x="3"/>
        <item x="5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1">
    <field x="36"/>
  </rowFields>
  <rowItems count="4">
    <i>
      <x/>
    </i>
    <i>
      <x v="1"/>
    </i>
    <i>
      <x v="2"/>
    </i>
    <i t="grand">
      <x/>
    </i>
  </rowItems>
  <colFields count="1">
    <field x="37"/>
  </colFields>
  <colItems count="3">
    <i>
      <x/>
    </i>
    <i>
      <x v="1"/>
    </i>
    <i t="grand">
      <x/>
    </i>
  </colItems>
  <dataFields count="1">
    <dataField name="Count of address" fld="3" subtotal="count" baseField="0" baseItem="0"/>
  </dataFields>
  <chartFormats count="10"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37" count="1" selected="0">
            <x v="1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BDE11-20BA-4F3B-8AA9-85077F2E5BBF}" name="PivotTable2" cacheId="50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1:F6" firstHeaderRow="1" firstDataRow="2" firstDataCol="1"/>
  <pivotFields count="38">
    <pivotField compact="0" outline="0" showAll="0"/>
    <pivotField compact="0" outline="0" showAll="0"/>
    <pivotField compact="0" outline="0" showAll="0">
      <items count="9">
        <item h="1" x="2"/>
        <item h="1" x="3"/>
        <item h="1" x="1"/>
        <item h="1" x="0"/>
        <item h="1" x="4"/>
        <item h="1" x="6"/>
        <item h="1" x="7"/>
        <item x="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3"/>
        <item x="0"/>
        <item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</pivotFields>
  <rowFields count="1">
    <field x="36"/>
  </rowFields>
  <rowItems count="4">
    <i>
      <x/>
    </i>
    <i>
      <x v="1"/>
    </i>
    <i>
      <x v="2"/>
    </i>
    <i t="grand">
      <x/>
    </i>
  </rowItems>
  <colFields count="1">
    <field x="3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ddress" fld="3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</chart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ngagment_Level" xr10:uid="{EC2DAFD9-E1F2-4EA7-A7E9-44BDCF07E510}" sourceName="Engagment_Level">
  <pivotTables>
    <pivotTable tabId="7" name="PivotTable9"/>
  </pivotTables>
  <data>
    <tabular pivotCacheId="1276643679">
      <items count="3">
        <i x="2" s="1"/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ocial_Level" xr10:uid="{750DA669-9594-41CA-BEA9-B0F288C0FD87}" sourceName="Social_Level">
  <pivotTables>
    <pivotTable tabId="7" name="PivotTable9"/>
  </pivotTables>
  <data>
    <tabular pivotCacheId="1276643679">
      <items count="3">
        <i x="2" s="1"/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chool" xr10:uid="{C4102D8A-8679-4520-8133-BD215301029C}" sourceName="school">
  <pivotTables>
    <pivotTable tabId="7" name="PivotTable5"/>
    <pivotTable tabId="7" name="PivotTable4"/>
    <pivotTable tabId="8" name="PivotTable8"/>
    <pivotTable tabId="7" name="PivotTable3"/>
    <pivotTable tabId="7" name="PivotTable8"/>
    <pivotTable tabId="2" name="PivotTable6"/>
    <pivotTable tabId="7" name="PivotTable10"/>
    <pivotTable tabId="7" name="PivotTable11"/>
    <pivotTable tabId="7" name="PivotTable9"/>
    <pivotTable tabId="7" name="PivotTable1"/>
    <pivotTable tabId="3" name="PivotTable1"/>
    <pivotTable tabId="7" name="PivotTable2"/>
  </pivotTables>
  <data>
    <tabular pivotCacheId="1276643679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ex" xr10:uid="{6D45F4EE-7969-4C95-BF02-C41C28DEDB70}" sourceName="sex">
  <pivotTables>
    <pivotTable tabId="7" name="PivotTable5"/>
    <pivotTable tabId="7" name="PivotTable4"/>
    <pivotTable tabId="7" name="PivotTable3"/>
    <pivotTable tabId="7" name="PivotTable8"/>
    <pivotTable tabId="7" name="PivotTable10"/>
    <pivotTable tabId="7" name="PivotTable11"/>
    <pivotTable tabId="2" name="PivotTable6"/>
    <pivotTable tabId="7" name="PivotTable9"/>
    <pivotTable tabId="7" name="PivotTable1"/>
    <pivotTable tabId="3" name="PivotTable1"/>
    <pivotTable tabId="8" name="PivotTable8"/>
    <pivotTable tabId="7" name="PivotTable2"/>
  </pivotTables>
  <data>
    <tabular pivotCacheId="1276643679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ge" xr10:uid="{D2E70BC2-EBAC-49C4-B537-16D4542EB4BA}" sourceName="age">
  <pivotTables>
    <pivotTable tabId="7" name="PivotTable5"/>
    <pivotTable tabId="7" name="PivotTable4"/>
    <pivotTable tabId="7" name="PivotTable3"/>
    <pivotTable tabId="7" name="PivotTable8"/>
    <pivotTable tabId="7" name="PivotTable10"/>
    <pivotTable tabId="7" name="PivotTable11"/>
    <pivotTable tabId="2" name="PivotTable6"/>
    <pivotTable tabId="8" name="PivotTable8"/>
    <pivotTable tabId="7" name="PivotTable9"/>
    <pivotTable tabId="7" name="PivotTable1"/>
    <pivotTable tabId="3" name="PivotTable1"/>
    <pivotTable tabId="7" name="PivotTable2"/>
  </pivotTables>
  <data>
    <tabular pivotCacheId="1276643679">
      <items count="8">
        <i x="4" s="1"/>
        <i x="2" s="1"/>
        <i x="1" s="1"/>
        <i x="0" s="1"/>
        <i x="3" s="1"/>
        <i x="6" s="1"/>
        <i x="7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gagment_Level" xr10:uid="{82A6B576-5D3E-47C1-A4C5-287C5CD7BDF9}" cache="Slicer_Engagment_Level" caption="Engagment_Level" columnCount="3" style="SlicerStyleLight6" rowHeight="361950"/>
  <slicer name="Social_Level" xr10:uid="{5D120642-4C54-4952-9B3D-06F0412D1E6D}" cache="Slicer_Social_Level" caption="Social_Level" columnCount="3" style="SlicerStyleLight2" rowHeight="361950"/>
  <slicer name="school" xr10:uid="{EE3AB4BB-72AC-47CA-9096-55EE0AA8B961}" cache="Slicer_school" caption="school" style="SlicerStyleDark1" rowHeight="504825"/>
  <slicer name="sex" xr10:uid="{1442ED6D-E36F-434C-BAB7-A1D09D7E0307}" cache="Slicer_sex" caption="Gender" style="SlicerStyleDark4" rowHeight="504825"/>
  <slicer name="age" xr10:uid="{85AA0B3E-4036-4731-84A1-F896F2AAAD64}" cache="Slicer_age" caption="Age" columnCount="4" style="SlicerStyleDark3" lockedPosition="1" rowHeight="5048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6821F27-BECB-4575-94C5-4687577AC370}" name="Table114" displayName="Table114" ref="A1:AG396" totalsRowShown="0">
  <autoFilter ref="A1:AG396" xr:uid="{86821F27-BECB-4575-94C5-4687577AC370}"/>
  <tableColumns count="33">
    <tableColumn id="1" xr3:uid="{F817F8EA-9AEC-4A33-80FD-AA05C79C759E}" name="school"/>
    <tableColumn id="2" xr3:uid="{2E3C008F-2EA4-4FD0-8A23-CAB60BD063BB}" name="sex"/>
    <tableColumn id="3" xr3:uid="{DB3997B8-AB11-4706-A0F9-36E449B3CA2B}" name="age"/>
    <tableColumn id="4" xr3:uid="{26AA03F7-827F-4B6B-A804-3F4B479B03A3}" name="address"/>
    <tableColumn id="5" xr3:uid="{129951EF-7AF5-4EBD-BC9D-00410FC5257C}" name="famsize"/>
    <tableColumn id="6" xr3:uid="{E0B4CC52-045F-490B-A039-4A18E203549F}" name="Pstatus"/>
    <tableColumn id="7" xr3:uid="{DE795FD1-2357-4389-9F7E-3B87140A125D}" name="Medu"/>
    <tableColumn id="8" xr3:uid="{75FDDD39-F9CD-44B7-822C-12EA6D35BA14}" name="Fedu"/>
    <tableColumn id="9" xr3:uid="{B6B79137-4D20-44F9-9AB8-25FC753C221D}" name="Mjob"/>
    <tableColumn id="10" xr3:uid="{E59D35F6-C0D9-41CC-B671-DAB9069703C6}" name="Fjob"/>
    <tableColumn id="11" xr3:uid="{0F09BC57-D4FE-4046-BF41-61EAFFA43C61}" name="reason"/>
    <tableColumn id="12" xr3:uid="{E3E9EAA5-B506-473B-92DA-3C387E5DAB24}" name="guardian"/>
    <tableColumn id="13" xr3:uid="{4C6B9EA1-1292-4BC3-9567-E3D8D0CAED47}" name="traveltime"/>
    <tableColumn id="14" xr3:uid="{1707A8F9-B80E-4F0A-89DD-66F37625B4FB}" name="studytime"/>
    <tableColumn id="15" xr3:uid="{A4CC8219-FCFD-4ABA-B93F-563232D4C754}" name="failures"/>
    <tableColumn id="16" xr3:uid="{7CA53FB1-C1C7-42C7-BC4B-9B71DF6391EF}" name="schoolsup"/>
    <tableColumn id="17" xr3:uid="{32899A40-2329-44F7-B818-89CA16BF0361}" name="famsup"/>
    <tableColumn id="18" xr3:uid="{9845BF52-5816-4475-A3FD-8427BD6E9A46}" name="paid"/>
    <tableColumn id="19" xr3:uid="{D626C17A-48E4-4A38-A11B-03097D81CDAA}" name="activities"/>
    <tableColumn id="20" xr3:uid="{DAE65FA3-C0D2-4C98-8797-4EF877E28A3B}" name="nursery"/>
    <tableColumn id="21" xr3:uid="{D4FE1418-71E8-494C-8A82-68DD45D3CC9F}" name="higher"/>
    <tableColumn id="22" xr3:uid="{E758FF74-F1FE-4E74-B9F2-E9BBCF8C974E}" name="internet"/>
    <tableColumn id="23" xr3:uid="{7608F84B-0297-4D1E-AB89-F7A3EB4FDDF8}" name="romantic"/>
    <tableColumn id="24" xr3:uid="{110C2497-C9A1-4717-8081-C89CEE6B341B}" name="famrel"/>
    <tableColumn id="25" xr3:uid="{E6045724-DD77-4A52-A7AB-3042A783D0EA}" name="freetime"/>
    <tableColumn id="26" xr3:uid="{61D9146B-056E-4B9D-B42E-1FEED69E75C7}" name="goout"/>
    <tableColumn id="27" xr3:uid="{9DEEF380-9C8F-47B6-85B2-4FF6F1BC18DC}" name="Dalc"/>
    <tableColumn id="28" xr3:uid="{B3599539-CB79-4AE1-A931-8F7FDB707EBA}" name="Walc"/>
    <tableColumn id="29" xr3:uid="{CB05175F-C56D-4236-9FA6-EDCDCFDC7E3D}" name="health"/>
    <tableColumn id="30" xr3:uid="{E3DCECC0-183B-42B0-8B52-C13BC517C115}" name="absences"/>
    <tableColumn id="31" xr3:uid="{E3876F0E-2E50-4D80-A1F0-950621DCB061}" name="G1"/>
    <tableColumn id="32" xr3:uid="{271AF931-311B-4EE6-B426-9E14F2428DEE}" name="G2"/>
    <tableColumn id="33" xr3:uid="{77B82201-3714-45C2-AA08-9E5FE0D225A7}" name="G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5A71EF-D69A-4AE4-B196-6E36ED36AEE2}" name="Table3" displayName="Table3" ref="A1:AO396" totalsRowShown="0" tableBorderDxfId="95">
  <autoFilter ref="A1:AO396" xr:uid="{E55A71EF-D69A-4AE4-B196-6E36ED36AEE2}"/>
  <tableColumns count="41">
    <tableColumn id="1" xr3:uid="{0C7A401B-1561-4B3C-865A-B1CC3A4A26C7}" name="school" dataDxfId="94"/>
    <tableColumn id="2" xr3:uid="{7501E204-7275-40B3-B42A-FDABBF86387B}" name="sex" dataDxfId="93"/>
    <tableColumn id="3" xr3:uid="{205B1E4E-B8C1-4C27-836D-70BA0D3CE288}" name="age" dataDxfId="92"/>
    <tableColumn id="4" xr3:uid="{3440CE21-E58F-4936-A39E-08D2513CB1ED}" name="Address_Type" dataDxfId="91"/>
    <tableColumn id="5" xr3:uid="{5B206050-A537-4253-BBDE-05C1FB774E16}" name="famsize" dataDxfId="90"/>
    <tableColumn id="6" xr3:uid="{BE8D5084-2018-43FF-A97F-77A929D7D60D}" name="Medu" dataDxfId="89"/>
    <tableColumn id="7" xr3:uid="{24CDEB88-EFC0-4330-B812-75ACD495F206}" name="Fedu" dataDxfId="88"/>
    <tableColumn id="8" xr3:uid="{5F3E0D03-E903-4B8A-A6AD-B29DB14FC9F1}" name="traveltime" dataDxfId="87"/>
    <tableColumn id="9" xr3:uid="{2539077C-5FFE-4902-B296-2D50136F1B4D}" name="studytime" dataDxfId="86"/>
    <tableColumn id="10" xr3:uid="{7E51A7BA-21F9-44F4-B5BC-C00C98164651}" name="failures" dataDxfId="85"/>
    <tableColumn id="11" xr3:uid="{AB50F92E-F913-4D77-978F-90641A606C4E}" name="schoolsup" dataDxfId="84"/>
    <tableColumn id="12" xr3:uid="{55C5CAB5-E809-48F6-9C16-679DD78B5756}" name="famsup" dataDxfId="83"/>
    <tableColumn id="13" xr3:uid="{2FE27011-95BF-4EA4-AE54-3B8AE608718A}" name="paid" dataDxfId="82"/>
    <tableColumn id="14" xr3:uid="{8DD5E011-A845-440F-AAB1-FF43FA53B7DE}" name="activities" dataDxfId="81"/>
    <tableColumn id="15" xr3:uid="{B6FEA616-FCDA-4D81-A5DC-9E7AA765E220}" name="higher" dataDxfId="80"/>
    <tableColumn id="16" xr3:uid="{51393BB8-B16E-408A-9528-43120D254FEC}" name="internet" dataDxfId="79"/>
    <tableColumn id="17" xr3:uid="{5FE999FD-9066-4750-BDEB-6342813E5898}" name="romantic" dataDxfId="78"/>
    <tableColumn id="18" xr3:uid="{34AF96BF-1A7F-49E6-9D5E-56880EC26F60}" name="famrel" dataDxfId="77"/>
    <tableColumn id="19" xr3:uid="{8F03A732-B2C6-4D24-852A-C2A76ECD1A04}" name="freetime" dataDxfId="76"/>
    <tableColumn id="20" xr3:uid="{D9D0352A-6B41-4000-AB0A-40F683162FC2}" name="goout" dataDxfId="75"/>
    <tableColumn id="21" xr3:uid="{5EEE3E90-7FC2-4488-8628-92CF64E16215}" name="Dalc" dataDxfId="74"/>
    <tableColumn id="22" xr3:uid="{2F3DA55B-F9F0-4ADA-B610-7F8C3622011E}" name="Walc" dataDxfId="73"/>
    <tableColumn id="23" xr3:uid="{C8C10C19-08B9-4BF0-B551-5B817151C021}" name="health" dataDxfId="72"/>
    <tableColumn id="24" xr3:uid="{900D4E1F-F460-4B51-B5BB-8154AAA06804}" name="absences" dataDxfId="71"/>
    <tableColumn id="25" xr3:uid="{15A10C58-70CA-436A-BDF8-347E9FC839FD}" name="G1" dataDxfId="70"/>
    <tableColumn id="26" xr3:uid="{D2CAA7D4-60A2-4A4A-ADBE-6400A283D887}" name="G2" dataDxfId="69"/>
    <tableColumn id="27" xr3:uid="{05B5F53B-CD66-4350-B102-3E5F4F3D4422}" name="G3" dataDxfId="68"/>
    <tableColumn id="28" xr3:uid="{7E67241E-B19E-432C-B115-95A02CFC8C3A}" name="Delta12" dataDxfId="67">
      <calculatedColumnFormula>$Z2-$Y2</calculatedColumnFormula>
    </tableColumn>
    <tableColumn id="29" xr3:uid="{D37D1AB8-F22F-4336-979B-251C4F19B59E}" name="Delta23" dataDxfId="66">
      <calculatedColumnFormula>$AA2-$Z2</calculatedColumnFormula>
    </tableColumn>
    <tableColumn id="30" xr3:uid="{FFC9CC2F-CE6F-4F66-B6B4-D123BFB132EE}" name="Performance_Trend" dataDxfId="65">
      <calculatedColumnFormula>IF(AND($AB2&gt; 0, $AC2 &gt; 0), "Improving", IF(AND($AB2 &lt; 0, $AC2 &lt; 0), "Declining", "Mixed"))</calculatedColumnFormula>
    </tableColumn>
    <tableColumn id="31" xr3:uid="{367B67E7-C25D-4C1E-B441-2815004EDF81}" name="Average_Grade" dataDxfId="64">
      <calculatedColumnFormula>ROUND(AVERAGE(Y2:AA2),2)</calculatedColumnFormula>
    </tableColumn>
    <tableColumn id="32" xr3:uid="{A0363CD0-12AD-42EC-AF15-71B0DB003F4C}" name="Performance_Label" dataDxfId="63">
      <calculatedColumnFormula>IF(AE2&gt;=16,"Excellent", IF(AE2&gt;=14,"Good", IF(AE2&gt;=10,"Average","Fail")))</calculatedColumnFormula>
    </tableColumn>
    <tableColumn id="33" xr3:uid="{6C601D60-F663-449B-9714-48DDDC860FA6}" name="Parental_Edu" dataDxfId="62">
      <calculatedColumnFormula xml:space="preserve"> 0.5*$F2 + 0.5*$G2</calculatedColumnFormula>
    </tableColumn>
    <tableColumn id="34" xr3:uid="{921631C5-B203-4FCB-9442-31F986B626A1}" name="Parent_Edu_Level" dataDxfId="61">
      <calculatedColumnFormula>IF($AG2&lt;=1,"Low",IF($AG2&lt;=3,"Medium","High"))</calculatedColumnFormula>
    </tableColumn>
    <tableColumn id="35" xr3:uid="{7F3E1F6C-37F1-43C1-9D8D-E83EEC665049}" name="Risk Score" dataDxfId="60">
      <calculatedColumnFormula>IF($J2&gt;=2,1,0) + IF($I2&lt;=1,1,0) + IF($V2&gt;=4,1,0) + IF($R2&lt;=2,1,0) + IF($X2&gt;20,1,0) + IF($AG2&lt;=2,1,0)</calculatedColumnFormula>
    </tableColumn>
    <tableColumn id="36" xr3:uid="{6FCC131A-A4A6-46D3-A411-5CEE578796A6}" name="Risk_Level" dataDxfId="59">
      <calculatedColumnFormula>IF(AI2&gt;=4,"High",IF(AI2&gt;=2,"Medium","Low"))</calculatedColumnFormula>
    </tableColumn>
    <tableColumn id="37" xr3:uid="{FDE93B3A-3657-4315-A67D-433503322D50}" name="Needs_Support" dataDxfId="58">
      <calculatedColumnFormula>IF(AND($AF2="Fail", $AI2&gt;=3),"Yes","No")</calculatedColumnFormula>
    </tableColumn>
    <tableColumn id="38" xr3:uid="{76302E60-7F59-4FCF-9585-8AE0F7A0A0E9}" name="EngagementScore" dataDxfId="57">
      <calculatedColumnFormula xml:space="preserve"> $K2 + $L2+ $M2 + $N2 +$O2</calculatedColumnFormula>
    </tableColumn>
    <tableColumn id="39" xr3:uid="{A74CEA36-BD75-4D1F-A9FC-3EECC0416832}" name="SocialScore" dataDxfId="56">
      <calculatedColumnFormula xml:space="preserve"> $Q2 + $S2 + $T2</calculatedColumnFormula>
    </tableColumn>
    <tableColumn id="40" xr3:uid="{D4073754-4077-4A0D-A569-7A848FA93895}" name="Engagment_Level" dataDxfId="55">
      <calculatedColumnFormula>IF(AL2&lt;=1,"Low",IF(AL2&lt;=3,"Medium","High"))</calculatedColumnFormula>
    </tableColumn>
    <tableColumn id="41" xr3:uid="{6B4838A5-A074-42E3-9E04-33D0BFC3FAF8}" name="Social_Level" dataDxfId="54">
      <calculatedColumnFormula>IF(AM2&lt;=5,"Low",IF(AM2&lt;=9,"Medium","High"))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30B40C-954F-46AA-9E98-F9587834D381}" name="Table4" displayName="Table4" ref="A3:AO70" totalsRowShown="0">
  <autoFilter ref="A3:AO70" xr:uid="{1930B40C-954F-46AA-9E98-F9587834D381}"/>
  <tableColumns count="41">
    <tableColumn id="1" xr3:uid="{1DC69C20-2E94-4A03-A00D-74924A80F9E5}" name="school"/>
    <tableColumn id="2" xr3:uid="{57567C7B-BF15-4A22-A3B8-D9FF6EF074C8}" name="sex"/>
    <tableColumn id="3" xr3:uid="{85555196-7C11-44A8-B43C-04D76CBD9853}" name="age"/>
    <tableColumn id="4" xr3:uid="{3A4175B2-0D85-42FE-A81F-407E774D4C07}" name="Address_Type"/>
    <tableColumn id="5" xr3:uid="{DBD6344E-AF65-4140-AD31-4972E53107A5}" name="famsize"/>
    <tableColumn id="6" xr3:uid="{C7CBE110-2478-4356-A0BB-0E98E200AA4B}" name="Medu"/>
    <tableColumn id="7" xr3:uid="{3110075E-BE35-474C-B990-46D63DA026AD}" name="Fedu"/>
    <tableColumn id="8" xr3:uid="{F14269CB-667D-4036-A64D-E65518D0D5A2}" name="traveltime"/>
    <tableColumn id="9" xr3:uid="{37077918-54EA-4A0E-AABD-145352120149}" name="studytime"/>
    <tableColumn id="10" xr3:uid="{7819EAAD-21C9-4778-A812-986618E5DB54}" name="failures"/>
    <tableColumn id="11" xr3:uid="{BAE9EE96-D8CF-421A-8AA7-7AC4444D7BD4}" name="schoolsup"/>
    <tableColumn id="12" xr3:uid="{B1A0A1A6-9E83-44F0-8275-ADFA4CBAA81E}" name="famsup"/>
    <tableColumn id="13" xr3:uid="{10218248-F894-4657-B74B-8DB74B740EE3}" name="paid"/>
    <tableColumn id="14" xr3:uid="{C4DF6353-3F60-48DA-AA72-0D27654FFD8F}" name="activities"/>
    <tableColumn id="15" xr3:uid="{204AFD95-14EE-45D2-A805-397634FF6454}" name="higher"/>
    <tableColumn id="16" xr3:uid="{AD9D18C7-5454-4C51-9C0B-D013FEDA621A}" name="internet"/>
    <tableColumn id="17" xr3:uid="{4849E460-676E-4EFD-9EDE-2DBF3164DAC6}" name="romantic"/>
    <tableColumn id="18" xr3:uid="{72B8199C-C88B-4CBE-AC38-D9B790A40BDF}" name="famrel"/>
    <tableColumn id="19" xr3:uid="{86C9E4BB-56F1-42EB-B746-743F8FDA8104}" name="freetime"/>
    <tableColumn id="20" xr3:uid="{621231C9-192E-4613-A55F-D58BB6B5494B}" name="goout"/>
    <tableColumn id="21" xr3:uid="{8BEEE7DB-81EE-45CF-AA75-49DA48CBD692}" name="Dalc"/>
    <tableColumn id="22" xr3:uid="{FA4EE43F-70A6-4860-8CAA-F72A78FC6027}" name="Walc"/>
    <tableColumn id="23" xr3:uid="{6553C99C-11F7-4C2D-B09D-108034AD6559}" name="health"/>
    <tableColumn id="24" xr3:uid="{B69D0EB2-9C2A-4B20-A4B4-785562D3358A}" name="absences"/>
    <tableColumn id="25" xr3:uid="{1FFAD558-92BA-4277-B1DB-935632CE9FAF}" name="G1"/>
    <tableColumn id="26" xr3:uid="{43F9F623-FD1B-4ACD-A8DB-808B3DA618D9}" name="G2"/>
    <tableColumn id="27" xr3:uid="{3ADEE768-3384-4AC1-B82A-C05AA8C4EC87}" name="G3"/>
    <tableColumn id="28" xr3:uid="{C80A2845-CAD2-4AC0-A00C-53758AB9FC0D}" name="Delta12"/>
    <tableColumn id="29" xr3:uid="{BA5A02E8-D71E-4F7A-BD79-CE607EBD99DC}" name="Delta23"/>
    <tableColumn id="30" xr3:uid="{D4BEB579-3920-43DD-B290-DA8E6D767706}" name="Performance_Trend"/>
    <tableColumn id="31" xr3:uid="{EAA85CA4-F84D-44DD-BF47-33806DDC487D}" name="Average_Grade"/>
    <tableColumn id="32" xr3:uid="{142E4E7D-6297-425F-984A-8E0CAF0177D5}" name="Performance_Label"/>
    <tableColumn id="33" xr3:uid="{E14E2A88-C6C9-4259-8007-6B3F611AA3E9}" name="Parental_Edu"/>
    <tableColumn id="34" xr3:uid="{D75EFD06-78A2-47BC-8F88-07AD61B74DA4}" name="Parent_Edu_Level"/>
    <tableColumn id="35" xr3:uid="{0F1EE5C0-4D1D-4114-8C1E-33F935AFB2E4}" name="Risk Score"/>
    <tableColumn id="36" xr3:uid="{B9EE3FE5-79DD-4A03-BAF0-AA6BB69623C5}" name="Risk_Level"/>
    <tableColumn id="37" xr3:uid="{9A6E605E-9FC2-41B3-9433-94D25042DFA3}" name="Needs_Support"/>
    <tableColumn id="38" xr3:uid="{FB9A8AEB-E7D4-4264-92CE-FFADEC12BD8E}" name="EngagementScore"/>
    <tableColumn id="39" xr3:uid="{F3496F9A-68EE-4878-9A46-43AD2071D972}" name="SocialScore"/>
    <tableColumn id="40" xr3:uid="{F319811B-4D70-44CB-A763-C8B95FEC3FF0}" name="Engagment_Level"/>
    <tableColumn id="41" xr3:uid="{8C7031E2-ABE6-4EC3-BD63-3419AC8AFBA5}" name="Social_Lev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574182-C650-49CC-85C3-D86E785BBB78}" name="Table5" displayName="Table5" ref="A3:AO4" totalsRowShown="0">
  <autoFilter ref="A3:AO4" xr:uid="{A6574182-C650-49CC-85C3-D86E785BBB78}"/>
  <tableColumns count="41">
    <tableColumn id="1" xr3:uid="{DDDCD836-3537-4D6B-8EAC-B81E8362F795}" name="school"/>
    <tableColumn id="2" xr3:uid="{673CBF62-D535-46D5-A5C0-15D9BC348D3C}" name="sex"/>
    <tableColumn id="3" xr3:uid="{BA87558F-2F5F-4F43-AA9D-B61CDC45730D}" name="age"/>
    <tableColumn id="4" xr3:uid="{72E4192C-1323-4293-9AA7-D408AE0710D1}" name="Address_Type"/>
    <tableColumn id="5" xr3:uid="{CA1CAA5E-265B-4ACC-B426-B8186CA09E28}" name="famsize"/>
    <tableColumn id="6" xr3:uid="{5C250E76-F67A-4041-968F-38925B32E9E6}" name="Medu"/>
    <tableColumn id="7" xr3:uid="{5BB40160-D60F-45BD-A3E7-0A539D5D03AC}" name="Fedu"/>
    <tableColumn id="8" xr3:uid="{6D1F7117-66EA-4435-B6C0-7E2B538C36FE}" name="traveltime"/>
    <tableColumn id="9" xr3:uid="{FA770FEC-F02A-4C37-ADD0-D61708AEDD50}" name="studytime"/>
    <tableColumn id="10" xr3:uid="{1691DBF1-8B5A-433B-B152-E6B1E85796DE}" name="failures"/>
    <tableColumn id="11" xr3:uid="{E2E197D3-73A7-467B-BCA4-104FF74A0C5C}" name="schoolsup"/>
    <tableColumn id="12" xr3:uid="{798FD293-F29F-4904-BD88-5D4763A8CC20}" name="famsup"/>
    <tableColumn id="13" xr3:uid="{C8013171-8748-4F44-B236-11788DA89705}" name="paid"/>
    <tableColumn id="14" xr3:uid="{EED60589-6894-4EAF-9091-CFDE5A76D2FB}" name="activities"/>
    <tableColumn id="15" xr3:uid="{5A0ED33D-9E83-484B-A8C8-0D36E91CDFF1}" name="higher"/>
    <tableColumn id="16" xr3:uid="{FDB7F796-BDAF-4962-BB5D-8CF138DBCBF3}" name="internet"/>
    <tableColumn id="17" xr3:uid="{ECA6B838-E6A3-4786-8AE6-D5CC1D902B1C}" name="romantic"/>
    <tableColumn id="18" xr3:uid="{FCCA9846-5C7B-4876-AEA5-EB71CD1B9603}" name="famrel"/>
    <tableColumn id="19" xr3:uid="{2B99997E-CCE0-4002-9DC8-0F7BC09FC524}" name="freetime"/>
    <tableColumn id="20" xr3:uid="{16CBF4B9-828A-4C58-9BA0-633F4D56CB4D}" name="goout"/>
    <tableColumn id="21" xr3:uid="{28595AB8-0E78-449A-BB0B-08B1C98B1697}" name="Dalc"/>
    <tableColumn id="22" xr3:uid="{0E55B6AE-7021-4F4A-ADC3-63F596B6D873}" name="Walc"/>
    <tableColumn id="23" xr3:uid="{70FF20D6-02FD-462D-992B-772680F46D9C}" name="health"/>
    <tableColumn id="24" xr3:uid="{038D4443-CFAB-4862-99C1-5065306CEFA9}" name="absences"/>
    <tableColumn id="25" xr3:uid="{2CFF1752-495E-48AE-8551-DB2CDB566BD0}" name="G1"/>
    <tableColumn id="26" xr3:uid="{7CE783E1-421C-48A8-BBE2-B88F414B4415}" name="G2"/>
    <tableColumn id="27" xr3:uid="{85989C7D-83B5-4B08-AD1E-0350FB1E07F1}" name="G3"/>
    <tableColumn id="28" xr3:uid="{C5AF15D5-C3C2-4349-B0A8-9CF9150031A3}" name="Delta12"/>
    <tableColumn id="29" xr3:uid="{17272173-FCA2-4F1C-9DBC-E04E94193E97}" name="Delta23"/>
    <tableColumn id="30" xr3:uid="{D4F5680B-A4BD-4A4C-A6CE-3B5B07932E8F}" name="Performance_Trend"/>
    <tableColumn id="31" xr3:uid="{ADADBE67-73D5-4CDC-8EEC-8A757E0712D2}" name="Average_Grade"/>
    <tableColumn id="32" xr3:uid="{4E1CF577-D1C4-4D92-B133-BA868DFF6BBE}" name="Performance_Label"/>
    <tableColumn id="33" xr3:uid="{1E63F463-409F-4236-BCB7-B5ABC1D5547A}" name="Parental_Edu"/>
    <tableColumn id="34" xr3:uid="{155B5839-7714-4AE4-8FF0-8FDC01C4972E}" name="Parent_Edu_Level"/>
    <tableColumn id="35" xr3:uid="{D99FB9D8-BCC3-4C7E-9A0F-B866F97FEBCF}" name="Risk Score"/>
    <tableColumn id="36" xr3:uid="{69F92E6B-D2C0-4FBD-A054-40ED32D8ACA5}" name="Risk_Level"/>
    <tableColumn id="37" xr3:uid="{CCF37104-2A8D-4125-A956-6CC9AAFDA9CE}" name="Needs_Support"/>
    <tableColumn id="38" xr3:uid="{8BEA4A6F-7C06-4AD5-983A-974412E4E655}" name="EngagementScore"/>
    <tableColumn id="39" xr3:uid="{B35F4155-E536-4F86-8C67-E55653E47506}" name="SocialScore"/>
    <tableColumn id="40" xr3:uid="{56F8A5AE-11AA-42DD-801F-02244E25A4D9}" name="Engagment_Level"/>
    <tableColumn id="41" xr3:uid="{9D62B2A9-3FB1-4A50-88C4-DA2838D4F504}" name="Social_Lev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4098FF-1100-4614-ADB4-76E67D7C6DCF}" name="Table6" displayName="Table6" ref="A3:AO29" totalsRowShown="0">
  <autoFilter ref="A3:AO29" xr:uid="{934098FF-1100-4614-ADB4-76E67D7C6DCF}"/>
  <tableColumns count="41">
    <tableColumn id="1" xr3:uid="{61C08AAF-82EF-4112-BDE2-A652185D61CC}" name="school"/>
    <tableColumn id="2" xr3:uid="{0192C060-201F-42ED-A313-C310FF1109AF}" name="sex"/>
    <tableColumn id="3" xr3:uid="{192F31E4-82E2-4CF3-9532-5D8A1BFB263F}" name="age"/>
    <tableColumn id="4" xr3:uid="{C074DD78-EF35-455E-BB32-6F0A009AFE6C}" name="Address_Type"/>
    <tableColumn id="5" xr3:uid="{AEDF3628-A69D-4D3A-AAAF-6E6A38ED8F5B}" name="famsize"/>
    <tableColumn id="6" xr3:uid="{8747607C-BFE3-4A70-817A-AE392DCB1B79}" name="Medu"/>
    <tableColumn id="7" xr3:uid="{9E2AF2B7-6E56-45B0-A95F-B0AE1774D342}" name="Fedu"/>
    <tableColumn id="8" xr3:uid="{B67496B3-8BD5-4C9C-B890-FF7AAB5A0B29}" name="traveltime"/>
    <tableColumn id="9" xr3:uid="{C72CD45D-2EFE-450A-B054-26090B3E5D0E}" name="studytime"/>
    <tableColumn id="10" xr3:uid="{0DA8297A-D37A-4A2D-A5B3-2BD3F3DB3AAE}" name="failures"/>
    <tableColumn id="11" xr3:uid="{C1D7D858-4AF6-4C1A-B40B-746DEDF98B70}" name="schoolsup"/>
    <tableColumn id="12" xr3:uid="{466F0AF3-AC3F-4750-B151-C115B2EDE93C}" name="famsup"/>
    <tableColumn id="13" xr3:uid="{DB045B62-4424-4A61-8931-3668E9258BD4}" name="paid"/>
    <tableColumn id="14" xr3:uid="{4EE08307-0B77-45D1-9FE5-A87383CD9C5E}" name="activities"/>
    <tableColumn id="15" xr3:uid="{C7D7A01F-8BEE-4A1B-8E34-42FE8CFEA8B0}" name="higher"/>
    <tableColumn id="16" xr3:uid="{06E51564-6EDF-4A7F-83CB-D27B1C4B478C}" name="internet"/>
    <tableColumn id="17" xr3:uid="{400B8A0B-7FF5-4DAB-97EC-41E0A8A627F6}" name="romantic"/>
    <tableColumn id="18" xr3:uid="{E07FFC74-0EE7-4CE8-AAC8-5E3F3F1E3C30}" name="famrel"/>
    <tableColumn id="19" xr3:uid="{BCD6ADE3-7D44-4750-B7EB-864C6D80A834}" name="freetime"/>
    <tableColumn id="20" xr3:uid="{C7D3807E-2167-47A8-BA36-9F2F5007CFD8}" name="goout"/>
    <tableColumn id="21" xr3:uid="{605CFA16-B4CB-4C9F-B1DA-0349AC209E24}" name="Dalc"/>
    <tableColumn id="22" xr3:uid="{66B10C0D-7140-4DB0-ABF7-0C0FFB790CDB}" name="Walc"/>
    <tableColumn id="23" xr3:uid="{2D4A819A-F1B1-439B-B7B0-9F6191AAEB09}" name="health"/>
    <tableColumn id="24" xr3:uid="{0CFB2AFB-C99F-40EA-AEE0-CC00C23C4A74}" name="absences"/>
    <tableColumn id="25" xr3:uid="{4BCD380B-854A-4A0F-ABE3-3F28C27EFADA}" name="G1"/>
    <tableColumn id="26" xr3:uid="{1477DAE8-DCDC-4DCF-8F55-E5ABDFA57989}" name="G2"/>
    <tableColumn id="27" xr3:uid="{093AFA35-BED0-4583-A2F4-A535551B75CC}" name="G3"/>
    <tableColumn id="28" xr3:uid="{3F38605E-8F44-41FF-A247-BF76CAD9006B}" name="Delta12"/>
    <tableColumn id="29" xr3:uid="{7A97F915-CD83-4DF3-A5C2-683826C538AE}" name="Delta23"/>
    <tableColumn id="30" xr3:uid="{659DEFDC-3B03-44CD-9ECD-013DA893ED45}" name="Performance_Trend"/>
    <tableColumn id="31" xr3:uid="{CAFC7B5B-1DB3-4068-B6A3-B0FD8A0DE94F}" name="Average_Grade"/>
    <tableColumn id="32" xr3:uid="{F2206562-78A2-4073-85AC-24792B7D1513}" name="Performance_Label"/>
    <tableColumn id="33" xr3:uid="{9B9A7BF9-74DB-41AF-8E3C-0296EDE66323}" name="Parental_Edu"/>
    <tableColumn id="34" xr3:uid="{31EFFE71-4E75-43F2-ABB6-5BF3633BDFDD}" name="Parent_Edu_Level"/>
    <tableColumn id="35" xr3:uid="{6D348428-A31D-40BB-9ED8-BA061499F72F}" name="Risk Score"/>
    <tableColumn id="36" xr3:uid="{22621F2D-14B1-4899-B056-78BCAD58EDED}" name="Risk_Level"/>
    <tableColumn id="37" xr3:uid="{305153ED-48B8-4F97-9A7C-C593C4C8D5D5}" name="Needs_Support"/>
    <tableColumn id="38" xr3:uid="{A0DE69B6-5FF3-43E2-8009-6669592B386E}" name="EngagementScore"/>
    <tableColumn id="39" xr3:uid="{D47915CA-EB49-4DE4-A124-3501FB89C91A}" name="SocialScore"/>
    <tableColumn id="40" xr3:uid="{F7F4E398-2B62-49AB-97C1-DAD183099424}" name="Engagment_Level"/>
    <tableColumn id="41" xr3:uid="{B9EFC3CB-95A0-4C95-9F68-F5457B94571A}" name="Social_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C392E-A9F8-49A4-A577-70DFF0BD336E}" name="Table2" displayName="Table2" ref="A3:AO398" totalsRowShown="0">
  <autoFilter ref="A3:AO398" xr:uid="{111C392E-A9F8-49A4-A577-70DFF0BD336E}"/>
  <tableColumns count="41">
    <tableColumn id="1" xr3:uid="{B881FD70-3F2D-475D-89A5-C2F5AA99863F}" name="school"/>
    <tableColumn id="2" xr3:uid="{738A9AD3-A4F9-48E1-9144-4DE8201DADE4}" name="sex"/>
    <tableColumn id="3" xr3:uid="{786779FB-2EDF-4E89-BD96-451CA25D4E21}" name="age"/>
    <tableColumn id="4" xr3:uid="{6F243D90-A4CE-42FC-91DA-9253AC6F78CB}" name="Address_Type"/>
    <tableColumn id="5" xr3:uid="{3E83A83F-DB2E-4F28-BE67-CE3949D6B68E}" name="famsize"/>
    <tableColumn id="6" xr3:uid="{30916EEE-BF65-4CD0-9572-5442E8F64143}" name="Medu"/>
    <tableColumn id="7" xr3:uid="{34C12B3A-6FCE-4378-B9A5-A7C3934BC846}" name="Fedu"/>
    <tableColumn id="8" xr3:uid="{1400DCFF-7CDF-4F06-B381-2BDFD6F8B2D1}" name="traveltime"/>
    <tableColumn id="9" xr3:uid="{C931EF59-5B33-416A-A11F-707FC582CF48}" name="studytime"/>
    <tableColumn id="10" xr3:uid="{9E7423B6-B3D8-4FF2-85B0-8F1467C3F868}" name="failures"/>
    <tableColumn id="11" xr3:uid="{8D8605EE-EC26-47DC-9D0C-9CCE30D365D7}" name="schoolsup"/>
    <tableColumn id="12" xr3:uid="{E1CE60DA-516D-4E6F-B6D9-C9A1BFF10CDB}" name="famsup"/>
    <tableColumn id="13" xr3:uid="{E6EF2DB0-596B-492C-AA9C-C1AF709F7270}" name="paid"/>
    <tableColumn id="14" xr3:uid="{5CF82EC0-05B7-4FF1-8463-24082CDE5071}" name="activities"/>
    <tableColumn id="15" xr3:uid="{DF398655-8335-439A-83C4-34922907E895}" name="higher"/>
    <tableColumn id="16" xr3:uid="{5EC3736A-2BA7-498A-A01C-E7540F7605C2}" name="internet"/>
    <tableColumn id="17" xr3:uid="{B39FE0C1-B367-4479-B5B7-F0F3F5E836D8}" name="romantic"/>
    <tableColumn id="18" xr3:uid="{7078EE99-7272-40BB-BA97-6C6566628C3F}" name="famrel"/>
    <tableColumn id="19" xr3:uid="{157139B6-719E-4883-90F6-D261CDD67927}" name="freetime"/>
    <tableColumn id="20" xr3:uid="{44E74F8D-FF87-494E-A066-3654DA57B59F}" name="goout"/>
    <tableColumn id="21" xr3:uid="{9BA948C8-8D09-4F84-BA9D-B9D73B074749}" name="Dalc"/>
    <tableColumn id="22" xr3:uid="{F22EA8D8-DB8C-4120-9A69-D693CAB231EF}" name="Walc"/>
    <tableColumn id="23" xr3:uid="{B58ABC13-3A5D-4F92-8D87-40A241F128C7}" name="health"/>
    <tableColumn id="24" xr3:uid="{A54B1C54-4905-4A22-8D78-58DF5C312EBF}" name="absences"/>
    <tableColumn id="25" xr3:uid="{76A498A8-4912-43D1-AEED-7AF0E097AE59}" name="G1"/>
    <tableColumn id="26" xr3:uid="{0285DB72-CEF7-473E-8C64-B731C51FD2D6}" name="G2"/>
    <tableColumn id="27" xr3:uid="{AD377FB1-62E1-4015-84C1-3D35BA035B6A}" name="G3"/>
    <tableColumn id="28" xr3:uid="{5AD6BB11-8CEB-4DEC-81C8-77C9DE1A6E9D}" name="Delta12"/>
    <tableColumn id="29" xr3:uid="{A57D62D0-D918-4D0E-9C3F-361A47EB06BE}" name="Delta23"/>
    <tableColumn id="30" xr3:uid="{B59BAC38-25F4-436E-BCF0-5473FE19D391}" name="Performance_Trend"/>
    <tableColumn id="31" xr3:uid="{5C73FF50-727B-444B-AA1A-5D9D03A024C5}" name="Average_Grade"/>
    <tableColumn id="32" xr3:uid="{EC6A9797-992D-4DFA-8A78-906886593141}" name="Performance_Label"/>
    <tableColumn id="33" xr3:uid="{F205EEF4-878D-4BE4-8AA6-F68AA4F9F15D}" name="Parental_Edu"/>
    <tableColumn id="34" xr3:uid="{DA96F2D1-F005-44A7-BF2E-17F8B32A402F}" name="Parent_Edu_Level"/>
    <tableColumn id="35" xr3:uid="{C93C9140-E4DD-4D43-B62F-A4128820334F}" name="Risk Score"/>
    <tableColumn id="36" xr3:uid="{9222EC2D-6D82-40EA-AF89-31FC70979D43}" name="Risk_Level"/>
    <tableColumn id="37" xr3:uid="{C2545484-6FA9-4CE6-8536-7197B6C1056C}" name="Needs_Support"/>
    <tableColumn id="38" xr3:uid="{6CB3FA53-37C3-4C78-BCD4-D38C08F78393}" name="EngagementScore"/>
    <tableColumn id="39" xr3:uid="{F10389AB-4215-4CD6-9264-9D469C594AE1}" name="SocialScore"/>
    <tableColumn id="40" xr3:uid="{F3D22146-B636-40BC-BF2E-3DE8112F0E4C}" name="Engagment_Level"/>
    <tableColumn id="41" xr3:uid="{091D0000-38A3-4EFF-AB4E-7ADD8A638760}" name="Social_Leve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F0AA64-5593-46D3-B20A-2C7480A91EFA}" name="Table9" displayName="Table9" ref="A3:AO398" totalsRowShown="0">
  <autoFilter ref="A3:AO398" xr:uid="{C2F0AA64-5593-46D3-B20A-2C7480A91EFA}"/>
  <tableColumns count="41">
    <tableColumn id="1" xr3:uid="{706FF07F-4377-4904-9E3D-2BDE29D6DFDE}" name="school"/>
    <tableColumn id="2" xr3:uid="{8D826B28-B83A-45E6-8A27-F9C7D9608389}" name="sex"/>
    <tableColumn id="3" xr3:uid="{BCED5606-5BAA-41FD-AACD-E0FC2247FD8D}" name="age"/>
    <tableColumn id="4" xr3:uid="{391CF360-0889-4E10-8F9F-3AC143B3BC3A}" name="Address_Type"/>
    <tableColumn id="5" xr3:uid="{E47FD65A-8B7C-4C6C-8F0F-B3122B226644}" name="famsize"/>
    <tableColumn id="6" xr3:uid="{21F7B487-113B-4A42-8740-04DEC1A28AEA}" name="Medu"/>
    <tableColumn id="7" xr3:uid="{98CBC407-1FE8-48D4-931C-5352E2187A87}" name="Fedu"/>
    <tableColumn id="8" xr3:uid="{AA90405B-0C31-440B-B1A9-4F820C64205A}" name="traveltime"/>
    <tableColumn id="9" xr3:uid="{AA81B30A-F028-4DD0-B003-6E9EEBBF825F}" name="studytime"/>
    <tableColumn id="10" xr3:uid="{44C17691-DD4E-4824-817E-5AE839FA275F}" name="failures"/>
    <tableColumn id="11" xr3:uid="{4241CF7F-5E7D-409E-A40B-7B2F2E4DB58F}" name="schoolsup"/>
    <tableColumn id="12" xr3:uid="{78C7B504-718B-4BDC-BC07-94F2A4D64271}" name="famsup"/>
    <tableColumn id="13" xr3:uid="{155FAF3B-D398-4262-B480-15E3620E58DC}" name="paid"/>
    <tableColumn id="14" xr3:uid="{757A610E-E320-44D7-B370-688DF7660952}" name="activities"/>
    <tableColumn id="15" xr3:uid="{FC3F7ACF-F06B-4EF2-A91C-5902B54453C1}" name="higher"/>
    <tableColumn id="16" xr3:uid="{E3E3131A-B509-46C1-A9DD-5B5719E85224}" name="internet"/>
    <tableColumn id="17" xr3:uid="{73D042CB-CFF2-45F7-9E4A-9DC8E9036FBA}" name="romantic"/>
    <tableColumn id="18" xr3:uid="{0D9B5E36-F745-4DFF-AFAE-53600CC57677}" name="famrel"/>
    <tableColumn id="19" xr3:uid="{CFD12163-54B6-4D1C-BD0F-889FB8FDC250}" name="freetime"/>
    <tableColumn id="20" xr3:uid="{66A7A122-F6E6-4B6D-81F1-A278608121FA}" name="goout"/>
    <tableColumn id="21" xr3:uid="{84E42E94-DEAB-4F3C-A73F-A70FCE1266C7}" name="Dalc"/>
    <tableColumn id="22" xr3:uid="{F0F9C040-2078-44E1-9332-F55AD5178BE0}" name="Walc"/>
    <tableColumn id="23" xr3:uid="{F5964D3A-9C81-457C-BA23-6AE4AB7A8DCB}" name="health"/>
    <tableColumn id="24" xr3:uid="{4C1C4E6C-4F88-48E7-9D8B-163D7EFE8B12}" name="absences"/>
    <tableColumn id="25" xr3:uid="{79B8557C-E003-48C1-9B42-851F4BE634D6}" name="G1"/>
    <tableColumn id="26" xr3:uid="{11CDDC27-7965-4798-95B2-0F73313C7900}" name="G2"/>
    <tableColumn id="27" xr3:uid="{D14A34AC-057E-49F3-A358-A1F61466138C}" name="G3"/>
    <tableColumn id="28" xr3:uid="{363D58A2-93D7-468E-AD3B-A49DA84987CD}" name="Delta12"/>
    <tableColumn id="29" xr3:uid="{088C0618-8EE3-4187-A331-4C4FFB4DBF29}" name="Delta23"/>
    <tableColumn id="30" xr3:uid="{A154D4AF-2D04-434B-9646-ACE84D08754C}" name="Performance_Trend"/>
    <tableColumn id="31" xr3:uid="{1B4D3BDB-A839-4467-81C8-2DDC4375668C}" name="Average_Grade"/>
    <tableColumn id="32" xr3:uid="{FA5EB740-930C-472D-8720-9E515A375F95}" name="Performance_Label"/>
    <tableColumn id="33" xr3:uid="{87382B18-EEE5-4214-83B4-C34015A23EEE}" name="Parental_Edu"/>
    <tableColumn id="34" xr3:uid="{6875EBD7-1B79-4F54-8E9C-97F8ADECEACF}" name="Parent_Edu_Level"/>
    <tableColumn id="35" xr3:uid="{88F7D468-E8CB-4D12-9838-7D0F3C1C4959}" name="Risk Score"/>
    <tableColumn id="36" xr3:uid="{EC04AC11-3310-4CFF-900C-902D9EC91558}" name="Risk_Level"/>
    <tableColumn id="37" xr3:uid="{B7FB6ABF-0968-49B0-9EB6-41322A8856C3}" name="Needs_Support"/>
    <tableColumn id="38" xr3:uid="{D4B5ADAC-2458-488C-87E7-CC7404ADF93A}" name="EngagementScore"/>
    <tableColumn id="39" xr3:uid="{F01BEB01-BA55-4EEA-BC30-E2051571CE47}" name="SocialScore"/>
    <tableColumn id="40" xr3:uid="{1683C7D7-A267-464C-A523-0F5587A3CC2F}" name="Engagment_Level"/>
    <tableColumn id="41" xr3:uid="{B69B006B-DABB-47BB-81A7-8AE86186E98B}" name="Social_Lev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D6DA74-8C15-4C16-8B9F-56A386CC0E47}" name="Table10" displayName="Table10" ref="A3:AO398" totalsRowShown="0">
  <autoFilter ref="A3:AO398" xr:uid="{7FD6DA74-8C15-4C16-8B9F-56A386CC0E47}"/>
  <tableColumns count="41">
    <tableColumn id="1" xr3:uid="{F1CA1B05-AC41-4DE5-A373-2B909ACD8F38}" name="school"/>
    <tableColumn id="2" xr3:uid="{F5D11801-2E04-493E-BF60-20CB70774BBC}" name="sex"/>
    <tableColumn id="3" xr3:uid="{9634B786-0E44-4EB7-A9B2-F834AE4E8C33}" name="age"/>
    <tableColumn id="4" xr3:uid="{B9410DF2-D9AE-4180-B544-8881535A48E5}" name="Address_Type"/>
    <tableColumn id="5" xr3:uid="{FC5F4640-5850-43A3-A5A9-80785CF3B5EA}" name="famsize"/>
    <tableColumn id="6" xr3:uid="{59355733-23BB-4D5C-967D-D99B54AFA35E}" name="Medu"/>
    <tableColumn id="7" xr3:uid="{B20E943E-9732-4E20-905B-3A0C47E3E8EA}" name="Fedu"/>
    <tableColumn id="8" xr3:uid="{25EC118A-B803-4530-B5FC-0C7485F7BC18}" name="traveltime"/>
    <tableColumn id="9" xr3:uid="{C965650B-3F56-4EC1-AF72-FA1BCEC60555}" name="studytime"/>
    <tableColumn id="10" xr3:uid="{990A6420-4E26-4EF9-9725-F2F2E7746D6F}" name="failures"/>
    <tableColumn id="11" xr3:uid="{8134B45A-66FB-4E96-BB20-49D6D38D61AF}" name="schoolsup"/>
    <tableColumn id="12" xr3:uid="{A22C0CBD-26D9-4134-972A-2BFAF9F9EB20}" name="famsup"/>
    <tableColumn id="13" xr3:uid="{DA7C63CA-7FBB-4D1E-AD4C-45F989946659}" name="paid"/>
    <tableColumn id="14" xr3:uid="{2C3393DE-8499-4CF9-AEEA-BE64ED4E7851}" name="activities"/>
    <tableColumn id="15" xr3:uid="{68ABB3C0-0066-484F-887F-F6101C82E977}" name="higher"/>
    <tableColumn id="16" xr3:uid="{0DC37C5C-3ACF-4DF8-8F37-D75DD644B960}" name="internet"/>
    <tableColumn id="17" xr3:uid="{CABC53C9-F7DB-4306-A4AA-8B9909753FE6}" name="romantic"/>
    <tableColumn id="18" xr3:uid="{0DB05C95-3F84-4085-9EFA-9F222EDBF103}" name="famrel"/>
    <tableColumn id="19" xr3:uid="{77CB670C-0610-4814-9BF1-4CF7589C7633}" name="freetime"/>
    <tableColumn id="20" xr3:uid="{8AC3FACD-DE6C-4A7A-B097-380DB0F311D9}" name="goout"/>
    <tableColumn id="21" xr3:uid="{688C069D-7781-4843-A8BF-C0CB04E727DE}" name="Dalc"/>
    <tableColumn id="22" xr3:uid="{65D1326F-7B15-4F99-BE0B-F36908D3AD56}" name="Walc"/>
    <tableColumn id="23" xr3:uid="{393E6231-C054-4561-B22B-7451E90FDEF8}" name="health"/>
    <tableColumn id="24" xr3:uid="{0DDD8D74-649C-461A-A337-CE8F6FDA5895}" name="absences"/>
    <tableColumn id="25" xr3:uid="{98A0FDF8-BD37-445C-BC16-D99F1195312E}" name="G1"/>
    <tableColumn id="26" xr3:uid="{DE7273D8-53A6-4126-8B47-2C2D2814101B}" name="G2"/>
    <tableColumn id="27" xr3:uid="{12777C3A-6DA9-46A2-9CF3-0EDE36CE6C65}" name="G3"/>
    <tableColumn id="28" xr3:uid="{E4AD884F-104C-4E0E-B457-19B7FFCFD5E7}" name="Delta12"/>
    <tableColumn id="29" xr3:uid="{A202ABE5-C31F-438A-8C81-5262C60498F9}" name="Delta23"/>
    <tableColumn id="30" xr3:uid="{F77B7E0D-CD20-4AC4-B646-BB16A0210478}" name="Performance_Trend"/>
    <tableColumn id="31" xr3:uid="{21DD6FC2-3E7E-42EB-B6F2-82855C804149}" name="Average_Grade"/>
    <tableColumn id="32" xr3:uid="{F9EF30A1-1D17-4731-9EF8-0FDE2D703953}" name="Performance_Label"/>
    <tableColumn id="33" xr3:uid="{66AEDBB1-172B-47C1-A02D-9A0A1514AA2D}" name="Parental_Edu"/>
    <tableColumn id="34" xr3:uid="{EB88CE20-253D-4DE3-A356-C1E9901FCD0F}" name="Parent_Edu_Level"/>
    <tableColumn id="35" xr3:uid="{19A247C8-85A7-4513-9C65-C9388E11419C}" name="Risk Score"/>
    <tableColumn id="36" xr3:uid="{3D331515-DD08-4630-A492-435E77AD4732}" name="Risk_Level"/>
    <tableColumn id="37" xr3:uid="{2D6EBF14-E211-4048-8089-548A640DD00F}" name="Needs_Support"/>
    <tableColumn id="38" xr3:uid="{E133D586-99FC-4176-968B-28C5980E3F49}" name="EngagementScore"/>
    <tableColumn id="39" xr3:uid="{40D7027C-B169-4474-AEC2-71E1633CA697}" name="SocialScore"/>
    <tableColumn id="40" xr3:uid="{96CFA35E-006A-4608-8381-8CEC01442183}" name="Engagment_Level"/>
    <tableColumn id="41" xr3:uid="{776B5505-237D-40D2-A291-B806E4AAA800}" name="Social_Lev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978B21-AD9B-4B85-8CCF-D3D8096C43F4}" name="Table11" displayName="Table11" ref="A3:AO190" totalsRowShown="0">
  <autoFilter ref="A3:AO190" xr:uid="{2F978B21-AD9B-4B85-8CCF-D3D8096C43F4}"/>
  <tableColumns count="41">
    <tableColumn id="1" xr3:uid="{3E6FAEAB-1D1D-4F00-9B68-C1931F5EA8B2}" name="school"/>
    <tableColumn id="2" xr3:uid="{C1E0D7DD-8365-4A58-A0E5-49EF6B942B75}" name="sex"/>
    <tableColumn id="3" xr3:uid="{7D1B3360-9230-4970-AD31-DA48C3CDB9BC}" name="age"/>
    <tableColumn id="4" xr3:uid="{3FD3B53F-B639-4125-842B-F88597BD5892}" name="Address_Type"/>
    <tableColumn id="5" xr3:uid="{551BC01D-6610-4D52-80A9-1CB025E1F1B9}" name="famsize"/>
    <tableColumn id="6" xr3:uid="{3378FC66-902E-4A5C-A71B-F00AD3F5F396}" name="Medu"/>
    <tableColumn id="7" xr3:uid="{93E25B67-3777-4714-A360-B4FE31860C5F}" name="Fedu"/>
    <tableColumn id="8" xr3:uid="{25777466-7990-42C2-B5E6-4605AD2AECEB}" name="traveltime"/>
    <tableColumn id="9" xr3:uid="{7056FB06-14C6-48EC-B672-CC8B460BA5A8}" name="studytime"/>
    <tableColumn id="10" xr3:uid="{C6EC622B-1DE8-4C8F-AE28-B5B9D869F8A3}" name="failures"/>
    <tableColumn id="11" xr3:uid="{0273EA8F-0522-475D-8FE7-5DE144703DB7}" name="schoolsup"/>
    <tableColumn id="12" xr3:uid="{B7D043F3-774D-4802-ACED-F7ED60F663A2}" name="famsup"/>
    <tableColumn id="13" xr3:uid="{5032D2C1-71E4-437B-BD6F-B5BAE53D372A}" name="paid"/>
    <tableColumn id="14" xr3:uid="{7F31618D-CBA9-4586-9A81-E74F4E51F498}" name="activities"/>
    <tableColumn id="15" xr3:uid="{CFCCD91A-7013-409E-B92A-6CCC080C172C}" name="higher"/>
    <tableColumn id="16" xr3:uid="{312F73BC-2921-4646-BD4D-12C7A6DB7217}" name="internet"/>
    <tableColumn id="17" xr3:uid="{F806D94A-ED0F-4C3F-895E-35903A8490A3}" name="romantic"/>
    <tableColumn id="18" xr3:uid="{4F3FD957-D348-48C9-9376-0D3129354485}" name="famrel"/>
    <tableColumn id="19" xr3:uid="{56C8D0A7-ABF3-492E-9D1B-367907764797}" name="freetime"/>
    <tableColumn id="20" xr3:uid="{203E5AB7-688A-47D8-987C-73CA48320617}" name="goout"/>
    <tableColumn id="21" xr3:uid="{2CBBC98A-0021-4386-8E47-B4070AB46170}" name="Dalc"/>
    <tableColumn id="22" xr3:uid="{84482A0F-5481-4CF8-B1A6-C4076088803E}" name="Walc"/>
    <tableColumn id="23" xr3:uid="{61B20BFB-6BF0-41C5-AF24-EA359310CAAC}" name="health"/>
    <tableColumn id="24" xr3:uid="{04E07DE7-4399-4B4B-9F72-D88F5DA7391B}" name="absences"/>
    <tableColumn id="25" xr3:uid="{6CDD5761-CBD9-4AD5-A702-673CD3CE0775}" name="G1"/>
    <tableColumn id="26" xr3:uid="{07B4B456-9ECC-402A-8C2C-36F3544D6481}" name="G2"/>
    <tableColumn id="27" xr3:uid="{C15EB251-CEF6-44AF-B446-B85AAABAD5C0}" name="G3"/>
    <tableColumn id="28" xr3:uid="{747ED69A-B1E0-40FA-82E0-92A661EF70FA}" name="Delta12"/>
    <tableColumn id="29" xr3:uid="{D59A8546-0775-4FE1-A89A-ED64397E17EA}" name="Delta23"/>
    <tableColumn id="30" xr3:uid="{503CE836-6A7D-4C0F-B8F0-3EB3C90A1C7F}" name="Performance_Trend"/>
    <tableColumn id="31" xr3:uid="{4F9FBDEF-15B7-4AA1-8A7C-02FF6EB4D043}" name="Average_Grade"/>
    <tableColumn id="32" xr3:uid="{B642D21E-30B5-44F0-B72C-C94ECFE409E1}" name="Performance_Label"/>
    <tableColumn id="33" xr3:uid="{F23B253B-1312-4735-8D9B-CD966CEE75F1}" name="Parental_Edu"/>
    <tableColumn id="34" xr3:uid="{158737C0-04F7-4A8E-A0ED-CED3C18A8785}" name="Parent_Edu_Level"/>
    <tableColumn id="35" xr3:uid="{03E85CE3-C856-4440-A6FD-B620B4111750}" name="Risk Score"/>
    <tableColumn id="36" xr3:uid="{641B9A0D-1195-4BB7-A8ED-0A9419465E26}" name="Risk_Level"/>
    <tableColumn id="37" xr3:uid="{00AE49F9-D8B0-4855-B2C9-82F4A2BA93A5}" name="Needs_Support"/>
    <tableColumn id="38" xr3:uid="{30C7334C-C8FB-461D-AA71-80632B75705D}" name="EngagementScore"/>
    <tableColumn id="39" xr3:uid="{B996CBCD-F3E0-45DD-8D1F-60EE298991B6}" name="SocialScore"/>
    <tableColumn id="40" xr3:uid="{ED73B7F7-97D9-41CD-9E76-BACF033FAA6B}" name="Engagment_Level"/>
    <tableColumn id="41" xr3:uid="{869CA5A9-2664-48AC-8A13-03CA997C114F}" name="Social_Leve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34A5BC-0DAB-47B5-94E2-6AB2C5A66D7A}" name="Table12" displayName="Table12" ref="A3:AO204" totalsRowShown="0">
  <autoFilter ref="A3:AO204" xr:uid="{6D34A5BC-0DAB-47B5-94E2-6AB2C5A66D7A}"/>
  <tableColumns count="41">
    <tableColumn id="1" xr3:uid="{F98CA53B-ED8F-4A6D-A2E4-FA095B050C6D}" name="school"/>
    <tableColumn id="2" xr3:uid="{FFB2EB05-959F-4009-B1DD-D38F438A7B00}" name="sex"/>
    <tableColumn id="3" xr3:uid="{89CCD22F-04C1-44AC-8E2A-B65548F2B52E}" name="age"/>
    <tableColumn id="4" xr3:uid="{51DD68DB-FA58-487C-B6E9-1088E9A8370E}" name="Address_Type"/>
    <tableColumn id="5" xr3:uid="{1FCF8D93-A826-4905-A451-14FFDE23BD26}" name="famsize"/>
    <tableColumn id="6" xr3:uid="{A3466CB0-F3A8-457D-8511-A82454D637D4}" name="Medu"/>
    <tableColumn id="7" xr3:uid="{0E3EBE95-E8E8-4D79-B55B-015C991D8E9F}" name="Fedu"/>
    <tableColumn id="8" xr3:uid="{823D5EDA-1EA5-4C64-A56D-F1F79ADA5754}" name="traveltime"/>
    <tableColumn id="9" xr3:uid="{28D0B28B-6D19-4020-9A53-9F486E1FAB9E}" name="studytime"/>
    <tableColumn id="10" xr3:uid="{3467ACF1-563A-4A18-9F4B-6E8F9D82CF48}" name="failures"/>
    <tableColumn id="11" xr3:uid="{C7BD31D7-D53E-4540-95F8-44E94A7C3A95}" name="schoolsup"/>
    <tableColumn id="12" xr3:uid="{F6B9D042-F0B0-4284-B683-44D8995649B4}" name="famsup"/>
    <tableColumn id="13" xr3:uid="{38467920-0DF8-4308-A4C6-AA470F1944FF}" name="paid"/>
    <tableColumn id="14" xr3:uid="{B9D1FEFD-754C-4D1D-B89F-2F3C2A5A978A}" name="activities"/>
    <tableColumn id="15" xr3:uid="{03F6AAC9-D834-44D5-84B4-3D831F65BCD4}" name="higher"/>
    <tableColumn id="16" xr3:uid="{077B1CC3-49C1-48B6-A575-F656E61886FE}" name="internet"/>
    <tableColumn id="17" xr3:uid="{F4F4D54C-DB28-43DB-A0CB-E8F5D02A3AA0}" name="romantic"/>
    <tableColumn id="18" xr3:uid="{1D79490B-F68E-4D40-A07E-B308422F9679}" name="famrel"/>
    <tableColumn id="19" xr3:uid="{44065535-7889-4046-BEC9-B487125C046A}" name="freetime"/>
    <tableColumn id="20" xr3:uid="{F1729BFB-5C6C-4B6F-BFA8-8DA4D8CE02F3}" name="goout"/>
    <tableColumn id="21" xr3:uid="{D4E8CCE5-603B-43C0-A01E-D297F7ED4FF7}" name="Dalc"/>
    <tableColumn id="22" xr3:uid="{846CD34E-9A04-49EF-BF75-73709E7564B2}" name="Walc"/>
    <tableColumn id="23" xr3:uid="{88EBEF4C-5258-4B58-B8B7-B0B2B36483D3}" name="health"/>
    <tableColumn id="24" xr3:uid="{E773CCBE-6B26-4566-A7C6-8A4862EC057F}" name="absences"/>
    <tableColumn id="25" xr3:uid="{BCA13DFA-BD9B-449D-B886-74C27869BEC5}" name="G1"/>
    <tableColumn id="26" xr3:uid="{5EBCA173-DB45-4F25-B5F4-BF53B5E389EE}" name="G2"/>
    <tableColumn id="27" xr3:uid="{7C2FC77F-C87B-41E0-A33C-3E02CB861192}" name="G3"/>
    <tableColumn id="28" xr3:uid="{7ECB01A1-115F-4505-98AA-67478F1D4E1B}" name="Delta12"/>
    <tableColumn id="29" xr3:uid="{E0A3AF0A-8CE7-4BCD-9278-82B591DA8F8D}" name="Delta23"/>
    <tableColumn id="30" xr3:uid="{AAF8CD47-F030-4A40-89F0-4A552D11ABE8}" name="Performance_Trend"/>
    <tableColumn id="31" xr3:uid="{E3FD7D31-FA76-4B25-8DE0-F5200001DD61}" name="Average_Grade"/>
    <tableColumn id="32" xr3:uid="{3BCD3FD3-6CB3-43CE-B04C-275F269C0540}" name="Performance_Label"/>
    <tableColumn id="33" xr3:uid="{E5EED7F6-DD6F-4CEB-BA29-35E15C214A01}" name="Parental_Edu"/>
    <tableColumn id="34" xr3:uid="{43990CA6-27FF-4276-A454-881C9FE9E866}" name="Parent_Edu_Level"/>
    <tableColumn id="35" xr3:uid="{CC4335F6-7C45-4AD4-9DE5-546D104A5AD8}" name="Risk Score"/>
    <tableColumn id="36" xr3:uid="{429F6E1D-C7CD-4286-B474-CCFF75E5FD9C}" name="Risk_Level"/>
    <tableColumn id="37" xr3:uid="{AFC309DF-15D2-4CCA-AB7A-7A807B5F2016}" name="Needs_Support"/>
    <tableColumn id="38" xr3:uid="{45D92C24-494A-4FAF-95F4-36760C4A2129}" name="EngagementScore"/>
    <tableColumn id="39" xr3:uid="{8B7D81B5-EEF2-4B63-8357-9D351DE5E130}" name="SocialScore"/>
    <tableColumn id="40" xr3:uid="{70F82482-FAD1-4545-9846-20EEF37ED2E6}" name="Engagment_Level"/>
    <tableColumn id="41" xr3:uid="{40B7E235-DB91-4F27-9AA5-5B54FD2CA58F}" name="Social_Lev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0F084-3DFC-4C3A-B875-DC88F3D1529C}" name="Table1" displayName="Table1" ref="A1:AM396" totalsRowShown="0" headerRowDxfId="41" dataDxfId="40" tableBorderDxfId="39">
  <autoFilter ref="A1:AM396" xr:uid="{9820F084-3DFC-4C3A-B875-DC88F3D1529C}"/>
  <tableColumns count="39">
    <tableColumn id="1" xr3:uid="{0B6227D2-E6CA-45F6-8515-D09200C640AA}" name="school" dataDxfId="38"/>
    <tableColumn id="2" xr3:uid="{B8AF8005-D351-47B3-91FA-4C5BD9993C37}" name="sex" dataDxfId="37"/>
    <tableColumn id="3" xr3:uid="{4E0B1324-64DC-47B4-90A6-A4D5065C6A32}" name="age" dataDxfId="36"/>
    <tableColumn id="4" xr3:uid="{4B0BBCE5-1A10-4F2E-9D87-3706E79AF844}" name="Address_Type" dataDxfId="35"/>
    <tableColumn id="5" xr3:uid="{970096F4-D5BD-4B67-B234-F3327AB3A0F8}" name="famsize" dataDxfId="34"/>
    <tableColumn id="6" xr3:uid="{9464CCE7-2182-4F96-9737-67C4D2089801}" name="Medu" dataDxfId="33"/>
    <tableColumn id="7" xr3:uid="{75A48062-6EAC-4CBF-B83E-DFC78F34BA5C}" name="Fedu" dataDxfId="32"/>
    <tableColumn id="8" xr3:uid="{801407DA-0522-4B7A-B143-ABFE337AA908}" name="traveltime" dataDxfId="31"/>
    <tableColumn id="9" xr3:uid="{C9ADA114-FC47-4154-ABBA-4F7C0E5D3C0C}" name="studytime" dataDxfId="30"/>
    <tableColumn id="10" xr3:uid="{E97C44EB-D67F-4FF5-9893-43B64977D353}" name="failures" dataDxfId="29"/>
    <tableColumn id="11" xr3:uid="{33CBBD87-BA7B-472F-8497-72BBD1E61B95}" name="schoolsup" dataDxfId="28"/>
    <tableColumn id="12" xr3:uid="{604BB563-2A78-48E5-A71C-4FB99FC542D9}" name="famsup" dataDxfId="27"/>
    <tableColumn id="13" xr3:uid="{9CA321BE-C5F0-47BC-9281-6F31B8393C50}" name="paid" dataDxfId="26"/>
    <tableColumn id="14" xr3:uid="{A98DDF9A-EBFF-4983-80C5-592C19080005}" name="activities" dataDxfId="25"/>
    <tableColumn id="15" xr3:uid="{6EACBAAD-4A73-407E-A564-C1FC53145B25}" name="higher" dataDxfId="24"/>
    <tableColumn id="16" xr3:uid="{11B50975-3A54-4D16-99F2-829A26DCA38C}" name="internet" dataDxfId="23"/>
    <tableColumn id="17" xr3:uid="{3764BF1D-212E-414A-9E6F-424726DB0F1B}" name="romantic" dataDxfId="22"/>
    <tableColumn id="18" xr3:uid="{1DAD7BC2-4BC1-4A47-8FEB-477F934D86A5}" name="famrel" dataDxfId="21"/>
    <tableColumn id="19" xr3:uid="{27CFF3FD-1A59-4E8B-993F-F6107D9AC0D5}" name="freetime" dataDxfId="20"/>
    <tableColumn id="20" xr3:uid="{034DEC1C-B2A9-44E2-9E81-B59A801E26C4}" name="goout" dataDxfId="19"/>
    <tableColumn id="21" xr3:uid="{CC15E183-D920-432C-9745-578B35BB488D}" name="Dalc" dataDxfId="18"/>
    <tableColumn id="22" xr3:uid="{C1805EBE-D83D-4BDE-B905-8680C29C7DF6}" name="Walc" dataDxfId="17"/>
    <tableColumn id="23" xr3:uid="{761D9183-A42D-44F6-9239-AA2974BE128B}" name="health" dataDxfId="16"/>
    <tableColumn id="24" xr3:uid="{9596D411-4C14-479E-BC9E-935CECBBA5F5}" name="absences" dataDxfId="15"/>
    <tableColumn id="25" xr3:uid="{FD7EDC85-3BA8-4C68-BB21-B66FFE1CF9AC}" name="G1" dataDxfId="14"/>
    <tableColumn id="26" xr3:uid="{574F5B41-083F-4319-B9C3-E547DCB80099}" name="G2" dataDxfId="13"/>
    <tableColumn id="27" xr3:uid="{DB3ECF5B-53D7-4250-8679-1DF84D2CA16E}" name="G3" dataDxfId="12"/>
    <tableColumn id="28" xr3:uid="{9A9DF4B8-9EFE-4455-9B22-EC268F37BCBA}" name="Delta12" dataDxfId="11">
      <calculatedColumnFormula>$Z2-$Y2</calculatedColumnFormula>
    </tableColumn>
    <tableColumn id="29" xr3:uid="{DF81CCEC-22FC-46E2-BB6D-ACE570DB8C1A}" name="Delta23" dataDxfId="10">
      <calculatedColumnFormula>$AA2-$Z2</calculatedColumnFormula>
    </tableColumn>
    <tableColumn id="30" xr3:uid="{2DF6FE6F-F200-4D6D-BADA-6E31998495B7}" name="Performance_Trend" dataDxfId="9">
      <calculatedColumnFormula>IF(AND($AB2&gt; 0, $AC2 &gt; 0), "Improving", IF(AND($AB2 &lt; 0, $AC2 &lt; 0), "Declining", "Mixed"))</calculatedColumnFormula>
    </tableColumn>
    <tableColumn id="31" xr3:uid="{9EE8BD62-51EC-438D-9B6F-5D6C98838F45}" name="Average_Grade" dataDxfId="8">
      <calculatedColumnFormula>ROUND(AVERAGE(Y2:AA2),2)</calculatedColumnFormula>
    </tableColumn>
    <tableColumn id="32" xr3:uid="{89E06419-5CB6-4187-8744-5920C9F027D8}" name="Performance_Label" dataDxfId="7">
      <calculatedColumnFormula>IF(AE2&gt;=16,"Excellent", IF(AE2&gt;=14,"Good", IF(AE2&gt;=10,"Average","Fail")))</calculatedColumnFormula>
    </tableColumn>
    <tableColumn id="33" xr3:uid="{D3336128-0B51-4CB4-9532-FAAB0888CFED}" name="Parental_Edu" dataDxfId="6">
      <calculatedColumnFormula xml:space="preserve"> 0.5*$F2 + 0.5*$G2</calculatedColumnFormula>
    </tableColumn>
    <tableColumn id="34" xr3:uid="{905EC1CE-ACCC-4A9A-96E2-89DADD22C52E}" name="Parent_Edu_Level" dataDxfId="5">
      <calculatedColumnFormula>IF($AG2&lt;=1,"Low",IF($AG2&lt;=3,"Medium","High"))</calculatedColumnFormula>
    </tableColumn>
    <tableColumn id="35" xr3:uid="{DFBE8E5E-6602-46C6-8144-555009FDACD4}" name="Risk Score" dataDxfId="4">
      <calculatedColumnFormula>IF($J2&gt;=2,1,0) + IF($I2&lt;=1,1,0) + IF($V2&gt;=4,1,0) + IF($R2&lt;=2,1,0) + IF($X2&gt;20,1,0) + IF($AG2&lt;=2,1,0)</calculatedColumnFormula>
    </tableColumn>
    <tableColumn id="36" xr3:uid="{6B3ABA44-405E-4A35-995B-3834E6641606}" name="Risk_Level" dataDxfId="3">
      <calculatedColumnFormula>IF(AI2&gt;=4,"High",IF(AI2&gt;=2,"Medium","Low"))</calculatedColumnFormula>
    </tableColumn>
    <tableColumn id="37" xr3:uid="{6D632A6A-B3DB-419B-8AE8-0298B9358FD6}" name="Needs_Support" dataDxfId="2">
      <calculatedColumnFormula>IF(AND($AF2="Fail", $AI2&gt;=3),"Yes","No")</calculatedColumnFormula>
    </tableColumn>
    <tableColumn id="38" xr3:uid="{A4D9EA53-23DD-4CCD-8EB8-8785812DD37A}" name="EngagementScore" dataDxfId="1">
      <calculatedColumnFormula xml:space="preserve"> $K2 + $L2+ $M2 + $N2 +$O2</calculatedColumnFormula>
    </tableColumn>
    <tableColumn id="39" xr3:uid="{573CA91C-C420-4DF5-A3E4-5B9C2BE5EFDA}" name="SocialScore" dataDxfId="0">
      <calculatedColumnFormula xml:space="preserve"> $Q2 + $S2 + $T2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32F027-2DA2-40AF-AD69-9AC1C695593E}" name="Table8" displayName="Table8" ref="A3:AL398" totalsRowShown="0">
  <autoFilter ref="A3:AL398" xr:uid="{C832F027-2DA2-40AF-AD69-9AC1C695593E}"/>
  <tableColumns count="38">
    <tableColumn id="1" xr3:uid="{CA50ACB4-3361-42D4-A644-A144C9591AC5}" name="school"/>
    <tableColumn id="2" xr3:uid="{9CF33758-A0E2-4FDD-80A3-21688E43F5E5}" name="sex"/>
    <tableColumn id="3" xr3:uid="{948B6182-2C35-4EAC-9D9D-D5A1096E89E6}" name="age"/>
    <tableColumn id="4" xr3:uid="{24A9E7F6-AF43-4C96-848F-500CDE1A7B37}" name="address"/>
    <tableColumn id="5" xr3:uid="{2DE67ABC-E52D-4733-9464-E33A69CD06F1}" name="famsize"/>
    <tableColumn id="6" xr3:uid="{EC7D9B78-74AE-4F40-AC77-535A9F26B3CB}" name="Pstatus"/>
    <tableColumn id="7" xr3:uid="{28DC4C8B-C7CD-4C33-BEFF-01E41E8B34FC}" name="Medu"/>
    <tableColumn id="8" xr3:uid="{6DCCB090-E427-468D-8C04-58C2D5D5E0DB}" name="Fedu"/>
    <tableColumn id="9" xr3:uid="{598B28E8-C655-4D34-9167-495E7B0B8F66}" name="Mjob"/>
    <tableColumn id="10" xr3:uid="{477315B2-570D-4D5C-9D57-3BAF4ABA9A33}" name="Fjob"/>
    <tableColumn id="11" xr3:uid="{E3B388A0-1B61-44BE-AEAE-ABBF771B10CB}" name="reason"/>
    <tableColumn id="12" xr3:uid="{D452BC51-0C79-4765-A829-0BA251DF5B73}" name="guardian"/>
    <tableColumn id="13" xr3:uid="{38D43A92-D793-46AC-949F-89E60D0AF074}" name="traveltime"/>
    <tableColumn id="14" xr3:uid="{BE55966A-EF41-47A4-AA61-3505895D6DC5}" name="studytime"/>
    <tableColumn id="15" xr3:uid="{348EDB32-A000-446A-A5D1-0DA05FB0086D}" name="failures"/>
    <tableColumn id="16" xr3:uid="{77971E96-20F8-4A94-B43B-5D2E766C6BF3}" name="schoolsup"/>
    <tableColumn id="17" xr3:uid="{55778B41-5F47-4877-8401-01FFA3C006EC}" name="famsup"/>
    <tableColumn id="18" xr3:uid="{C0231B44-F4DE-4283-8CCA-9029877B6B57}" name="paid"/>
    <tableColumn id="19" xr3:uid="{F3BEE581-7799-4A67-804D-E12E4FC6CD07}" name="activities"/>
    <tableColumn id="20" xr3:uid="{2198AF11-AACF-4E8B-AE38-51AC1FEC29C9}" name="nursery"/>
    <tableColumn id="21" xr3:uid="{3AE6057F-14F7-4AB0-A647-E276364F46F2}" name="higher"/>
    <tableColumn id="22" xr3:uid="{9D160311-090E-4D06-BF5B-9290B66E20ED}" name="internet"/>
    <tableColumn id="23" xr3:uid="{1C67051B-045D-4382-9DF1-F5FF65AAC8A1}" name="romantic"/>
    <tableColumn id="24" xr3:uid="{72305BCF-7725-46CF-9A1A-23DF432E68AA}" name="famrel"/>
    <tableColumn id="25" xr3:uid="{945ED421-CADA-49C6-A349-85A31BDB0329}" name="freetime"/>
    <tableColumn id="26" xr3:uid="{58210DDF-2E7C-4910-8054-E48859D91DD3}" name="goout"/>
    <tableColumn id="27" xr3:uid="{AE4C4719-9957-447B-A512-711DCD7CBE54}" name="Dalc"/>
    <tableColumn id="28" xr3:uid="{ED6C5EA9-BEA1-404A-A5FE-0A26CE5AF062}" name="Walc"/>
    <tableColumn id="29" xr3:uid="{694C5DA4-435E-49DF-9FE9-90328BA5737B}" name="health"/>
    <tableColumn id="30" xr3:uid="{B3180AF9-4AE5-4A99-BEB2-A7C6EBD73A54}" name="absences"/>
    <tableColumn id="31" xr3:uid="{F2C05E6E-7F2C-4268-B34C-70DA62F3248C}" name="G1"/>
    <tableColumn id="32" xr3:uid="{9E3BAE27-7E7E-4E9C-9E37-C1DCC7B4192D}" name="G2"/>
    <tableColumn id="33" xr3:uid="{3FC13705-897D-4726-A943-DB9906147B12}" name="G3"/>
    <tableColumn id="34" xr3:uid="{71615AB9-C701-4492-A3BB-D42DD5A4785C}" name="Average_Grade"/>
    <tableColumn id="35" xr3:uid="{0C0E124A-410D-43D5-B74F-56BB1932F977}" name="Grade_Level"/>
    <tableColumn id="36" xr3:uid="{C0DE07C6-D00A-4C90-A9A9-93992615BC9D}" name="Risk Score"/>
    <tableColumn id="37" xr3:uid="{09E6AF03-059A-49F5-9CF9-A941DBEA75A7}" name="Risk_Level"/>
    <tableColumn id="38" xr3:uid="{FFE2FC54-9A57-42B2-8AFE-0CB8843E475A}" name="Needs_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11" Type="http://schemas.microsoft.com/office/2007/relationships/slicer" Target="../slicers/slicer1.xml"/><Relationship Id="rId5" Type="http://schemas.openxmlformats.org/officeDocument/2006/relationships/pivotTable" Target="../pivotTables/pivotTable9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8.xml"/><Relationship Id="rId9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D030-0EF4-4A55-AFF9-97BCBD6704FF}">
  <dimension ref="A1:F31"/>
  <sheetViews>
    <sheetView topLeftCell="A6" workbookViewId="0">
      <selection activeCell="F19" sqref="F19"/>
    </sheetView>
  </sheetViews>
  <sheetFormatPr defaultRowHeight="15"/>
  <cols>
    <col min="1" max="1" width="11.7109375" bestFit="1" customWidth="1"/>
    <col min="2" max="2" width="25.42578125" bestFit="1" customWidth="1"/>
    <col min="3" max="3" width="12.28515625" bestFit="1" customWidth="1"/>
    <col min="4" max="4" width="25.42578125" bestFit="1" customWidth="1"/>
    <col min="5" max="5" width="12.5703125" bestFit="1" customWidth="1"/>
    <col min="6" max="6" width="23.140625" customWidth="1"/>
    <col min="7" max="8" width="12.5703125" bestFit="1" customWidth="1"/>
    <col min="9" max="9" width="2.28515625" bestFit="1" customWidth="1"/>
    <col min="10" max="11" width="12.5703125" bestFit="1" customWidth="1"/>
    <col min="12" max="12" width="2.28515625" bestFit="1" customWidth="1"/>
    <col min="13" max="14" width="12.5703125" bestFit="1" customWidth="1"/>
    <col min="15" max="15" width="2.28515625" bestFit="1" customWidth="1"/>
    <col min="16" max="17" width="12.5703125" bestFit="1" customWidth="1"/>
    <col min="18" max="18" width="2.28515625" bestFit="1" customWidth="1"/>
    <col min="19" max="20" width="12.5703125" bestFit="1" customWidth="1"/>
    <col min="21" max="21" width="2.28515625" bestFit="1" customWidth="1"/>
    <col min="22" max="23" width="12.5703125" bestFit="1" customWidth="1"/>
    <col min="24" max="24" width="2.28515625" bestFit="1" customWidth="1"/>
    <col min="25" max="26" width="12.5703125" bestFit="1" customWidth="1"/>
    <col min="27" max="27" width="2.28515625" bestFit="1" customWidth="1"/>
    <col min="28" max="29" width="12.5703125" bestFit="1" customWidth="1"/>
    <col min="30" max="30" width="3.28515625" bestFit="1" customWidth="1"/>
    <col min="31" max="32" width="12.5703125" bestFit="1" customWidth="1"/>
    <col min="33" max="33" width="3.28515625" bestFit="1" customWidth="1"/>
    <col min="34" max="35" width="12.5703125" bestFit="1" customWidth="1"/>
    <col min="36" max="36" width="3.28515625" bestFit="1" customWidth="1"/>
    <col min="37" max="38" width="12.5703125" bestFit="1" customWidth="1"/>
    <col min="39" max="39" width="3.28515625" bestFit="1" customWidth="1"/>
    <col min="40" max="41" width="12.5703125" bestFit="1" customWidth="1"/>
    <col min="42" max="42" width="3.28515625" bestFit="1" customWidth="1"/>
    <col min="43" max="44" width="12.5703125" bestFit="1" customWidth="1"/>
    <col min="45" max="45" width="3.28515625" bestFit="1" customWidth="1"/>
    <col min="46" max="47" width="12.5703125" bestFit="1" customWidth="1"/>
    <col min="48" max="48" width="3.28515625" bestFit="1" customWidth="1"/>
    <col min="49" max="50" width="12.5703125" bestFit="1" customWidth="1"/>
    <col min="51" max="51" width="3.28515625" bestFit="1" customWidth="1"/>
    <col min="52" max="53" width="12.5703125" bestFit="1" customWidth="1"/>
    <col min="54" max="54" width="3.28515625" bestFit="1" customWidth="1"/>
    <col min="55" max="57" width="12.5703125" bestFit="1" customWidth="1"/>
    <col min="58" max="58" width="11.7109375" bestFit="1" customWidth="1"/>
  </cols>
  <sheetData>
    <row r="1" spans="1:6">
      <c r="A1" s="2" t="s">
        <v>0</v>
      </c>
      <c r="B1" t="s">
        <v>1</v>
      </c>
    </row>
    <row r="2" spans="1:6">
      <c r="A2" t="s">
        <v>2</v>
      </c>
      <c r="B2">
        <v>9.8333333333333321</v>
      </c>
    </row>
    <row r="3" spans="1:6">
      <c r="A3" t="s">
        <v>3</v>
      </c>
      <c r="B3">
        <v>10.849037487335366</v>
      </c>
    </row>
    <row r="4" spans="1:6">
      <c r="A4" t="s">
        <v>4</v>
      </c>
      <c r="B4">
        <v>10.679324894514778</v>
      </c>
    </row>
    <row r="6" spans="1:6">
      <c r="A6" s="2" t="s">
        <v>5</v>
      </c>
      <c r="B6" t="s">
        <v>1</v>
      </c>
    </row>
    <row r="7" spans="1:6">
      <c r="A7" t="s">
        <v>2</v>
      </c>
      <c r="B7">
        <v>10.948035487959439</v>
      </c>
    </row>
    <row r="8" spans="1:6">
      <c r="A8" t="s">
        <v>3</v>
      </c>
      <c r="B8">
        <v>10.1439393939394</v>
      </c>
    </row>
    <row r="9" spans="1:6">
      <c r="A9" t="s">
        <v>4</v>
      </c>
      <c r="B9">
        <v>10.679324894514775</v>
      </c>
    </row>
    <row r="11" spans="1:6">
      <c r="A11" s="2" t="s">
        <v>6</v>
      </c>
      <c r="B11" t="s">
        <v>1</v>
      </c>
    </row>
    <row r="12" spans="1:6">
      <c r="A12">
        <v>1</v>
      </c>
      <c r="B12">
        <v>10.988962472406177</v>
      </c>
    </row>
    <row r="13" spans="1:6">
      <c r="A13">
        <v>2</v>
      </c>
      <c r="B13">
        <v>10.654901960784311</v>
      </c>
    </row>
    <row r="14" spans="1:6">
      <c r="A14">
        <v>3</v>
      </c>
      <c r="B14">
        <v>10.858333333333334</v>
      </c>
      <c r="D14" s="3"/>
      <c r="E14" s="4"/>
      <c r="F14" s="5"/>
    </row>
    <row r="15" spans="1:6">
      <c r="A15">
        <v>4</v>
      </c>
      <c r="B15">
        <v>9.8104575163398664</v>
      </c>
      <c r="D15" s="6"/>
      <c r="E15" s="7"/>
      <c r="F15" s="8"/>
    </row>
    <row r="16" spans="1:6">
      <c r="A16">
        <v>5</v>
      </c>
      <c r="B16">
        <v>10.154761904761903</v>
      </c>
      <c r="D16" s="6"/>
      <c r="E16" s="7"/>
      <c r="F16" s="8"/>
    </row>
    <row r="17" spans="1:6">
      <c r="A17" t="s">
        <v>4</v>
      </c>
      <c r="B17">
        <v>10.679324894514775</v>
      </c>
      <c r="D17" s="6"/>
      <c r="E17" s="7"/>
      <c r="F17" s="8"/>
    </row>
    <row r="18" spans="1:6">
      <c r="D18" s="6"/>
      <c r="E18" s="7"/>
      <c r="F18" s="8"/>
    </row>
    <row r="19" spans="1:6">
      <c r="D19" s="6"/>
      <c r="E19" s="7"/>
      <c r="F19" s="8"/>
    </row>
    <row r="20" spans="1:6">
      <c r="D20" s="6"/>
      <c r="E20" s="7"/>
      <c r="F20" s="8"/>
    </row>
    <row r="21" spans="1:6">
      <c r="D21" s="6"/>
      <c r="E21" s="7"/>
      <c r="F21" s="8"/>
    </row>
    <row r="22" spans="1:6">
      <c r="D22" s="6"/>
      <c r="E22" s="7"/>
      <c r="F22" s="8"/>
    </row>
    <row r="23" spans="1:6">
      <c r="D23" s="6"/>
      <c r="E23" s="7"/>
      <c r="F23" s="8"/>
    </row>
    <row r="24" spans="1:6">
      <c r="D24" s="6"/>
      <c r="E24" s="7"/>
      <c r="F24" s="8"/>
    </row>
    <row r="25" spans="1:6">
      <c r="D25" s="6"/>
      <c r="E25" s="7"/>
      <c r="F25" s="8"/>
    </row>
    <row r="26" spans="1:6">
      <c r="D26" s="6"/>
      <c r="E26" s="7"/>
      <c r="F26" s="8"/>
    </row>
    <row r="27" spans="1:6">
      <c r="D27" s="6"/>
      <c r="E27" s="7"/>
      <c r="F27" s="8"/>
    </row>
    <row r="28" spans="1:6">
      <c r="D28" s="6"/>
      <c r="E28" s="7"/>
      <c r="F28" s="8"/>
    </row>
    <row r="29" spans="1:6">
      <c r="D29" s="6"/>
      <c r="E29" s="7"/>
      <c r="F29" s="8"/>
    </row>
    <row r="30" spans="1:6">
      <c r="D30" s="6"/>
      <c r="E30" s="7"/>
      <c r="F30" s="8"/>
    </row>
    <row r="31" spans="1:6">
      <c r="D31" s="9"/>
      <c r="E31" s="10"/>
      <c r="F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9487-5DFA-45F8-AEE6-10C6861CC47F}">
  <sheetPr>
    <tabColor rgb="FFF2F2F2"/>
  </sheetPr>
  <dimension ref="A1:AG396"/>
  <sheetViews>
    <sheetView workbookViewId="0">
      <selection sqref="A1:AG396"/>
    </sheetView>
  </sheetViews>
  <sheetFormatPr defaultRowHeight="15"/>
  <cols>
    <col min="1" max="5" width="19" customWidth="1"/>
  </cols>
  <sheetData>
    <row r="1" spans="1:3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  <c r="W1" t="s">
        <v>5</v>
      </c>
      <c r="X1" t="s">
        <v>28</v>
      </c>
      <c r="Y1" t="s">
        <v>29</v>
      </c>
      <c r="Z1" t="s">
        <v>30</v>
      </c>
      <c r="AA1" t="s">
        <v>31</v>
      </c>
      <c r="AB1" t="s">
        <v>6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>
      <c r="A2" t="s">
        <v>37</v>
      </c>
      <c r="B2" t="s">
        <v>38</v>
      </c>
      <c r="C2">
        <v>18</v>
      </c>
      <c r="D2" t="s">
        <v>39</v>
      </c>
      <c r="E2" t="s">
        <v>40</v>
      </c>
      <c r="F2" t="s">
        <v>41</v>
      </c>
      <c r="G2">
        <v>4</v>
      </c>
      <c r="H2">
        <v>4</v>
      </c>
      <c r="I2" t="s">
        <v>42</v>
      </c>
      <c r="J2" t="s">
        <v>43</v>
      </c>
      <c r="K2" t="s">
        <v>44</v>
      </c>
      <c r="L2" t="s">
        <v>45</v>
      </c>
      <c r="M2">
        <v>2</v>
      </c>
      <c r="N2">
        <v>2</v>
      </c>
      <c r="O2">
        <v>0</v>
      </c>
      <c r="P2" t="s">
        <v>3</v>
      </c>
      <c r="Q2" t="s">
        <v>2</v>
      </c>
      <c r="R2" t="s">
        <v>2</v>
      </c>
      <c r="S2" t="s">
        <v>2</v>
      </c>
      <c r="T2" t="s">
        <v>3</v>
      </c>
      <c r="U2" t="s">
        <v>3</v>
      </c>
      <c r="V2" t="s">
        <v>2</v>
      </c>
      <c r="W2" t="s">
        <v>2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37</v>
      </c>
      <c r="B3" t="s">
        <v>38</v>
      </c>
      <c r="C3">
        <v>17</v>
      </c>
      <c r="D3" t="s">
        <v>39</v>
      </c>
      <c r="E3" t="s">
        <v>40</v>
      </c>
      <c r="F3" t="s">
        <v>46</v>
      </c>
      <c r="G3">
        <v>1</v>
      </c>
      <c r="H3">
        <v>1</v>
      </c>
      <c r="I3" t="s">
        <v>42</v>
      </c>
      <c r="J3" t="s">
        <v>47</v>
      </c>
      <c r="K3" t="s">
        <v>44</v>
      </c>
      <c r="L3" t="s">
        <v>48</v>
      </c>
      <c r="M3">
        <v>1</v>
      </c>
      <c r="N3">
        <v>2</v>
      </c>
      <c r="O3">
        <v>0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37</v>
      </c>
      <c r="B4" t="s">
        <v>38</v>
      </c>
      <c r="C4">
        <v>15</v>
      </c>
      <c r="D4" t="s">
        <v>39</v>
      </c>
      <c r="E4" t="s">
        <v>49</v>
      </c>
      <c r="F4" t="s">
        <v>46</v>
      </c>
      <c r="G4">
        <v>1</v>
      </c>
      <c r="H4">
        <v>1</v>
      </c>
      <c r="I4" t="s">
        <v>42</v>
      </c>
      <c r="J4" t="s">
        <v>47</v>
      </c>
      <c r="K4" t="s">
        <v>47</v>
      </c>
      <c r="L4" t="s">
        <v>45</v>
      </c>
      <c r="M4">
        <v>1</v>
      </c>
      <c r="N4">
        <v>2</v>
      </c>
      <c r="O4">
        <v>3</v>
      </c>
      <c r="P4" t="s">
        <v>3</v>
      </c>
      <c r="Q4" t="s">
        <v>2</v>
      </c>
      <c r="R4" t="s">
        <v>3</v>
      </c>
      <c r="S4" t="s">
        <v>2</v>
      </c>
      <c r="T4" t="s">
        <v>3</v>
      </c>
      <c r="U4" t="s">
        <v>3</v>
      </c>
      <c r="V4" t="s">
        <v>3</v>
      </c>
      <c r="W4" t="s">
        <v>2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37</v>
      </c>
      <c r="B5" t="s">
        <v>38</v>
      </c>
      <c r="C5">
        <v>15</v>
      </c>
      <c r="D5" t="s">
        <v>39</v>
      </c>
      <c r="E5" t="s">
        <v>40</v>
      </c>
      <c r="F5" t="s">
        <v>46</v>
      </c>
      <c r="G5">
        <v>4</v>
      </c>
      <c r="H5">
        <v>2</v>
      </c>
      <c r="I5" t="s">
        <v>32</v>
      </c>
      <c r="J5" t="s">
        <v>50</v>
      </c>
      <c r="K5" t="s">
        <v>51</v>
      </c>
      <c r="L5" t="s">
        <v>45</v>
      </c>
      <c r="M5">
        <v>1</v>
      </c>
      <c r="N5">
        <v>3</v>
      </c>
      <c r="O5">
        <v>0</v>
      </c>
      <c r="P5" t="s">
        <v>2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37</v>
      </c>
      <c r="B6" t="s">
        <v>38</v>
      </c>
      <c r="C6">
        <v>16</v>
      </c>
      <c r="D6" t="s">
        <v>39</v>
      </c>
      <c r="E6" t="s">
        <v>40</v>
      </c>
      <c r="F6" t="s">
        <v>46</v>
      </c>
      <c r="G6">
        <v>3</v>
      </c>
      <c r="H6">
        <v>3</v>
      </c>
      <c r="I6" t="s">
        <v>47</v>
      </c>
      <c r="J6" t="s">
        <v>47</v>
      </c>
      <c r="K6" t="s">
        <v>51</v>
      </c>
      <c r="L6" t="s">
        <v>48</v>
      </c>
      <c r="M6">
        <v>1</v>
      </c>
      <c r="N6">
        <v>2</v>
      </c>
      <c r="O6">
        <v>0</v>
      </c>
      <c r="P6" t="s">
        <v>2</v>
      </c>
      <c r="Q6" t="s">
        <v>3</v>
      </c>
      <c r="R6" t="s">
        <v>3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37</v>
      </c>
      <c r="B7" t="s">
        <v>52</v>
      </c>
      <c r="C7">
        <v>16</v>
      </c>
      <c r="D7" t="s">
        <v>39</v>
      </c>
      <c r="E7" t="s">
        <v>49</v>
      </c>
      <c r="F7" t="s">
        <v>46</v>
      </c>
      <c r="G7">
        <v>4</v>
      </c>
      <c r="H7">
        <v>3</v>
      </c>
      <c r="I7" t="s">
        <v>50</v>
      </c>
      <c r="J7" t="s">
        <v>47</v>
      </c>
      <c r="K7" t="s">
        <v>53</v>
      </c>
      <c r="L7" t="s">
        <v>45</v>
      </c>
      <c r="M7">
        <v>1</v>
      </c>
      <c r="N7">
        <v>2</v>
      </c>
      <c r="O7">
        <v>0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2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37</v>
      </c>
      <c r="B8" t="s">
        <v>52</v>
      </c>
      <c r="C8">
        <v>16</v>
      </c>
      <c r="D8" t="s">
        <v>39</v>
      </c>
      <c r="E8" t="s">
        <v>49</v>
      </c>
      <c r="F8" t="s">
        <v>46</v>
      </c>
      <c r="G8">
        <v>2</v>
      </c>
      <c r="H8">
        <v>2</v>
      </c>
      <c r="I8" t="s">
        <v>47</v>
      </c>
      <c r="J8" t="s">
        <v>47</v>
      </c>
      <c r="K8" t="s">
        <v>51</v>
      </c>
      <c r="L8" t="s">
        <v>45</v>
      </c>
      <c r="M8">
        <v>1</v>
      </c>
      <c r="N8">
        <v>2</v>
      </c>
      <c r="O8">
        <v>0</v>
      </c>
      <c r="P8" t="s">
        <v>2</v>
      </c>
      <c r="Q8" t="s">
        <v>2</v>
      </c>
      <c r="R8" t="s">
        <v>2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37</v>
      </c>
      <c r="B9" t="s">
        <v>38</v>
      </c>
      <c r="C9">
        <v>17</v>
      </c>
      <c r="D9" t="s">
        <v>39</v>
      </c>
      <c r="E9" t="s">
        <v>40</v>
      </c>
      <c r="F9" t="s">
        <v>41</v>
      </c>
      <c r="G9">
        <v>4</v>
      </c>
      <c r="H9">
        <v>4</v>
      </c>
      <c r="I9" t="s">
        <v>47</v>
      </c>
      <c r="J9" t="s">
        <v>43</v>
      </c>
      <c r="K9" t="s">
        <v>51</v>
      </c>
      <c r="L9" t="s">
        <v>45</v>
      </c>
      <c r="M9">
        <v>2</v>
      </c>
      <c r="N9">
        <v>2</v>
      </c>
      <c r="O9">
        <v>0</v>
      </c>
      <c r="P9" t="s">
        <v>3</v>
      </c>
      <c r="Q9" t="s">
        <v>3</v>
      </c>
      <c r="R9" t="s">
        <v>2</v>
      </c>
      <c r="S9" t="s">
        <v>2</v>
      </c>
      <c r="T9" t="s">
        <v>3</v>
      </c>
      <c r="U9" t="s">
        <v>3</v>
      </c>
      <c r="V9" t="s">
        <v>2</v>
      </c>
      <c r="W9" t="s">
        <v>2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37</v>
      </c>
      <c r="B10" t="s">
        <v>52</v>
      </c>
      <c r="C10">
        <v>15</v>
      </c>
      <c r="D10" t="s">
        <v>39</v>
      </c>
      <c r="E10" t="s">
        <v>49</v>
      </c>
      <c r="F10" t="s">
        <v>41</v>
      </c>
      <c r="G10">
        <v>3</v>
      </c>
      <c r="H10">
        <v>2</v>
      </c>
      <c r="I10" t="s">
        <v>50</v>
      </c>
      <c r="J10" t="s">
        <v>47</v>
      </c>
      <c r="K10" t="s">
        <v>51</v>
      </c>
      <c r="L10" t="s">
        <v>45</v>
      </c>
      <c r="M10">
        <v>1</v>
      </c>
      <c r="N10">
        <v>2</v>
      </c>
      <c r="O10">
        <v>0</v>
      </c>
      <c r="P10" t="s">
        <v>2</v>
      </c>
      <c r="Q10" t="s">
        <v>3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37</v>
      </c>
      <c r="B11" t="s">
        <v>52</v>
      </c>
      <c r="C11">
        <v>15</v>
      </c>
      <c r="D11" t="s">
        <v>39</v>
      </c>
      <c r="E11" t="s">
        <v>40</v>
      </c>
      <c r="F11" t="s">
        <v>46</v>
      </c>
      <c r="G11">
        <v>3</v>
      </c>
      <c r="H11">
        <v>4</v>
      </c>
      <c r="I11" t="s">
        <v>47</v>
      </c>
      <c r="J11" t="s">
        <v>47</v>
      </c>
      <c r="K11" t="s">
        <v>51</v>
      </c>
      <c r="L11" t="s">
        <v>45</v>
      </c>
      <c r="M11">
        <v>1</v>
      </c>
      <c r="N11">
        <v>2</v>
      </c>
      <c r="O11">
        <v>0</v>
      </c>
      <c r="P11" t="s">
        <v>2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2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37</v>
      </c>
      <c r="B12" t="s">
        <v>38</v>
      </c>
      <c r="C12">
        <v>15</v>
      </c>
      <c r="D12" t="s">
        <v>39</v>
      </c>
      <c r="E12" t="s">
        <v>40</v>
      </c>
      <c r="F12" t="s">
        <v>46</v>
      </c>
      <c r="G12">
        <v>4</v>
      </c>
      <c r="H12">
        <v>4</v>
      </c>
      <c r="I12" t="s">
        <v>43</v>
      </c>
      <c r="J12" t="s">
        <v>32</v>
      </c>
      <c r="K12" t="s">
        <v>53</v>
      </c>
      <c r="L12" t="s">
        <v>45</v>
      </c>
      <c r="M12">
        <v>1</v>
      </c>
      <c r="N12">
        <v>2</v>
      </c>
      <c r="O12">
        <v>0</v>
      </c>
      <c r="P12" t="s">
        <v>2</v>
      </c>
      <c r="Q12" t="s">
        <v>3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37</v>
      </c>
      <c r="B13" t="s">
        <v>38</v>
      </c>
      <c r="C13">
        <v>15</v>
      </c>
      <c r="D13" t="s">
        <v>39</v>
      </c>
      <c r="E13" t="s">
        <v>40</v>
      </c>
      <c r="F13" t="s">
        <v>46</v>
      </c>
      <c r="G13">
        <v>2</v>
      </c>
      <c r="H13">
        <v>1</v>
      </c>
      <c r="I13" t="s">
        <v>50</v>
      </c>
      <c r="J13" t="s">
        <v>47</v>
      </c>
      <c r="K13" t="s">
        <v>53</v>
      </c>
      <c r="L13" t="s">
        <v>48</v>
      </c>
      <c r="M13">
        <v>3</v>
      </c>
      <c r="N13">
        <v>3</v>
      </c>
      <c r="O13">
        <v>0</v>
      </c>
      <c r="P13" t="s">
        <v>2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3</v>
      </c>
      <c r="W13" t="s">
        <v>2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37</v>
      </c>
      <c r="B14" t="s">
        <v>52</v>
      </c>
      <c r="C14">
        <v>15</v>
      </c>
      <c r="D14" t="s">
        <v>39</v>
      </c>
      <c r="E14" t="s">
        <v>49</v>
      </c>
      <c r="F14" t="s">
        <v>46</v>
      </c>
      <c r="G14">
        <v>4</v>
      </c>
      <c r="H14">
        <v>4</v>
      </c>
      <c r="I14" t="s">
        <v>32</v>
      </c>
      <c r="J14" t="s">
        <v>50</v>
      </c>
      <c r="K14" t="s">
        <v>44</v>
      </c>
      <c r="L14" t="s">
        <v>48</v>
      </c>
      <c r="M14">
        <v>1</v>
      </c>
      <c r="N14">
        <v>1</v>
      </c>
      <c r="O14">
        <v>0</v>
      </c>
      <c r="P14" t="s">
        <v>2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37</v>
      </c>
      <c r="B15" t="s">
        <v>52</v>
      </c>
      <c r="C15">
        <v>15</v>
      </c>
      <c r="D15" t="s">
        <v>39</v>
      </c>
      <c r="E15" t="s">
        <v>40</v>
      </c>
      <c r="F15" t="s">
        <v>46</v>
      </c>
      <c r="G15">
        <v>4</v>
      </c>
      <c r="H15">
        <v>3</v>
      </c>
      <c r="I15" t="s">
        <v>43</v>
      </c>
      <c r="J15" t="s">
        <v>47</v>
      </c>
      <c r="K15" t="s">
        <v>44</v>
      </c>
      <c r="L15" t="s">
        <v>45</v>
      </c>
      <c r="M15">
        <v>2</v>
      </c>
      <c r="N15">
        <v>2</v>
      </c>
      <c r="O15">
        <v>0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37</v>
      </c>
      <c r="B16" t="s">
        <v>52</v>
      </c>
      <c r="C16">
        <v>15</v>
      </c>
      <c r="D16" t="s">
        <v>39</v>
      </c>
      <c r="E16" t="s">
        <v>40</v>
      </c>
      <c r="F16" t="s">
        <v>41</v>
      </c>
      <c r="G16">
        <v>2</v>
      </c>
      <c r="H16">
        <v>2</v>
      </c>
      <c r="I16" t="s">
        <v>47</v>
      </c>
      <c r="J16" t="s">
        <v>47</v>
      </c>
      <c r="K16" t="s">
        <v>51</v>
      </c>
      <c r="L16" t="s">
        <v>47</v>
      </c>
      <c r="M16">
        <v>1</v>
      </c>
      <c r="N16">
        <v>3</v>
      </c>
      <c r="O16">
        <v>0</v>
      </c>
      <c r="P16" t="s">
        <v>2</v>
      </c>
      <c r="Q16" t="s">
        <v>3</v>
      </c>
      <c r="R16" t="s">
        <v>2</v>
      </c>
      <c r="S16" t="s">
        <v>2</v>
      </c>
      <c r="T16" t="s">
        <v>3</v>
      </c>
      <c r="U16" t="s">
        <v>3</v>
      </c>
      <c r="V16" t="s">
        <v>3</v>
      </c>
      <c r="W16" t="s">
        <v>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37</v>
      </c>
      <c r="B17" t="s">
        <v>38</v>
      </c>
      <c r="C17">
        <v>16</v>
      </c>
      <c r="D17" t="s">
        <v>39</v>
      </c>
      <c r="E17" t="s">
        <v>40</v>
      </c>
      <c r="F17" t="s">
        <v>46</v>
      </c>
      <c r="G17">
        <v>4</v>
      </c>
      <c r="H17">
        <v>4</v>
      </c>
      <c r="I17" t="s">
        <v>32</v>
      </c>
      <c r="J17" t="s">
        <v>47</v>
      </c>
      <c r="K17" t="s">
        <v>51</v>
      </c>
      <c r="L17" t="s">
        <v>45</v>
      </c>
      <c r="M17">
        <v>1</v>
      </c>
      <c r="N17">
        <v>1</v>
      </c>
      <c r="O17">
        <v>0</v>
      </c>
      <c r="P17" t="s">
        <v>2</v>
      </c>
      <c r="Q17" t="s">
        <v>3</v>
      </c>
      <c r="R17" t="s">
        <v>2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37</v>
      </c>
      <c r="B18" t="s">
        <v>38</v>
      </c>
      <c r="C18">
        <v>16</v>
      </c>
      <c r="D18" t="s">
        <v>39</v>
      </c>
      <c r="E18" t="s">
        <v>40</v>
      </c>
      <c r="F18" t="s">
        <v>46</v>
      </c>
      <c r="G18">
        <v>4</v>
      </c>
      <c r="H18">
        <v>4</v>
      </c>
      <c r="I18" t="s">
        <v>50</v>
      </c>
      <c r="J18" t="s">
        <v>50</v>
      </c>
      <c r="K18" t="s">
        <v>53</v>
      </c>
      <c r="L18" t="s">
        <v>45</v>
      </c>
      <c r="M18">
        <v>1</v>
      </c>
      <c r="N18">
        <v>3</v>
      </c>
      <c r="O18">
        <v>0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2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37</v>
      </c>
      <c r="B19" t="s">
        <v>38</v>
      </c>
      <c r="C19">
        <v>16</v>
      </c>
      <c r="D19" t="s">
        <v>39</v>
      </c>
      <c r="E19" t="s">
        <v>40</v>
      </c>
      <c r="F19" t="s">
        <v>46</v>
      </c>
      <c r="G19">
        <v>3</v>
      </c>
      <c r="H19">
        <v>3</v>
      </c>
      <c r="I19" t="s">
        <v>47</v>
      </c>
      <c r="J19" t="s">
        <v>47</v>
      </c>
      <c r="K19" t="s">
        <v>53</v>
      </c>
      <c r="L19" t="s">
        <v>45</v>
      </c>
      <c r="M19">
        <v>3</v>
      </c>
      <c r="N19">
        <v>2</v>
      </c>
      <c r="O19">
        <v>0</v>
      </c>
      <c r="P19" t="s">
        <v>3</v>
      </c>
      <c r="Q19" t="s">
        <v>3</v>
      </c>
      <c r="R19" t="s">
        <v>2</v>
      </c>
      <c r="S19" t="s">
        <v>3</v>
      </c>
      <c r="T19" t="s">
        <v>3</v>
      </c>
      <c r="U19" t="s">
        <v>3</v>
      </c>
      <c r="V19" t="s">
        <v>2</v>
      </c>
      <c r="W19" t="s">
        <v>2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37</v>
      </c>
      <c r="B20" t="s">
        <v>52</v>
      </c>
      <c r="C20">
        <v>17</v>
      </c>
      <c r="D20" t="s">
        <v>39</v>
      </c>
      <c r="E20" t="s">
        <v>40</v>
      </c>
      <c r="F20" t="s">
        <v>46</v>
      </c>
      <c r="G20">
        <v>3</v>
      </c>
      <c r="H20">
        <v>2</v>
      </c>
      <c r="I20" t="s">
        <v>50</v>
      </c>
      <c r="J20" t="s">
        <v>50</v>
      </c>
      <c r="K20" t="s">
        <v>44</v>
      </c>
      <c r="L20" t="s">
        <v>45</v>
      </c>
      <c r="M20">
        <v>1</v>
      </c>
      <c r="N20">
        <v>1</v>
      </c>
      <c r="O20">
        <v>3</v>
      </c>
      <c r="P20" t="s">
        <v>2</v>
      </c>
      <c r="Q20" t="s">
        <v>3</v>
      </c>
      <c r="R20" t="s">
        <v>2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37</v>
      </c>
      <c r="B21" t="s">
        <v>52</v>
      </c>
      <c r="C21">
        <v>16</v>
      </c>
      <c r="D21" t="s">
        <v>39</v>
      </c>
      <c r="E21" t="s">
        <v>49</v>
      </c>
      <c r="F21" t="s">
        <v>46</v>
      </c>
      <c r="G21">
        <v>4</v>
      </c>
      <c r="H21">
        <v>3</v>
      </c>
      <c r="I21" t="s">
        <v>32</v>
      </c>
      <c r="J21" t="s">
        <v>47</v>
      </c>
      <c r="K21" t="s">
        <v>51</v>
      </c>
      <c r="L21" t="s">
        <v>48</v>
      </c>
      <c r="M21">
        <v>1</v>
      </c>
      <c r="N21">
        <v>1</v>
      </c>
      <c r="O21">
        <v>0</v>
      </c>
      <c r="P21" t="s">
        <v>2</v>
      </c>
      <c r="Q21" t="s">
        <v>2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2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37</v>
      </c>
      <c r="B22" t="s">
        <v>52</v>
      </c>
      <c r="C22">
        <v>15</v>
      </c>
      <c r="D22" t="s">
        <v>39</v>
      </c>
      <c r="E22" t="s">
        <v>40</v>
      </c>
      <c r="F22" t="s">
        <v>46</v>
      </c>
      <c r="G22">
        <v>4</v>
      </c>
      <c r="H22">
        <v>3</v>
      </c>
      <c r="I22" t="s">
        <v>43</v>
      </c>
      <c r="J22" t="s">
        <v>47</v>
      </c>
      <c r="K22" t="s">
        <v>53</v>
      </c>
      <c r="L22" t="s">
        <v>45</v>
      </c>
      <c r="M22">
        <v>1</v>
      </c>
      <c r="N22">
        <v>2</v>
      </c>
      <c r="O22">
        <v>0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3</v>
      </c>
      <c r="V22" t="s">
        <v>3</v>
      </c>
      <c r="W22" t="s">
        <v>2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37</v>
      </c>
      <c r="B23" t="s">
        <v>52</v>
      </c>
      <c r="C23">
        <v>15</v>
      </c>
      <c r="D23" t="s">
        <v>39</v>
      </c>
      <c r="E23" t="s">
        <v>40</v>
      </c>
      <c r="F23" t="s">
        <v>46</v>
      </c>
      <c r="G23">
        <v>4</v>
      </c>
      <c r="H23">
        <v>4</v>
      </c>
      <c r="I23" t="s">
        <v>32</v>
      </c>
      <c r="J23" t="s">
        <v>32</v>
      </c>
      <c r="K23" t="s">
        <v>47</v>
      </c>
      <c r="L23" t="s">
        <v>48</v>
      </c>
      <c r="M23">
        <v>1</v>
      </c>
      <c r="N23">
        <v>1</v>
      </c>
      <c r="O23">
        <v>0</v>
      </c>
      <c r="P23" t="s">
        <v>2</v>
      </c>
      <c r="Q23" t="s">
        <v>3</v>
      </c>
      <c r="R23" t="s">
        <v>3</v>
      </c>
      <c r="S23" t="s">
        <v>2</v>
      </c>
      <c r="T23" t="s">
        <v>3</v>
      </c>
      <c r="U23" t="s">
        <v>3</v>
      </c>
      <c r="V23" t="s">
        <v>3</v>
      </c>
      <c r="W23" t="s">
        <v>2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37</v>
      </c>
      <c r="B24" t="s">
        <v>52</v>
      </c>
      <c r="C24">
        <v>16</v>
      </c>
      <c r="D24" t="s">
        <v>39</v>
      </c>
      <c r="E24" t="s">
        <v>49</v>
      </c>
      <c r="F24" t="s">
        <v>46</v>
      </c>
      <c r="G24">
        <v>4</v>
      </c>
      <c r="H24">
        <v>2</v>
      </c>
      <c r="I24" t="s">
        <v>43</v>
      </c>
      <c r="J24" t="s">
        <v>47</v>
      </c>
      <c r="K24" t="s">
        <v>44</v>
      </c>
      <c r="L24" t="s">
        <v>45</v>
      </c>
      <c r="M24">
        <v>1</v>
      </c>
      <c r="N24">
        <v>2</v>
      </c>
      <c r="O24">
        <v>0</v>
      </c>
      <c r="P24" t="s">
        <v>2</v>
      </c>
      <c r="Q24" t="s">
        <v>2</v>
      </c>
      <c r="R24" t="s">
        <v>2</v>
      </c>
      <c r="S24" t="s">
        <v>3</v>
      </c>
      <c r="T24" t="s">
        <v>3</v>
      </c>
      <c r="U24" t="s">
        <v>3</v>
      </c>
      <c r="V24" t="s">
        <v>3</v>
      </c>
      <c r="W24" t="s">
        <v>2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37</v>
      </c>
      <c r="B25" t="s">
        <v>52</v>
      </c>
      <c r="C25">
        <v>16</v>
      </c>
      <c r="D25" t="s">
        <v>39</v>
      </c>
      <c r="E25" t="s">
        <v>49</v>
      </c>
      <c r="F25" t="s">
        <v>46</v>
      </c>
      <c r="G25">
        <v>2</v>
      </c>
      <c r="H25">
        <v>2</v>
      </c>
      <c r="I25" t="s">
        <v>47</v>
      </c>
      <c r="J25" t="s">
        <v>47</v>
      </c>
      <c r="K25" t="s">
        <v>53</v>
      </c>
      <c r="L25" t="s">
        <v>45</v>
      </c>
      <c r="M25">
        <v>2</v>
      </c>
      <c r="N25">
        <v>2</v>
      </c>
      <c r="O25">
        <v>0</v>
      </c>
      <c r="P25" t="s">
        <v>2</v>
      </c>
      <c r="Q25" t="s">
        <v>3</v>
      </c>
      <c r="R25" t="s">
        <v>2</v>
      </c>
      <c r="S25" t="s">
        <v>3</v>
      </c>
      <c r="T25" t="s">
        <v>3</v>
      </c>
      <c r="U25" t="s">
        <v>3</v>
      </c>
      <c r="V25" t="s">
        <v>3</v>
      </c>
      <c r="W25" t="s">
        <v>2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37</v>
      </c>
      <c r="B26" t="s">
        <v>38</v>
      </c>
      <c r="C26">
        <v>15</v>
      </c>
      <c r="D26" t="s">
        <v>54</v>
      </c>
      <c r="E26" t="s">
        <v>40</v>
      </c>
      <c r="F26" t="s">
        <v>46</v>
      </c>
      <c r="G26">
        <v>2</v>
      </c>
      <c r="H26">
        <v>4</v>
      </c>
      <c r="I26" t="s">
        <v>50</v>
      </c>
      <c r="J26" t="s">
        <v>32</v>
      </c>
      <c r="K26" t="s">
        <v>44</v>
      </c>
      <c r="L26" t="s">
        <v>45</v>
      </c>
      <c r="M26">
        <v>1</v>
      </c>
      <c r="N26">
        <v>3</v>
      </c>
      <c r="O26">
        <v>0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37</v>
      </c>
      <c r="B27" t="s">
        <v>38</v>
      </c>
      <c r="C27">
        <v>16</v>
      </c>
      <c r="D27" t="s">
        <v>39</v>
      </c>
      <c r="E27" t="s">
        <v>40</v>
      </c>
      <c r="F27" t="s">
        <v>46</v>
      </c>
      <c r="G27">
        <v>2</v>
      </c>
      <c r="H27">
        <v>2</v>
      </c>
      <c r="I27" t="s">
        <v>50</v>
      </c>
      <c r="J27" t="s">
        <v>50</v>
      </c>
      <c r="K27" t="s">
        <v>51</v>
      </c>
      <c r="L27" t="s">
        <v>45</v>
      </c>
      <c r="M27">
        <v>1</v>
      </c>
      <c r="N27">
        <v>1</v>
      </c>
      <c r="O27">
        <v>2</v>
      </c>
      <c r="P27" t="s">
        <v>2</v>
      </c>
      <c r="Q27" t="s">
        <v>3</v>
      </c>
      <c r="R27" t="s">
        <v>3</v>
      </c>
      <c r="S27" t="s">
        <v>2</v>
      </c>
      <c r="T27" t="s">
        <v>2</v>
      </c>
      <c r="U27" t="s">
        <v>3</v>
      </c>
      <c r="V27" t="s">
        <v>3</v>
      </c>
      <c r="W27" t="s">
        <v>2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37</v>
      </c>
      <c r="B28" t="s">
        <v>52</v>
      </c>
      <c r="C28">
        <v>15</v>
      </c>
      <c r="D28" t="s">
        <v>39</v>
      </c>
      <c r="E28" t="s">
        <v>40</v>
      </c>
      <c r="F28" t="s">
        <v>46</v>
      </c>
      <c r="G28">
        <v>2</v>
      </c>
      <c r="H28">
        <v>2</v>
      </c>
      <c r="I28" t="s">
        <v>47</v>
      </c>
      <c r="J28" t="s">
        <v>47</v>
      </c>
      <c r="K28" t="s">
        <v>51</v>
      </c>
      <c r="L28" t="s">
        <v>45</v>
      </c>
      <c r="M28">
        <v>1</v>
      </c>
      <c r="N28">
        <v>1</v>
      </c>
      <c r="O28">
        <v>0</v>
      </c>
      <c r="P28" t="s">
        <v>2</v>
      </c>
      <c r="Q28" t="s">
        <v>3</v>
      </c>
      <c r="R28" t="s">
        <v>3</v>
      </c>
      <c r="S28" t="s">
        <v>2</v>
      </c>
      <c r="T28" t="s">
        <v>3</v>
      </c>
      <c r="U28" t="s">
        <v>3</v>
      </c>
      <c r="V28" t="s">
        <v>3</v>
      </c>
      <c r="W28" t="s">
        <v>2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37</v>
      </c>
      <c r="B29" t="s">
        <v>52</v>
      </c>
      <c r="C29">
        <v>15</v>
      </c>
      <c r="D29" t="s">
        <v>39</v>
      </c>
      <c r="E29" t="s">
        <v>40</v>
      </c>
      <c r="F29" t="s">
        <v>46</v>
      </c>
      <c r="G29">
        <v>4</v>
      </c>
      <c r="H29">
        <v>2</v>
      </c>
      <c r="I29" t="s">
        <v>32</v>
      </c>
      <c r="J29" t="s">
        <v>50</v>
      </c>
      <c r="K29" t="s">
        <v>47</v>
      </c>
      <c r="L29" t="s">
        <v>45</v>
      </c>
      <c r="M29">
        <v>1</v>
      </c>
      <c r="N29">
        <v>1</v>
      </c>
      <c r="O29">
        <v>0</v>
      </c>
      <c r="P29" t="s">
        <v>2</v>
      </c>
      <c r="Q29" t="s">
        <v>2</v>
      </c>
      <c r="R29" t="s">
        <v>3</v>
      </c>
      <c r="S29" t="s">
        <v>2</v>
      </c>
      <c r="T29" t="s">
        <v>3</v>
      </c>
      <c r="U29" t="s">
        <v>3</v>
      </c>
      <c r="V29" t="s">
        <v>3</v>
      </c>
      <c r="W29" t="s">
        <v>2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37</v>
      </c>
      <c r="B30" t="s">
        <v>52</v>
      </c>
      <c r="C30">
        <v>16</v>
      </c>
      <c r="D30" t="s">
        <v>39</v>
      </c>
      <c r="E30" t="s">
        <v>49</v>
      </c>
      <c r="F30" t="s">
        <v>41</v>
      </c>
      <c r="G30">
        <v>3</v>
      </c>
      <c r="H30">
        <v>4</v>
      </c>
      <c r="I30" t="s">
        <v>50</v>
      </c>
      <c r="J30" t="s">
        <v>47</v>
      </c>
      <c r="K30" t="s">
        <v>51</v>
      </c>
      <c r="L30" t="s">
        <v>45</v>
      </c>
      <c r="M30">
        <v>1</v>
      </c>
      <c r="N30">
        <v>2</v>
      </c>
      <c r="O30">
        <v>0</v>
      </c>
      <c r="P30" t="s">
        <v>3</v>
      </c>
      <c r="Q30" t="s">
        <v>3</v>
      </c>
      <c r="R30" t="s">
        <v>2</v>
      </c>
      <c r="S30" t="s">
        <v>3</v>
      </c>
      <c r="T30" t="s">
        <v>3</v>
      </c>
      <c r="U30" t="s">
        <v>3</v>
      </c>
      <c r="V30" t="s">
        <v>3</v>
      </c>
      <c r="W30" t="s">
        <v>2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37</v>
      </c>
      <c r="B31" t="s">
        <v>52</v>
      </c>
      <c r="C31">
        <v>16</v>
      </c>
      <c r="D31" t="s">
        <v>39</v>
      </c>
      <c r="E31" t="s">
        <v>40</v>
      </c>
      <c r="F31" t="s">
        <v>46</v>
      </c>
      <c r="G31">
        <v>4</v>
      </c>
      <c r="H31">
        <v>4</v>
      </c>
      <c r="I31" t="s">
        <v>43</v>
      </c>
      <c r="J31" t="s">
        <v>43</v>
      </c>
      <c r="K31" t="s">
        <v>51</v>
      </c>
      <c r="L31" t="s">
        <v>45</v>
      </c>
      <c r="M31">
        <v>1</v>
      </c>
      <c r="N31">
        <v>2</v>
      </c>
      <c r="O31">
        <v>0</v>
      </c>
      <c r="P31" t="s">
        <v>2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37</v>
      </c>
      <c r="B32" t="s">
        <v>52</v>
      </c>
      <c r="C32">
        <v>15</v>
      </c>
      <c r="D32" t="s">
        <v>39</v>
      </c>
      <c r="E32" t="s">
        <v>40</v>
      </c>
      <c r="F32" t="s">
        <v>46</v>
      </c>
      <c r="G32">
        <v>4</v>
      </c>
      <c r="H32">
        <v>4</v>
      </c>
      <c r="I32" t="s">
        <v>32</v>
      </c>
      <c r="J32" t="s">
        <v>50</v>
      </c>
      <c r="K32" t="s">
        <v>51</v>
      </c>
      <c r="L32" t="s">
        <v>45</v>
      </c>
      <c r="M32">
        <v>1</v>
      </c>
      <c r="N32">
        <v>2</v>
      </c>
      <c r="O32">
        <v>0</v>
      </c>
      <c r="P32" t="s">
        <v>2</v>
      </c>
      <c r="Q32" t="s">
        <v>3</v>
      </c>
      <c r="R32" t="s">
        <v>3</v>
      </c>
      <c r="S32" t="s">
        <v>2</v>
      </c>
      <c r="T32" t="s">
        <v>2</v>
      </c>
      <c r="U32" t="s">
        <v>3</v>
      </c>
      <c r="V32" t="s">
        <v>3</v>
      </c>
      <c r="W32" t="s">
        <v>2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37</v>
      </c>
      <c r="B33" t="s">
        <v>52</v>
      </c>
      <c r="C33">
        <v>15</v>
      </c>
      <c r="D33" t="s">
        <v>39</v>
      </c>
      <c r="E33" t="s">
        <v>40</v>
      </c>
      <c r="F33" t="s">
        <v>46</v>
      </c>
      <c r="G33">
        <v>4</v>
      </c>
      <c r="H33">
        <v>4</v>
      </c>
      <c r="I33" t="s">
        <v>50</v>
      </c>
      <c r="J33" t="s">
        <v>50</v>
      </c>
      <c r="K33" t="s">
        <v>53</v>
      </c>
      <c r="L33" t="s">
        <v>45</v>
      </c>
      <c r="M33">
        <v>2</v>
      </c>
      <c r="N33">
        <v>2</v>
      </c>
      <c r="O33">
        <v>0</v>
      </c>
      <c r="P33" t="s">
        <v>2</v>
      </c>
      <c r="Q33" t="s">
        <v>3</v>
      </c>
      <c r="R33" t="s">
        <v>2</v>
      </c>
      <c r="S33" t="s">
        <v>3</v>
      </c>
      <c r="T33" t="s">
        <v>3</v>
      </c>
      <c r="U33" t="s">
        <v>3</v>
      </c>
      <c r="V33" t="s">
        <v>3</v>
      </c>
      <c r="W33" t="s">
        <v>2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37</v>
      </c>
      <c r="B34" t="s">
        <v>52</v>
      </c>
      <c r="C34">
        <v>15</v>
      </c>
      <c r="D34" t="s">
        <v>54</v>
      </c>
      <c r="E34" t="s">
        <v>40</v>
      </c>
      <c r="F34" t="s">
        <v>46</v>
      </c>
      <c r="G34">
        <v>4</v>
      </c>
      <c r="H34">
        <v>3</v>
      </c>
      <c r="I34" t="s">
        <v>43</v>
      </c>
      <c r="J34" t="s">
        <v>42</v>
      </c>
      <c r="K34" t="s">
        <v>44</v>
      </c>
      <c r="L34" t="s">
        <v>45</v>
      </c>
      <c r="M34">
        <v>1</v>
      </c>
      <c r="N34">
        <v>2</v>
      </c>
      <c r="O34">
        <v>0</v>
      </c>
      <c r="P34" t="s">
        <v>2</v>
      </c>
      <c r="Q34" t="s">
        <v>3</v>
      </c>
      <c r="R34" t="s">
        <v>2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37</v>
      </c>
      <c r="B35" t="s">
        <v>52</v>
      </c>
      <c r="C35">
        <v>15</v>
      </c>
      <c r="D35" t="s">
        <v>39</v>
      </c>
      <c r="E35" t="s">
        <v>49</v>
      </c>
      <c r="F35" t="s">
        <v>46</v>
      </c>
      <c r="G35">
        <v>3</v>
      </c>
      <c r="H35">
        <v>3</v>
      </c>
      <c r="I35" t="s">
        <v>47</v>
      </c>
      <c r="J35" t="s">
        <v>47</v>
      </c>
      <c r="K35" t="s">
        <v>44</v>
      </c>
      <c r="L35" t="s">
        <v>45</v>
      </c>
      <c r="M35">
        <v>1</v>
      </c>
      <c r="N35">
        <v>2</v>
      </c>
      <c r="O35">
        <v>0</v>
      </c>
      <c r="P35" t="s">
        <v>2</v>
      </c>
      <c r="Q35" t="s">
        <v>2</v>
      </c>
      <c r="R35" t="s">
        <v>2</v>
      </c>
      <c r="S35" t="s">
        <v>3</v>
      </c>
      <c r="T35" t="s">
        <v>2</v>
      </c>
      <c r="U35" t="s">
        <v>3</v>
      </c>
      <c r="V35" t="s">
        <v>3</v>
      </c>
      <c r="W35" t="s">
        <v>2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37</v>
      </c>
      <c r="B36" t="s">
        <v>52</v>
      </c>
      <c r="C36">
        <v>16</v>
      </c>
      <c r="D36" t="s">
        <v>39</v>
      </c>
      <c r="E36" t="s">
        <v>40</v>
      </c>
      <c r="F36" t="s">
        <v>46</v>
      </c>
      <c r="G36">
        <v>3</v>
      </c>
      <c r="H36">
        <v>2</v>
      </c>
      <c r="I36" t="s">
        <v>47</v>
      </c>
      <c r="J36" t="s">
        <v>47</v>
      </c>
      <c r="K36" t="s">
        <v>51</v>
      </c>
      <c r="L36" t="s">
        <v>45</v>
      </c>
      <c r="M36">
        <v>1</v>
      </c>
      <c r="N36">
        <v>1</v>
      </c>
      <c r="O36">
        <v>0</v>
      </c>
      <c r="P36" t="s">
        <v>2</v>
      </c>
      <c r="Q36" t="s">
        <v>3</v>
      </c>
      <c r="R36" t="s">
        <v>3</v>
      </c>
      <c r="S36" t="s">
        <v>2</v>
      </c>
      <c r="T36" t="s">
        <v>2</v>
      </c>
      <c r="U36" t="s">
        <v>3</v>
      </c>
      <c r="V36" t="s">
        <v>3</v>
      </c>
      <c r="W36" t="s">
        <v>2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37</v>
      </c>
      <c r="B37" t="s">
        <v>38</v>
      </c>
      <c r="C37">
        <v>15</v>
      </c>
      <c r="D37" t="s">
        <v>39</v>
      </c>
      <c r="E37" t="s">
        <v>40</v>
      </c>
      <c r="F37" t="s">
        <v>46</v>
      </c>
      <c r="G37">
        <v>2</v>
      </c>
      <c r="H37">
        <v>3</v>
      </c>
      <c r="I37" t="s">
        <v>47</v>
      </c>
      <c r="J37" t="s">
        <v>47</v>
      </c>
      <c r="K37" t="s">
        <v>47</v>
      </c>
      <c r="L37" t="s">
        <v>48</v>
      </c>
      <c r="M37">
        <v>2</v>
      </c>
      <c r="N37">
        <v>1</v>
      </c>
      <c r="O37">
        <v>0</v>
      </c>
      <c r="P37" t="s">
        <v>2</v>
      </c>
      <c r="Q37" t="s">
        <v>3</v>
      </c>
      <c r="R37" t="s">
        <v>2</v>
      </c>
      <c r="S37" t="s">
        <v>3</v>
      </c>
      <c r="T37" t="s">
        <v>3</v>
      </c>
      <c r="U37" t="s">
        <v>3</v>
      </c>
      <c r="V37" t="s">
        <v>2</v>
      </c>
      <c r="W37" t="s">
        <v>2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37</v>
      </c>
      <c r="B38" t="s">
        <v>52</v>
      </c>
      <c r="C38">
        <v>15</v>
      </c>
      <c r="D38" t="s">
        <v>39</v>
      </c>
      <c r="E38" t="s">
        <v>49</v>
      </c>
      <c r="F38" t="s">
        <v>46</v>
      </c>
      <c r="G38">
        <v>4</v>
      </c>
      <c r="H38">
        <v>3</v>
      </c>
      <c r="I38" t="s">
        <v>43</v>
      </c>
      <c r="J38" t="s">
        <v>50</v>
      </c>
      <c r="K38" t="s">
        <v>51</v>
      </c>
      <c r="L38" t="s">
        <v>45</v>
      </c>
      <c r="M38">
        <v>1</v>
      </c>
      <c r="N38">
        <v>3</v>
      </c>
      <c r="O38">
        <v>0</v>
      </c>
      <c r="P38" t="s">
        <v>2</v>
      </c>
      <c r="Q38" t="s">
        <v>3</v>
      </c>
      <c r="R38" t="s">
        <v>2</v>
      </c>
      <c r="S38" t="s">
        <v>3</v>
      </c>
      <c r="T38" t="s">
        <v>3</v>
      </c>
      <c r="U38" t="s">
        <v>3</v>
      </c>
      <c r="V38" t="s">
        <v>3</v>
      </c>
      <c r="W38" t="s">
        <v>2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37</v>
      </c>
      <c r="B39" t="s">
        <v>52</v>
      </c>
      <c r="C39">
        <v>16</v>
      </c>
      <c r="D39" t="s">
        <v>54</v>
      </c>
      <c r="E39" t="s">
        <v>40</v>
      </c>
      <c r="F39" t="s">
        <v>41</v>
      </c>
      <c r="G39">
        <v>4</v>
      </c>
      <c r="H39">
        <v>4</v>
      </c>
      <c r="I39" t="s">
        <v>47</v>
      </c>
      <c r="J39" t="s">
        <v>43</v>
      </c>
      <c r="K39" t="s">
        <v>53</v>
      </c>
      <c r="L39" t="s">
        <v>45</v>
      </c>
      <c r="M39">
        <v>2</v>
      </c>
      <c r="N39">
        <v>3</v>
      </c>
      <c r="O39">
        <v>0</v>
      </c>
      <c r="P39" t="s">
        <v>2</v>
      </c>
      <c r="Q39" t="s">
        <v>3</v>
      </c>
      <c r="R39" t="s">
        <v>2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37</v>
      </c>
      <c r="B40" t="s">
        <v>38</v>
      </c>
      <c r="C40">
        <v>15</v>
      </c>
      <c r="D40" t="s">
        <v>54</v>
      </c>
      <c r="E40" t="s">
        <v>40</v>
      </c>
      <c r="F40" t="s">
        <v>46</v>
      </c>
      <c r="G40">
        <v>3</v>
      </c>
      <c r="H40">
        <v>4</v>
      </c>
      <c r="I40" t="s">
        <v>50</v>
      </c>
      <c r="J40" t="s">
        <v>32</v>
      </c>
      <c r="K40" t="s">
        <v>44</v>
      </c>
      <c r="L40" t="s">
        <v>45</v>
      </c>
      <c r="M40">
        <v>1</v>
      </c>
      <c r="N40">
        <v>3</v>
      </c>
      <c r="O40">
        <v>0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2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37</v>
      </c>
      <c r="B41" t="s">
        <v>38</v>
      </c>
      <c r="C41">
        <v>15</v>
      </c>
      <c r="D41" t="s">
        <v>54</v>
      </c>
      <c r="E41" t="s">
        <v>40</v>
      </c>
      <c r="F41" t="s">
        <v>46</v>
      </c>
      <c r="G41">
        <v>2</v>
      </c>
      <c r="H41">
        <v>2</v>
      </c>
      <c r="I41" t="s">
        <v>42</v>
      </c>
      <c r="J41" t="s">
        <v>47</v>
      </c>
      <c r="K41" t="s">
        <v>53</v>
      </c>
      <c r="L41" t="s">
        <v>45</v>
      </c>
      <c r="M41">
        <v>1</v>
      </c>
      <c r="N41">
        <v>1</v>
      </c>
      <c r="O41">
        <v>0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2</v>
      </c>
      <c r="W41" t="s">
        <v>2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37</v>
      </c>
      <c r="B42" t="s">
        <v>38</v>
      </c>
      <c r="C42">
        <v>16</v>
      </c>
      <c r="D42" t="s">
        <v>39</v>
      </c>
      <c r="E42" t="s">
        <v>49</v>
      </c>
      <c r="F42" t="s">
        <v>46</v>
      </c>
      <c r="G42">
        <v>2</v>
      </c>
      <c r="H42">
        <v>2</v>
      </c>
      <c r="I42" t="s">
        <v>47</v>
      </c>
      <c r="J42" t="s">
        <v>47</v>
      </c>
      <c r="K42" t="s">
        <v>51</v>
      </c>
      <c r="L42" t="s">
        <v>45</v>
      </c>
      <c r="M42">
        <v>2</v>
      </c>
      <c r="N42">
        <v>2</v>
      </c>
      <c r="O42">
        <v>1</v>
      </c>
      <c r="P42" t="s">
        <v>2</v>
      </c>
      <c r="Q42" t="s">
        <v>3</v>
      </c>
      <c r="R42" t="s">
        <v>2</v>
      </c>
      <c r="S42" t="s">
        <v>3</v>
      </c>
      <c r="T42" t="s">
        <v>2</v>
      </c>
      <c r="U42" t="s">
        <v>3</v>
      </c>
      <c r="V42" t="s">
        <v>3</v>
      </c>
      <c r="W42" t="s">
        <v>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37</v>
      </c>
      <c r="B43" t="s">
        <v>52</v>
      </c>
      <c r="C43">
        <v>15</v>
      </c>
      <c r="D43" t="s">
        <v>39</v>
      </c>
      <c r="E43" t="s">
        <v>49</v>
      </c>
      <c r="F43" t="s">
        <v>46</v>
      </c>
      <c r="G43">
        <v>4</v>
      </c>
      <c r="H43">
        <v>4</v>
      </c>
      <c r="I43" t="s">
        <v>43</v>
      </c>
      <c r="J43" t="s">
        <v>47</v>
      </c>
      <c r="K43" t="s">
        <v>51</v>
      </c>
      <c r="L43" t="s">
        <v>47</v>
      </c>
      <c r="M43">
        <v>1</v>
      </c>
      <c r="N43">
        <v>1</v>
      </c>
      <c r="O43">
        <v>0</v>
      </c>
      <c r="P43" t="s">
        <v>2</v>
      </c>
      <c r="Q43" t="s">
        <v>3</v>
      </c>
      <c r="R43" t="s">
        <v>2</v>
      </c>
      <c r="S43" t="s">
        <v>2</v>
      </c>
      <c r="T43" t="s">
        <v>2</v>
      </c>
      <c r="U43" t="s">
        <v>3</v>
      </c>
      <c r="V43" t="s">
        <v>3</v>
      </c>
      <c r="W43" t="s">
        <v>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37</v>
      </c>
      <c r="B44" t="s">
        <v>52</v>
      </c>
      <c r="C44">
        <v>15</v>
      </c>
      <c r="D44" t="s">
        <v>39</v>
      </c>
      <c r="E44" t="s">
        <v>40</v>
      </c>
      <c r="F44" t="s">
        <v>46</v>
      </c>
      <c r="G44">
        <v>4</v>
      </c>
      <c r="H44">
        <v>4</v>
      </c>
      <c r="I44" t="s">
        <v>50</v>
      </c>
      <c r="J44" t="s">
        <v>43</v>
      </c>
      <c r="K44" t="s">
        <v>44</v>
      </c>
      <c r="L44" t="s">
        <v>48</v>
      </c>
      <c r="M44">
        <v>1</v>
      </c>
      <c r="N44">
        <v>2</v>
      </c>
      <c r="O44">
        <v>0</v>
      </c>
      <c r="P44" t="s">
        <v>2</v>
      </c>
      <c r="Q44" t="s">
        <v>3</v>
      </c>
      <c r="R44" t="s">
        <v>2</v>
      </c>
      <c r="S44" t="s">
        <v>3</v>
      </c>
      <c r="T44" t="s">
        <v>3</v>
      </c>
      <c r="U44" t="s">
        <v>3</v>
      </c>
      <c r="V44" t="s">
        <v>3</v>
      </c>
      <c r="W44" t="s">
        <v>2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37</v>
      </c>
      <c r="B45" t="s">
        <v>52</v>
      </c>
      <c r="C45">
        <v>15</v>
      </c>
      <c r="D45" t="s">
        <v>39</v>
      </c>
      <c r="E45" t="s">
        <v>40</v>
      </c>
      <c r="F45" t="s">
        <v>46</v>
      </c>
      <c r="G45">
        <v>2</v>
      </c>
      <c r="H45">
        <v>2</v>
      </c>
      <c r="I45" t="s">
        <v>50</v>
      </c>
      <c r="J45" t="s">
        <v>50</v>
      </c>
      <c r="K45" t="s">
        <v>44</v>
      </c>
      <c r="L45" t="s">
        <v>48</v>
      </c>
      <c r="M45">
        <v>1</v>
      </c>
      <c r="N45">
        <v>1</v>
      </c>
      <c r="O45">
        <v>0</v>
      </c>
      <c r="P45" t="s">
        <v>3</v>
      </c>
      <c r="Q45" t="s">
        <v>3</v>
      </c>
      <c r="R45" t="s">
        <v>2</v>
      </c>
      <c r="S45" t="s">
        <v>2</v>
      </c>
      <c r="T45" t="s">
        <v>3</v>
      </c>
      <c r="U45" t="s">
        <v>3</v>
      </c>
      <c r="V45" t="s">
        <v>3</v>
      </c>
      <c r="W45" t="s">
        <v>2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37</v>
      </c>
      <c r="B46" t="s">
        <v>38</v>
      </c>
      <c r="C46">
        <v>16</v>
      </c>
      <c r="D46" t="s">
        <v>39</v>
      </c>
      <c r="E46" t="s">
        <v>49</v>
      </c>
      <c r="F46" t="s">
        <v>46</v>
      </c>
      <c r="G46">
        <v>2</v>
      </c>
      <c r="H46">
        <v>2</v>
      </c>
      <c r="I46" t="s">
        <v>47</v>
      </c>
      <c r="J46" t="s">
        <v>42</v>
      </c>
      <c r="K46" t="s">
        <v>44</v>
      </c>
      <c r="L46" t="s">
        <v>48</v>
      </c>
      <c r="M46">
        <v>2</v>
      </c>
      <c r="N46">
        <v>2</v>
      </c>
      <c r="O46">
        <v>1</v>
      </c>
      <c r="P46" t="s">
        <v>3</v>
      </c>
      <c r="Q46" t="s">
        <v>2</v>
      </c>
      <c r="R46" t="s">
        <v>2</v>
      </c>
      <c r="S46" t="s">
        <v>3</v>
      </c>
      <c r="T46" t="s">
        <v>3</v>
      </c>
      <c r="U46" t="s">
        <v>3</v>
      </c>
      <c r="V46" t="s">
        <v>3</v>
      </c>
      <c r="W46" t="s">
        <v>2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37</v>
      </c>
      <c r="B47" t="s">
        <v>38</v>
      </c>
      <c r="C47">
        <v>15</v>
      </c>
      <c r="D47" t="s">
        <v>39</v>
      </c>
      <c r="E47" t="s">
        <v>49</v>
      </c>
      <c r="F47" t="s">
        <v>41</v>
      </c>
      <c r="G47">
        <v>4</v>
      </c>
      <c r="H47">
        <v>3</v>
      </c>
      <c r="I47" t="s">
        <v>47</v>
      </c>
      <c r="J47" t="s">
        <v>47</v>
      </c>
      <c r="K47" t="s">
        <v>44</v>
      </c>
      <c r="L47" t="s">
        <v>45</v>
      </c>
      <c r="M47">
        <v>1</v>
      </c>
      <c r="N47">
        <v>2</v>
      </c>
      <c r="O47">
        <v>0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37</v>
      </c>
      <c r="B48" t="s">
        <v>38</v>
      </c>
      <c r="C48">
        <v>16</v>
      </c>
      <c r="D48" t="s">
        <v>39</v>
      </c>
      <c r="E48" t="s">
        <v>49</v>
      </c>
      <c r="F48" t="s">
        <v>41</v>
      </c>
      <c r="G48">
        <v>3</v>
      </c>
      <c r="H48">
        <v>3</v>
      </c>
      <c r="I48" t="s">
        <v>47</v>
      </c>
      <c r="J48" t="s">
        <v>50</v>
      </c>
      <c r="K48" t="s">
        <v>51</v>
      </c>
      <c r="L48" t="s">
        <v>45</v>
      </c>
      <c r="M48">
        <v>1</v>
      </c>
      <c r="N48">
        <v>2</v>
      </c>
      <c r="O48">
        <v>0</v>
      </c>
      <c r="P48" t="s">
        <v>2</v>
      </c>
      <c r="Q48" t="s">
        <v>3</v>
      </c>
      <c r="R48" t="s">
        <v>2</v>
      </c>
      <c r="S48" t="s">
        <v>2</v>
      </c>
      <c r="T48" t="s">
        <v>3</v>
      </c>
      <c r="U48" t="s">
        <v>3</v>
      </c>
      <c r="V48" t="s">
        <v>3</v>
      </c>
      <c r="W48" t="s">
        <v>2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37</v>
      </c>
      <c r="B49" t="s">
        <v>52</v>
      </c>
      <c r="C49">
        <v>16</v>
      </c>
      <c r="D49" t="s">
        <v>39</v>
      </c>
      <c r="E49" t="s">
        <v>40</v>
      </c>
      <c r="F49" t="s">
        <v>46</v>
      </c>
      <c r="G49">
        <v>4</v>
      </c>
      <c r="H49">
        <v>3</v>
      </c>
      <c r="I49" t="s">
        <v>32</v>
      </c>
      <c r="J49" t="s">
        <v>50</v>
      </c>
      <c r="K49" t="s">
        <v>53</v>
      </c>
      <c r="L49" t="s">
        <v>45</v>
      </c>
      <c r="M49">
        <v>1</v>
      </c>
      <c r="N49">
        <v>4</v>
      </c>
      <c r="O49">
        <v>0</v>
      </c>
      <c r="P49" t="s">
        <v>2</v>
      </c>
      <c r="Q49" t="s">
        <v>2</v>
      </c>
      <c r="R49" t="s">
        <v>2</v>
      </c>
      <c r="S49" t="s">
        <v>3</v>
      </c>
      <c r="T49" t="s">
        <v>3</v>
      </c>
      <c r="U49" t="s">
        <v>3</v>
      </c>
      <c r="V49" t="s">
        <v>3</v>
      </c>
      <c r="W49" t="s">
        <v>2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37</v>
      </c>
      <c r="B50" t="s">
        <v>52</v>
      </c>
      <c r="C50">
        <v>15</v>
      </c>
      <c r="D50" t="s">
        <v>39</v>
      </c>
      <c r="E50" t="s">
        <v>40</v>
      </c>
      <c r="F50" t="s">
        <v>46</v>
      </c>
      <c r="G50">
        <v>4</v>
      </c>
      <c r="H50">
        <v>2</v>
      </c>
      <c r="I50" t="s">
        <v>43</v>
      </c>
      <c r="J50" t="s">
        <v>47</v>
      </c>
      <c r="K50" t="s">
        <v>51</v>
      </c>
      <c r="L50" t="s">
        <v>45</v>
      </c>
      <c r="M50">
        <v>1</v>
      </c>
      <c r="N50">
        <v>2</v>
      </c>
      <c r="O50">
        <v>0</v>
      </c>
      <c r="P50" t="s">
        <v>2</v>
      </c>
      <c r="Q50" t="s">
        <v>3</v>
      </c>
      <c r="R50" t="s">
        <v>3</v>
      </c>
      <c r="S50" t="s">
        <v>2</v>
      </c>
      <c r="T50" t="s">
        <v>3</v>
      </c>
      <c r="U50" t="s">
        <v>3</v>
      </c>
      <c r="V50" t="s">
        <v>2</v>
      </c>
      <c r="W50" t="s">
        <v>2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37</v>
      </c>
      <c r="B51" t="s">
        <v>38</v>
      </c>
      <c r="C51">
        <v>15</v>
      </c>
      <c r="D51" t="s">
        <v>39</v>
      </c>
      <c r="E51" t="s">
        <v>40</v>
      </c>
      <c r="F51" t="s">
        <v>46</v>
      </c>
      <c r="G51">
        <v>4</v>
      </c>
      <c r="H51">
        <v>4</v>
      </c>
      <c r="I51" t="s">
        <v>50</v>
      </c>
      <c r="J51" t="s">
        <v>43</v>
      </c>
      <c r="K51" t="s">
        <v>47</v>
      </c>
      <c r="L51" t="s">
        <v>48</v>
      </c>
      <c r="M51">
        <v>1</v>
      </c>
      <c r="N51">
        <v>2</v>
      </c>
      <c r="O51">
        <v>1</v>
      </c>
      <c r="P51" t="s">
        <v>3</v>
      </c>
      <c r="Q51" t="s">
        <v>3</v>
      </c>
      <c r="R51" t="s">
        <v>2</v>
      </c>
      <c r="S51" t="s">
        <v>3</v>
      </c>
      <c r="T51" t="s">
        <v>2</v>
      </c>
      <c r="U51" t="s">
        <v>3</v>
      </c>
      <c r="V51" t="s">
        <v>3</v>
      </c>
      <c r="W51" t="s">
        <v>2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37</v>
      </c>
      <c r="B52" t="s">
        <v>38</v>
      </c>
      <c r="C52">
        <v>16</v>
      </c>
      <c r="D52" t="s">
        <v>39</v>
      </c>
      <c r="E52" t="s">
        <v>49</v>
      </c>
      <c r="F52" t="s">
        <v>46</v>
      </c>
      <c r="G52">
        <v>2</v>
      </c>
      <c r="H52">
        <v>2</v>
      </c>
      <c r="I52" t="s">
        <v>50</v>
      </c>
      <c r="J52" t="s">
        <v>50</v>
      </c>
      <c r="K52" t="s">
        <v>44</v>
      </c>
      <c r="L52" t="s">
        <v>45</v>
      </c>
      <c r="M52">
        <v>3</v>
      </c>
      <c r="N52">
        <v>2</v>
      </c>
      <c r="O52">
        <v>0</v>
      </c>
      <c r="P52" t="s">
        <v>2</v>
      </c>
      <c r="Q52" t="s">
        <v>3</v>
      </c>
      <c r="R52" t="s">
        <v>3</v>
      </c>
      <c r="S52" t="s">
        <v>2</v>
      </c>
      <c r="T52" t="s">
        <v>3</v>
      </c>
      <c r="U52" t="s">
        <v>3</v>
      </c>
      <c r="V52" t="s">
        <v>3</v>
      </c>
      <c r="W52" t="s">
        <v>2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37</v>
      </c>
      <c r="B53" t="s">
        <v>38</v>
      </c>
      <c r="C53">
        <v>15</v>
      </c>
      <c r="D53" t="s">
        <v>39</v>
      </c>
      <c r="E53" t="s">
        <v>49</v>
      </c>
      <c r="F53" t="s">
        <v>46</v>
      </c>
      <c r="G53">
        <v>4</v>
      </c>
      <c r="H53">
        <v>2</v>
      </c>
      <c r="I53" t="s">
        <v>32</v>
      </c>
      <c r="J53" t="s">
        <v>47</v>
      </c>
      <c r="K53" t="s">
        <v>47</v>
      </c>
      <c r="L53" t="s">
        <v>45</v>
      </c>
      <c r="M53">
        <v>1</v>
      </c>
      <c r="N53">
        <v>2</v>
      </c>
      <c r="O53">
        <v>0</v>
      </c>
      <c r="P53" t="s">
        <v>2</v>
      </c>
      <c r="Q53" t="s">
        <v>3</v>
      </c>
      <c r="R53" t="s">
        <v>3</v>
      </c>
      <c r="S53" t="s">
        <v>2</v>
      </c>
      <c r="T53" t="s">
        <v>3</v>
      </c>
      <c r="U53" t="s">
        <v>3</v>
      </c>
      <c r="V53" t="s">
        <v>3</v>
      </c>
      <c r="W53" t="s">
        <v>2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37</v>
      </c>
      <c r="B54" t="s">
        <v>52</v>
      </c>
      <c r="C54">
        <v>15</v>
      </c>
      <c r="D54" t="s">
        <v>39</v>
      </c>
      <c r="E54" t="s">
        <v>49</v>
      </c>
      <c r="F54" t="s">
        <v>41</v>
      </c>
      <c r="G54">
        <v>4</v>
      </c>
      <c r="H54">
        <v>2</v>
      </c>
      <c r="I54" t="s">
        <v>32</v>
      </c>
      <c r="J54" t="s">
        <v>32</v>
      </c>
      <c r="K54" t="s">
        <v>47</v>
      </c>
      <c r="L54" t="s">
        <v>48</v>
      </c>
      <c r="M54">
        <v>2</v>
      </c>
      <c r="N54">
        <v>1</v>
      </c>
      <c r="O54">
        <v>1</v>
      </c>
      <c r="P54" t="s">
        <v>2</v>
      </c>
      <c r="Q54" t="s">
        <v>2</v>
      </c>
      <c r="R54" t="s">
        <v>2</v>
      </c>
      <c r="S54" t="s">
        <v>2</v>
      </c>
      <c r="T54" t="s">
        <v>3</v>
      </c>
      <c r="U54" t="s">
        <v>3</v>
      </c>
      <c r="V54" t="s">
        <v>2</v>
      </c>
      <c r="W54" t="s">
        <v>2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37</v>
      </c>
      <c r="B55" t="s">
        <v>38</v>
      </c>
      <c r="C55">
        <v>15</v>
      </c>
      <c r="D55" t="s">
        <v>39</v>
      </c>
      <c r="E55" t="s">
        <v>40</v>
      </c>
      <c r="F55" t="s">
        <v>46</v>
      </c>
      <c r="G55">
        <v>4</v>
      </c>
      <c r="H55">
        <v>4</v>
      </c>
      <c r="I55" t="s">
        <v>50</v>
      </c>
      <c r="J55" t="s">
        <v>50</v>
      </c>
      <c r="K55" t="s">
        <v>44</v>
      </c>
      <c r="L55" t="s">
        <v>45</v>
      </c>
      <c r="M55">
        <v>1</v>
      </c>
      <c r="N55">
        <v>1</v>
      </c>
      <c r="O55">
        <v>0</v>
      </c>
      <c r="P55" t="s">
        <v>3</v>
      </c>
      <c r="Q55" t="s">
        <v>3</v>
      </c>
      <c r="R55" t="s">
        <v>3</v>
      </c>
      <c r="S55" t="s">
        <v>2</v>
      </c>
      <c r="T55" t="s">
        <v>3</v>
      </c>
      <c r="U55" t="s">
        <v>3</v>
      </c>
      <c r="V55" t="s">
        <v>3</v>
      </c>
      <c r="W55" t="s">
        <v>2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37</v>
      </c>
      <c r="B56" t="s">
        <v>38</v>
      </c>
      <c r="C56">
        <v>15</v>
      </c>
      <c r="D56" t="s">
        <v>39</v>
      </c>
      <c r="E56" t="s">
        <v>49</v>
      </c>
      <c r="F56" t="s">
        <v>41</v>
      </c>
      <c r="G56">
        <v>3</v>
      </c>
      <c r="H56">
        <v>3</v>
      </c>
      <c r="I56" t="s">
        <v>47</v>
      </c>
      <c r="J56" t="s">
        <v>47</v>
      </c>
      <c r="K56" t="s">
        <v>47</v>
      </c>
      <c r="L56" t="s">
        <v>45</v>
      </c>
      <c r="M56">
        <v>1</v>
      </c>
      <c r="N56">
        <v>1</v>
      </c>
      <c r="O56">
        <v>0</v>
      </c>
      <c r="P56" t="s">
        <v>2</v>
      </c>
      <c r="Q56" t="s">
        <v>2</v>
      </c>
      <c r="R56" t="s">
        <v>3</v>
      </c>
      <c r="S56" t="s">
        <v>2</v>
      </c>
      <c r="T56" t="s">
        <v>3</v>
      </c>
      <c r="U56" t="s">
        <v>3</v>
      </c>
      <c r="V56" t="s">
        <v>3</v>
      </c>
      <c r="W56" t="s">
        <v>2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37</v>
      </c>
      <c r="B57" t="s">
        <v>38</v>
      </c>
      <c r="C57">
        <v>16</v>
      </c>
      <c r="D57" t="s">
        <v>39</v>
      </c>
      <c r="E57" t="s">
        <v>40</v>
      </c>
      <c r="F57" t="s">
        <v>41</v>
      </c>
      <c r="G57">
        <v>2</v>
      </c>
      <c r="H57">
        <v>1</v>
      </c>
      <c r="I57" t="s">
        <v>47</v>
      </c>
      <c r="J57" t="s">
        <v>47</v>
      </c>
      <c r="K57" t="s">
        <v>47</v>
      </c>
      <c r="L57" t="s">
        <v>45</v>
      </c>
      <c r="M57">
        <v>1</v>
      </c>
      <c r="N57">
        <v>2</v>
      </c>
      <c r="O57">
        <v>0</v>
      </c>
      <c r="P57" t="s">
        <v>2</v>
      </c>
      <c r="Q57" t="s">
        <v>2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37</v>
      </c>
      <c r="B58" t="s">
        <v>38</v>
      </c>
      <c r="C58">
        <v>15</v>
      </c>
      <c r="D58" t="s">
        <v>39</v>
      </c>
      <c r="E58" t="s">
        <v>40</v>
      </c>
      <c r="F58" t="s">
        <v>41</v>
      </c>
      <c r="G58">
        <v>4</v>
      </c>
      <c r="H58">
        <v>3</v>
      </c>
      <c r="I58" t="s">
        <v>50</v>
      </c>
      <c r="J58" t="s">
        <v>50</v>
      </c>
      <c r="K58" t="s">
        <v>53</v>
      </c>
      <c r="L58" t="s">
        <v>45</v>
      </c>
      <c r="M58">
        <v>1</v>
      </c>
      <c r="N58">
        <v>2</v>
      </c>
      <c r="O58">
        <v>0</v>
      </c>
      <c r="P58" t="s">
        <v>2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2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37</v>
      </c>
      <c r="B59" t="s">
        <v>52</v>
      </c>
      <c r="C59">
        <v>15</v>
      </c>
      <c r="D59" t="s">
        <v>39</v>
      </c>
      <c r="E59" t="s">
        <v>40</v>
      </c>
      <c r="F59" t="s">
        <v>46</v>
      </c>
      <c r="G59">
        <v>4</v>
      </c>
      <c r="H59">
        <v>4</v>
      </c>
      <c r="I59" t="s">
        <v>43</v>
      </c>
      <c r="J59" t="s">
        <v>32</v>
      </c>
      <c r="K59" t="s">
        <v>53</v>
      </c>
      <c r="L59" t="s">
        <v>45</v>
      </c>
      <c r="M59">
        <v>1</v>
      </c>
      <c r="N59">
        <v>2</v>
      </c>
      <c r="O59">
        <v>0</v>
      </c>
      <c r="P59" t="s">
        <v>2</v>
      </c>
      <c r="Q59" t="s">
        <v>3</v>
      </c>
      <c r="R59" t="s">
        <v>2</v>
      </c>
      <c r="S59" t="s">
        <v>3</v>
      </c>
      <c r="T59" t="s">
        <v>3</v>
      </c>
      <c r="U59" t="s">
        <v>3</v>
      </c>
      <c r="V59" t="s">
        <v>2</v>
      </c>
      <c r="W59" t="s">
        <v>2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37</v>
      </c>
      <c r="B60" t="s">
        <v>52</v>
      </c>
      <c r="C60">
        <v>15</v>
      </c>
      <c r="D60" t="s">
        <v>39</v>
      </c>
      <c r="E60" t="s">
        <v>49</v>
      </c>
      <c r="F60" t="s">
        <v>46</v>
      </c>
      <c r="G60">
        <v>1</v>
      </c>
      <c r="H60">
        <v>2</v>
      </c>
      <c r="I60" t="s">
        <v>47</v>
      </c>
      <c r="J60" t="s">
        <v>42</v>
      </c>
      <c r="K60" t="s">
        <v>51</v>
      </c>
      <c r="L60" t="s">
        <v>48</v>
      </c>
      <c r="M60">
        <v>1</v>
      </c>
      <c r="N60">
        <v>2</v>
      </c>
      <c r="O60">
        <v>0</v>
      </c>
      <c r="P60" t="s">
        <v>3</v>
      </c>
      <c r="Q60" t="s">
        <v>3</v>
      </c>
      <c r="R60" t="s">
        <v>2</v>
      </c>
      <c r="S60" t="s">
        <v>3</v>
      </c>
      <c r="T60" t="s">
        <v>3</v>
      </c>
      <c r="U60" t="s">
        <v>3</v>
      </c>
      <c r="V60" t="s">
        <v>3</v>
      </c>
      <c r="W60" t="s">
        <v>2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37</v>
      </c>
      <c r="B61" t="s">
        <v>38</v>
      </c>
      <c r="C61">
        <v>16</v>
      </c>
      <c r="D61" t="s">
        <v>39</v>
      </c>
      <c r="E61" t="s">
        <v>40</v>
      </c>
      <c r="F61" t="s">
        <v>46</v>
      </c>
      <c r="G61">
        <v>4</v>
      </c>
      <c r="H61">
        <v>2</v>
      </c>
      <c r="I61" t="s">
        <v>50</v>
      </c>
      <c r="J61" t="s">
        <v>47</v>
      </c>
      <c r="K61" t="s">
        <v>44</v>
      </c>
      <c r="L61" t="s">
        <v>45</v>
      </c>
      <c r="M61">
        <v>1</v>
      </c>
      <c r="N61">
        <v>2</v>
      </c>
      <c r="O61">
        <v>0</v>
      </c>
      <c r="P61" t="s">
        <v>2</v>
      </c>
      <c r="Q61" t="s">
        <v>3</v>
      </c>
      <c r="R61" t="s">
        <v>2</v>
      </c>
      <c r="S61" t="s">
        <v>2</v>
      </c>
      <c r="T61" t="s">
        <v>3</v>
      </c>
      <c r="U61" t="s">
        <v>3</v>
      </c>
      <c r="V61" t="s">
        <v>3</v>
      </c>
      <c r="W61" t="s">
        <v>2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37</v>
      </c>
      <c r="B62" t="s">
        <v>38</v>
      </c>
      <c r="C62">
        <v>16</v>
      </c>
      <c r="D62" t="s">
        <v>54</v>
      </c>
      <c r="E62" t="s">
        <v>40</v>
      </c>
      <c r="F62" t="s">
        <v>46</v>
      </c>
      <c r="G62">
        <v>4</v>
      </c>
      <c r="H62">
        <v>4</v>
      </c>
      <c r="I62" t="s">
        <v>32</v>
      </c>
      <c r="J62" t="s">
        <v>43</v>
      </c>
      <c r="K62" t="s">
        <v>47</v>
      </c>
      <c r="L62" t="s">
        <v>45</v>
      </c>
      <c r="M62">
        <v>1</v>
      </c>
      <c r="N62">
        <v>2</v>
      </c>
      <c r="O62">
        <v>0</v>
      </c>
      <c r="P62" t="s">
        <v>2</v>
      </c>
      <c r="Q62" t="s">
        <v>3</v>
      </c>
      <c r="R62" t="s">
        <v>2</v>
      </c>
      <c r="S62" t="s">
        <v>3</v>
      </c>
      <c r="T62" t="s">
        <v>3</v>
      </c>
      <c r="U62" t="s">
        <v>3</v>
      </c>
      <c r="V62" t="s">
        <v>2</v>
      </c>
      <c r="W62" t="s">
        <v>2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37</v>
      </c>
      <c r="B63" t="s">
        <v>38</v>
      </c>
      <c r="C63">
        <v>16</v>
      </c>
      <c r="D63" t="s">
        <v>39</v>
      </c>
      <c r="E63" t="s">
        <v>40</v>
      </c>
      <c r="F63" t="s">
        <v>46</v>
      </c>
      <c r="G63">
        <v>1</v>
      </c>
      <c r="H63">
        <v>1</v>
      </c>
      <c r="I63" t="s">
        <v>50</v>
      </c>
      <c r="J63" t="s">
        <v>50</v>
      </c>
      <c r="K63" t="s">
        <v>44</v>
      </c>
      <c r="L63" t="s">
        <v>48</v>
      </c>
      <c r="M63">
        <v>4</v>
      </c>
      <c r="N63">
        <v>1</v>
      </c>
      <c r="O63">
        <v>0</v>
      </c>
      <c r="P63" t="s">
        <v>3</v>
      </c>
      <c r="Q63" t="s">
        <v>3</v>
      </c>
      <c r="R63" t="s">
        <v>2</v>
      </c>
      <c r="S63" t="s">
        <v>3</v>
      </c>
      <c r="T63" t="s">
        <v>2</v>
      </c>
      <c r="U63" t="s">
        <v>3</v>
      </c>
      <c r="V63" t="s">
        <v>3</v>
      </c>
      <c r="W63" t="s">
        <v>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37</v>
      </c>
      <c r="B64" t="s">
        <v>38</v>
      </c>
      <c r="C64">
        <v>16</v>
      </c>
      <c r="D64" t="s">
        <v>39</v>
      </c>
      <c r="E64" t="s">
        <v>49</v>
      </c>
      <c r="F64" t="s">
        <v>46</v>
      </c>
      <c r="G64">
        <v>1</v>
      </c>
      <c r="H64">
        <v>2</v>
      </c>
      <c r="I64" t="s">
        <v>47</v>
      </c>
      <c r="J64" t="s">
        <v>50</v>
      </c>
      <c r="K64" t="s">
        <v>53</v>
      </c>
      <c r="L64" t="s">
        <v>48</v>
      </c>
      <c r="M64">
        <v>1</v>
      </c>
      <c r="N64">
        <v>2</v>
      </c>
      <c r="O64">
        <v>0</v>
      </c>
      <c r="P64" t="s">
        <v>3</v>
      </c>
      <c r="Q64" t="s">
        <v>2</v>
      </c>
      <c r="R64" t="s">
        <v>2</v>
      </c>
      <c r="S64" t="s">
        <v>3</v>
      </c>
      <c r="T64" t="s">
        <v>3</v>
      </c>
      <c r="U64" t="s">
        <v>3</v>
      </c>
      <c r="V64" t="s">
        <v>3</v>
      </c>
      <c r="W64" t="s">
        <v>2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37</v>
      </c>
      <c r="B65" t="s">
        <v>38</v>
      </c>
      <c r="C65">
        <v>16</v>
      </c>
      <c r="D65" t="s">
        <v>39</v>
      </c>
      <c r="E65" t="s">
        <v>40</v>
      </c>
      <c r="F65" t="s">
        <v>46</v>
      </c>
      <c r="G65">
        <v>4</v>
      </c>
      <c r="H65">
        <v>3</v>
      </c>
      <c r="I65" t="s">
        <v>43</v>
      </c>
      <c r="J65" t="s">
        <v>32</v>
      </c>
      <c r="K65" t="s">
        <v>51</v>
      </c>
      <c r="L65" t="s">
        <v>45</v>
      </c>
      <c r="M65">
        <v>1</v>
      </c>
      <c r="N65">
        <v>3</v>
      </c>
      <c r="O65">
        <v>0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2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37</v>
      </c>
      <c r="B66" t="s">
        <v>38</v>
      </c>
      <c r="C66">
        <v>15</v>
      </c>
      <c r="D66" t="s">
        <v>39</v>
      </c>
      <c r="E66" t="s">
        <v>49</v>
      </c>
      <c r="F66" t="s">
        <v>46</v>
      </c>
      <c r="G66">
        <v>4</v>
      </c>
      <c r="H66">
        <v>3</v>
      </c>
      <c r="I66" t="s">
        <v>50</v>
      </c>
      <c r="J66" t="s">
        <v>50</v>
      </c>
      <c r="K66" t="s">
        <v>53</v>
      </c>
      <c r="L66" t="s">
        <v>48</v>
      </c>
      <c r="M66">
        <v>1</v>
      </c>
      <c r="N66">
        <v>2</v>
      </c>
      <c r="O66">
        <v>0</v>
      </c>
      <c r="P66" t="s">
        <v>3</v>
      </c>
      <c r="Q66" t="s">
        <v>2</v>
      </c>
      <c r="R66" t="s">
        <v>2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37</v>
      </c>
      <c r="B67" t="s">
        <v>38</v>
      </c>
      <c r="C67">
        <v>16</v>
      </c>
      <c r="D67" t="s">
        <v>39</v>
      </c>
      <c r="E67" t="s">
        <v>49</v>
      </c>
      <c r="F67" t="s">
        <v>46</v>
      </c>
      <c r="G67">
        <v>4</v>
      </c>
      <c r="H67">
        <v>3</v>
      </c>
      <c r="I67" t="s">
        <v>43</v>
      </c>
      <c r="J67" t="s">
        <v>50</v>
      </c>
      <c r="K67" t="s">
        <v>44</v>
      </c>
      <c r="L67" t="s">
        <v>45</v>
      </c>
      <c r="M67">
        <v>3</v>
      </c>
      <c r="N67">
        <v>2</v>
      </c>
      <c r="O67">
        <v>0</v>
      </c>
      <c r="P67" t="s">
        <v>2</v>
      </c>
      <c r="Q67" t="s">
        <v>3</v>
      </c>
      <c r="R67" t="s">
        <v>2</v>
      </c>
      <c r="S67" t="s">
        <v>3</v>
      </c>
      <c r="T67" t="s">
        <v>3</v>
      </c>
      <c r="U67" t="s">
        <v>3</v>
      </c>
      <c r="V67" t="s">
        <v>3</v>
      </c>
      <c r="W67" t="s">
        <v>2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37</v>
      </c>
      <c r="B68" t="s">
        <v>52</v>
      </c>
      <c r="C68">
        <v>15</v>
      </c>
      <c r="D68" t="s">
        <v>39</v>
      </c>
      <c r="E68" t="s">
        <v>40</v>
      </c>
      <c r="F68" t="s">
        <v>41</v>
      </c>
      <c r="G68">
        <v>4</v>
      </c>
      <c r="H68">
        <v>4</v>
      </c>
      <c r="I68" t="s">
        <v>47</v>
      </c>
      <c r="J68" t="s">
        <v>50</v>
      </c>
      <c r="K68" t="s">
        <v>53</v>
      </c>
      <c r="L68" t="s">
        <v>45</v>
      </c>
      <c r="M68">
        <v>1</v>
      </c>
      <c r="N68">
        <v>4</v>
      </c>
      <c r="O68">
        <v>0</v>
      </c>
      <c r="P68" t="s">
        <v>2</v>
      </c>
      <c r="Q68" t="s">
        <v>3</v>
      </c>
      <c r="R68" t="s">
        <v>2</v>
      </c>
      <c r="S68" t="s">
        <v>3</v>
      </c>
      <c r="T68" t="s">
        <v>2</v>
      </c>
      <c r="U68" t="s">
        <v>3</v>
      </c>
      <c r="V68" t="s">
        <v>3</v>
      </c>
      <c r="W68" t="s">
        <v>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37</v>
      </c>
      <c r="B69" t="s">
        <v>38</v>
      </c>
      <c r="C69">
        <v>16</v>
      </c>
      <c r="D69" t="s">
        <v>39</v>
      </c>
      <c r="E69" t="s">
        <v>40</v>
      </c>
      <c r="F69" t="s">
        <v>46</v>
      </c>
      <c r="G69">
        <v>3</v>
      </c>
      <c r="H69">
        <v>1</v>
      </c>
      <c r="I69" t="s">
        <v>50</v>
      </c>
      <c r="J69" t="s">
        <v>47</v>
      </c>
      <c r="K69" t="s">
        <v>44</v>
      </c>
      <c r="L69" t="s">
        <v>45</v>
      </c>
      <c r="M69">
        <v>1</v>
      </c>
      <c r="N69">
        <v>4</v>
      </c>
      <c r="O69">
        <v>0</v>
      </c>
      <c r="P69" t="s">
        <v>3</v>
      </c>
      <c r="Q69" t="s">
        <v>3</v>
      </c>
      <c r="R69" t="s">
        <v>3</v>
      </c>
      <c r="S69" t="s">
        <v>2</v>
      </c>
      <c r="T69" t="s">
        <v>3</v>
      </c>
      <c r="U69" t="s">
        <v>3</v>
      </c>
      <c r="V69" t="s">
        <v>3</v>
      </c>
      <c r="W69" t="s">
        <v>2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37</v>
      </c>
      <c r="B70" t="s">
        <v>38</v>
      </c>
      <c r="C70">
        <v>15</v>
      </c>
      <c r="D70" t="s">
        <v>54</v>
      </c>
      <c r="E70" t="s">
        <v>49</v>
      </c>
      <c r="F70" t="s">
        <v>46</v>
      </c>
      <c r="G70">
        <v>2</v>
      </c>
      <c r="H70">
        <v>2</v>
      </c>
      <c r="I70" t="s">
        <v>32</v>
      </c>
      <c r="J70" t="s">
        <v>50</v>
      </c>
      <c r="K70" t="s">
        <v>53</v>
      </c>
      <c r="L70" t="s">
        <v>45</v>
      </c>
      <c r="M70">
        <v>2</v>
      </c>
      <c r="N70">
        <v>2</v>
      </c>
      <c r="O70">
        <v>0</v>
      </c>
      <c r="P70" t="s">
        <v>3</v>
      </c>
      <c r="Q70" t="s">
        <v>3</v>
      </c>
      <c r="R70" t="s">
        <v>3</v>
      </c>
      <c r="S70" t="s">
        <v>2</v>
      </c>
      <c r="T70" t="s">
        <v>3</v>
      </c>
      <c r="U70" t="s">
        <v>3</v>
      </c>
      <c r="V70" t="s">
        <v>3</v>
      </c>
      <c r="W70" t="s">
        <v>2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37</v>
      </c>
      <c r="B71" t="s">
        <v>38</v>
      </c>
      <c r="C71">
        <v>15</v>
      </c>
      <c r="D71" t="s">
        <v>54</v>
      </c>
      <c r="E71" t="s">
        <v>49</v>
      </c>
      <c r="F71" t="s">
        <v>46</v>
      </c>
      <c r="G71">
        <v>3</v>
      </c>
      <c r="H71">
        <v>1</v>
      </c>
      <c r="I71" t="s">
        <v>47</v>
      </c>
      <c r="J71" t="s">
        <v>47</v>
      </c>
      <c r="K71" t="s">
        <v>53</v>
      </c>
      <c r="L71" t="s">
        <v>48</v>
      </c>
      <c r="M71">
        <v>2</v>
      </c>
      <c r="N71">
        <v>4</v>
      </c>
      <c r="O71">
        <v>0</v>
      </c>
      <c r="P71" t="s">
        <v>2</v>
      </c>
      <c r="Q71" t="s">
        <v>3</v>
      </c>
      <c r="R71" t="s">
        <v>2</v>
      </c>
      <c r="S71" t="s">
        <v>2</v>
      </c>
      <c r="T71" t="s">
        <v>2</v>
      </c>
      <c r="U71" t="s">
        <v>3</v>
      </c>
      <c r="V71" t="s">
        <v>3</v>
      </c>
      <c r="W71" t="s">
        <v>2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37</v>
      </c>
      <c r="B72" t="s">
        <v>52</v>
      </c>
      <c r="C72">
        <v>16</v>
      </c>
      <c r="D72" t="s">
        <v>39</v>
      </c>
      <c r="E72" t="s">
        <v>40</v>
      </c>
      <c r="F72" t="s">
        <v>46</v>
      </c>
      <c r="G72">
        <v>3</v>
      </c>
      <c r="H72">
        <v>1</v>
      </c>
      <c r="I72" t="s">
        <v>47</v>
      </c>
      <c r="J72" t="s">
        <v>47</v>
      </c>
      <c r="K72" t="s">
        <v>53</v>
      </c>
      <c r="L72" t="s">
        <v>48</v>
      </c>
      <c r="M72">
        <v>2</v>
      </c>
      <c r="N72">
        <v>4</v>
      </c>
      <c r="O72">
        <v>0</v>
      </c>
      <c r="P72" t="s">
        <v>2</v>
      </c>
      <c r="Q72" t="s">
        <v>3</v>
      </c>
      <c r="R72" t="s">
        <v>3</v>
      </c>
      <c r="S72" t="s">
        <v>2</v>
      </c>
      <c r="T72" t="s">
        <v>3</v>
      </c>
      <c r="U72" t="s">
        <v>3</v>
      </c>
      <c r="V72" t="s">
        <v>3</v>
      </c>
      <c r="W72" t="s">
        <v>2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37</v>
      </c>
      <c r="B73" t="s">
        <v>52</v>
      </c>
      <c r="C73">
        <v>15</v>
      </c>
      <c r="D73" t="s">
        <v>39</v>
      </c>
      <c r="E73" t="s">
        <v>40</v>
      </c>
      <c r="F73" t="s">
        <v>46</v>
      </c>
      <c r="G73">
        <v>4</v>
      </c>
      <c r="H73">
        <v>2</v>
      </c>
      <c r="I73" t="s">
        <v>47</v>
      </c>
      <c r="J73" t="s">
        <v>47</v>
      </c>
      <c r="K73" t="s">
        <v>44</v>
      </c>
      <c r="L73" t="s">
        <v>45</v>
      </c>
      <c r="M73">
        <v>1</v>
      </c>
      <c r="N73">
        <v>4</v>
      </c>
      <c r="O73">
        <v>0</v>
      </c>
      <c r="P73" t="s">
        <v>2</v>
      </c>
      <c r="Q73" t="s">
        <v>2</v>
      </c>
      <c r="R73" t="s">
        <v>2</v>
      </c>
      <c r="S73" t="s">
        <v>2</v>
      </c>
      <c r="T73" t="s">
        <v>3</v>
      </c>
      <c r="U73" t="s">
        <v>3</v>
      </c>
      <c r="V73" t="s">
        <v>3</v>
      </c>
      <c r="W73" t="s">
        <v>2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37</v>
      </c>
      <c r="B74" t="s">
        <v>38</v>
      </c>
      <c r="C74">
        <v>15</v>
      </c>
      <c r="D74" t="s">
        <v>54</v>
      </c>
      <c r="E74" t="s">
        <v>40</v>
      </c>
      <c r="F74" t="s">
        <v>46</v>
      </c>
      <c r="G74">
        <v>1</v>
      </c>
      <c r="H74">
        <v>1</v>
      </c>
      <c r="I74" t="s">
        <v>47</v>
      </c>
      <c r="J74" t="s">
        <v>47</v>
      </c>
      <c r="K74" t="s">
        <v>53</v>
      </c>
      <c r="L74" t="s">
        <v>45</v>
      </c>
      <c r="M74">
        <v>1</v>
      </c>
      <c r="N74">
        <v>2</v>
      </c>
      <c r="O74">
        <v>2</v>
      </c>
      <c r="P74" t="s">
        <v>3</v>
      </c>
      <c r="Q74" t="s">
        <v>3</v>
      </c>
      <c r="R74" t="s">
        <v>2</v>
      </c>
      <c r="S74" t="s">
        <v>2</v>
      </c>
      <c r="T74" t="s">
        <v>2</v>
      </c>
      <c r="U74" t="s">
        <v>3</v>
      </c>
      <c r="V74" t="s">
        <v>3</v>
      </c>
      <c r="W74" t="s">
        <v>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37</v>
      </c>
      <c r="B75" t="s">
        <v>52</v>
      </c>
      <c r="C75">
        <v>16</v>
      </c>
      <c r="D75" t="s">
        <v>39</v>
      </c>
      <c r="E75" t="s">
        <v>40</v>
      </c>
      <c r="F75" t="s">
        <v>46</v>
      </c>
      <c r="G75">
        <v>3</v>
      </c>
      <c r="H75">
        <v>1</v>
      </c>
      <c r="I75" t="s">
        <v>47</v>
      </c>
      <c r="J75" t="s">
        <v>47</v>
      </c>
      <c r="K75" t="s">
        <v>53</v>
      </c>
      <c r="L75" t="s">
        <v>45</v>
      </c>
      <c r="M75">
        <v>1</v>
      </c>
      <c r="N75">
        <v>1</v>
      </c>
      <c r="O75">
        <v>0</v>
      </c>
      <c r="P75" t="s">
        <v>2</v>
      </c>
      <c r="Q75" t="s">
        <v>2</v>
      </c>
      <c r="R75" t="s">
        <v>2</v>
      </c>
      <c r="S75" t="s">
        <v>3</v>
      </c>
      <c r="T75" t="s">
        <v>3</v>
      </c>
      <c r="U75" t="s">
        <v>3</v>
      </c>
      <c r="V75" t="s">
        <v>2</v>
      </c>
      <c r="W75" t="s">
        <v>2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37</v>
      </c>
      <c r="B76" t="s">
        <v>38</v>
      </c>
      <c r="C76">
        <v>16</v>
      </c>
      <c r="D76" t="s">
        <v>39</v>
      </c>
      <c r="E76" t="s">
        <v>40</v>
      </c>
      <c r="F76" t="s">
        <v>46</v>
      </c>
      <c r="G76">
        <v>3</v>
      </c>
      <c r="H76">
        <v>3</v>
      </c>
      <c r="I76" t="s">
        <v>47</v>
      </c>
      <c r="J76" t="s">
        <v>50</v>
      </c>
      <c r="K76" t="s">
        <v>51</v>
      </c>
      <c r="L76" t="s">
        <v>45</v>
      </c>
      <c r="M76">
        <v>1</v>
      </c>
      <c r="N76">
        <v>2</v>
      </c>
      <c r="O76">
        <v>0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2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37</v>
      </c>
      <c r="B77" t="s">
        <v>52</v>
      </c>
      <c r="C77">
        <v>15</v>
      </c>
      <c r="D77" t="s">
        <v>39</v>
      </c>
      <c r="E77" t="s">
        <v>40</v>
      </c>
      <c r="F77" t="s">
        <v>46</v>
      </c>
      <c r="G77">
        <v>4</v>
      </c>
      <c r="H77">
        <v>3</v>
      </c>
      <c r="I77" t="s">
        <v>43</v>
      </c>
      <c r="J77" t="s">
        <v>47</v>
      </c>
      <c r="K77" t="s">
        <v>51</v>
      </c>
      <c r="L77" t="s">
        <v>45</v>
      </c>
      <c r="M77">
        <v>1</v>
      </c>
      <c r="N77">
        <v>2</v>
      </c>
      <c r="O77">
        <v>0</v>
      </c>
      <c r="P77" t="s">
        <v>2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2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37</v>
      </c>
      <c r="B78" t="s">
        <v>52</v>
      </c>
      <c r="C78">
        <v>15</v>
      </c>
      <c r="D78" t="s">
        <v>39</v>
      </c>
      <c r="E78" t="s">
        <v>40</v>
      </c>
      <c r="F78" t="s">
        <v>46</v>
      </c>
      <c r="G78">
        <v>4</v>
      </c>
      <c r="H78">
        <v>0</v>
      </c>
      <c r="I78" t="s">
        <v>43</v>
      </c>
      <c r="J78" t="s">
        <v>47</v>
      </c>
      <c r="K78" t="s">
        <v>44</v>
      </c>
      <c r="L78" t="s">
        <v>45</v>
      </c>
      <c r="M78">
        <v>2</v>
      </c>
      <c r="N78">
        <v>4</v>
      </c>
      <c r="O78">
        <v>0</v>
      </c>
      <c r="P78" t="s">
        <v>2</v>
      </c>
      <c r="Q78" t="s">
        <v>2</v>
      </c>
      <c r="R78" t="s">
        <v>2</v>
      </c>
      <c r="S78" t="s">
        <v>3</v>
      </c>
      <c r="T78" t="s">
        <v>3</v>
      </c>
      <c r="U78" t="s">
        <v>3</v>
      </c>
      <c r="V78" t="s">
        <v>3</v>
      </c>
      <c r="W78" t="s">
        <v>2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37</v>
      </c>
      <c r="B79" t="s">
        <v>38</v>
      </c>
      <c r="C79">
        <v>16</v>
      </c>
      <c r="D79" t="s">
        <v>39</v>
      </c>
      <c r="E79" t="s">
        <v>40</v>
      </c>
      <c r="F79" t="s">
        <v>46</v>
      </c>
      <c r="G79">
        <v>2</v>
      </c>
      <c r="H79">
        <v>2</v>
      </c>
      <c r="I79" t="s">
        <v>47</v>
      </c>
      <c r="J79" t="s">
        <v>47</v>
      </c>
      <c r="K79" t="s">
        <v>53</v>
      </c>
      <c r="L79" t="s">
        <v>45</v>
      </c>
      <c r="M79">
        <v>1</v>
      </c>
      <c r="N79">
        <v>4</v>
      </c>
      <c r="O79">
        <v>0</v>
      </c>
      <c r="P79" t="s">
        <v>2</v>
      </c>
      <c r="Q79" t="s">
        <v>2</v>
      </c>
      <c r="R79" t="s">
        <v>3</v>
      </c>
      <c r="S79" t="s">
        <v>2</v>
      </c>
      <c r="T79" t="s">
        <v>3</v>
      </c>
      <c r="U79" t="s">
        <v>3</v>
      </c>
      <c r="V79" t="s">
        <v>3</v>
      </c>
      <c r="W79" t="s">
        <v>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37</v>
      </c>
      <c r="B80" t="s">
        <v>52</v>
      </c>
      <c r="C80">
        <v>17</v>
      </c>
      <c r="D80" t="s">
        <v>39</v>
      </c>
      <c r="E80" t="s">
        <v>40</v>
      </c>
      <c r="F80" t="s">
        <v>46</v>
      </c>
      <c r="G80">
        <v>2</v>
      </c>
      <c r="H80">
        <v>1</v>
      </c>
      <c r="I80" t="s">
        <v>47</v>
      </c>
      <c r="J80" t="s">
        <v>47</v>
      </c>
      <c r="K80" t="s">
        <v>51</v>
      </c>
      <c r="L80" t="s">
        <v>45</v>
      </c>
      <c r="M80">
        <v>2</v>
      </c>
      <c r="N80">
        <v>1</v>
      </c>
      <c r="O80">
        <v>3</v>
      </c>
      <c r="P80" t="s">
        <v>3</v>
      </c>
      <c r="Q80" t="s">
        <v>3</v>
      </c>
      <c r="R80" t="s">
        <v>2</v>
      </c>
      <c r="S80" t="s">
        <v>3</v>
      </c>
      <c r="T80" t="s">
        <v>3</v>
      </c>
      <c r="U80" t="s">
        <v>2</v>
      </c>
      <c r="V80" t="s">
        <v>3</v>
      </c>
      <c r="W80" t="s">
        <v>2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37</v>
      </c>
      <c r="B81" t="s">
        <v>38</v>
      </c>
      <c r="C81">
        <v>16</v>
      </c>
      <c r="D81" t="s">
        <v>39</v>
      </c>
      <c r="E81" t="s">
        <v>40</v>
      </c>
      <c r="F81" t="s">
        <v>46</v>
      </c>
      <c r="G81">
        <v>3</v>
      </c>
      <c r="H81">
        <v>4</v>
      </c>
      <c r="I81" t="s">
        <v>42</v>
      </c>
      <c r="J81" t="s">
        <v>47</v>
      </c>
      <c r="K81" t="s">
        <v>44</v>
      </c>
      <c r="L81" t="s">
        <v>45</v>
      </c>
      <c r="M81">
        <v>1</v>
      </c>
      <c r="N81">
        <v>2</v>
      </c>
      <c r="O81">
        <v>0</v>
      </c>
      <c r="P81" t="s">
        <v>2</v>
      </c>
      <c r="Q81" t="s">
        <v>3</v>
      </c>
      <c r="R81" t="s">
        <v>2</v>
      </c>
      <c r="S81" t="s">
        <v>2</v>
      </c>
      <c r="T81" t="s">
        <v>3</v>
      </c>
      <c r="U81" t="s">
        <v>3</v>
      </c>
      <c r="V81" t="s">
        <v>3</v>
      </c>
      <c r="W81" t="s">
        <v>2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37</v>
      </c>
      <c r="B82" t="s">
        <v>52</v>
      </c>
      <c r="C82">
        <v>15</v>
      </c>
      <c r="D82" t="s">
        <v>39</v>
      </c>
      <c r="E82" t="s">
        <v>40</v>
      </c>
      <c r="F82" t="s">
        <v>46</v>
      </c>
      <c r="G82">
        <v>2</v>
      </c>
      <c r="H82">
        <v>3</v>
      </c>
      <c r="I82" t="s">
        <v>47</v>
      </c>
      <c r="J82" t="s">
        <v>50</v>
      </c>
      <c r="K82" t="s">
        <v>44</v>
      </c>
      <c r="L82" t="s">
        <v>48</v>
      </c>
      <c r="M82">
        <v>1</v>
      </c>
      <c r="N82">
        <v>1</v>
      </c>
      <c r="O82">
        <v>0</v>
      </c>
      <c r="P82" t="s">
        <v>3</v>
      </c>
      <c r="Q82" t="s">
        <v>3</v>
      </c>
      <c r="R82" t="s">
        <v>3</v>
      </c>
      <c r="S82" t="s">
        <v>3</v>
      </c>
      <c r="T82" t="s">
        <v>2</v>
      </c>
      <c r="U82" t="s">
        <v>3</v>
      </c>
      <c r="V82" t="s">
        <v>3</v>
      </c>
      <c r="W82" t="s">
        <v>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37</v>
      </c>
      <c r="B83" t="s">
        <v>52</v>
      </c>
      <c r="C83">
        <v>15</v>
      </c>
      <c r="D83" t="s">
        <v>39</v>
      </c>
      <c r="E83" t="s">
        <v>40</v>
      </c>
      <c r="F83" t="s">
        <v>46</v>
      </c>
      <c r="G83">
        <v>2</v>
      </c>
      <c r="H83">
        <v>3</v>
      </c>
      <c r="I83" t="s">
        <v>47</v>
      </c>
      <c r="J83" t="s">
        <v>47</v>
      </c>
      <c r="K83" t="s">
        <v>51</v>
      </c>
      <c r="L83" t="s">
        <v>45</v>
      </c>
      <c r="M83">
        <v>1</v>
      </c>
      <c r="N83">
        <v>3</v>
      </c>
      <c r="O83">
        <v>0</v>
      </c>
      <c r="P83" t="s">
        <v>3</v>
      </c>
      <c r="Q83" t="s">
        <v>2</v>
      </c>
      <c r="R83" t="s">
        <v>3</v>
      </c>
      <c r="S83" t="s">
        <v>2</v>
      </c>
      <c r="T83" t="s">
        <v>2</v>
      </c>
      <c r="U83" t="s">
        <v>3</v>
      </c>
      <c r="V83" t="s">
        <v>3</v>
      </c>
      <c r="W83" t="s">
        <v>2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37</v>
      </c>
      <c r="B84" t="s">
        <v>38</v>
      </c>
      <c r="C84">
        <v>15</v>
      </c>
      <c r="D84" t="s">
        <v>39</v>
      </c>
      <c r="E84" t="s">
        <v>49</v>
      </c>
      <c r="F84" t="s">
        <v>46</v>
      </c>
      <c r="G84">
        <v>3</v>
      </c>
      <c r="H84">
        <v>2</v>
      </c>
      <c r="I84" t="s">
        <v>50</v>
      </c>
      <c r="J84" t="s">
        <v>47</v>
      </c>
      <c r="K84" t="s">
        <v>53</v>
      </c>
      <c r="L84" t="s">
        <v>45</v>
      </c>
      <c r="M84">
        <v>1</v>
      </c>
      <c r="N84">
        <v>2</v>
      </c>
      <c r="O84">
        <v>0</v>
      </c>
      <c r="P84" t="s">
        <v>2</v>
      </c>
      <c r="Q84" t="s">
        <v>3</v>
      </c>
      <c r="R84" t="s">
        <v>3</v>
      </c>
      <c r="S84" t="s">
        <v>2</v>
      </c>
      <c r="T84" t="s">
        <v>3</v>
      </c>
      <c r="U84" t="s">
        <v>3</v>
      </c>
      <c r="V84" t="s">
        <v>3</v>
      </c>
      <c r="W84" t="s">
        <v>2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37</v>
      </c>
      <c r="B85" t="s">
        <v>52</v>
      </c>
      <c r="C85">
        <v>15</v>
      </c>
      <c r="D85" t="s">
        <v>39</v>
      </c>
      <c r="E85" t="s">
        <v>49</v>
      </c>
      <c r="F85" t="s">
        <v>46</v>
      </c>
      <c r="G85">
        <v>2</v>
      </c>
      <c r="H85">
        <v>2</v>
      </c>
      <c r="I85" t="s">
        <v>50</v>
      </c>
      <c r="J85" t="s">
        <v>50</v>
      </c>
      <c r="K85" t="s">
        <v>51</v>
      </c>
      <c r="L85" t="s">
        <v>45</v>
      </c>
      <c r="M85">
        <v>2</v>
      </c>
      <c r="N85">
        <v>2</v>
      </c>
      <c r="O85">
        <v>0</v>
      </c>
      <c r="P85" t="s">
        <v>2</v>
      </c>
      <c r="Q85" t="s">
        <v>2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2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37</v>
      </c>
      <c r="B86" t="s">
        <v>38</v>
      </c>
      <c r="C86">
        <v>15</v>
      </c>
      <c r="D86" t="s">
        <v>39</v>
      </c>
      <c r="E86" t="s">
        <v>40</v>
      </c>
      <c r="F86" t="s">
        <v>46</v>
      </c>
      <c r="G86">
        <v>1</v>
      </c>
      <c r="H86">
        <v>1</v>
      </c>
      <c r="I86" t="s">
        <v>47</v>
      </c>
      <c r="J86" t="s">
        <v>47</v>
      </c>
      <c r="K86" t="s">
        <v>51</v>
      </c>
      <c r="L86" t="s">
        <v>48</v>
      </c>
      <c r="M86">
        <v>1</v>
      </c>
      <c r="N86">
        <v>2</v>
      </c>
      <c r="O86">
        <v>0</v>
      </c>
      <c r="P86" t="s">
        <v>2</v>
      </c>
      <c r="Q86" t="s">
        <v>3</v>
      </c>
      <c r="R86" t="s">
        <v>2</v>
      </c>
      <c r="S86" t="s">
        <v>3</v>
      </c>
      <c r="T86" t="s">
        <v>2</v>
      </c>
      <c r="U86" t="s">
        <v>3</v>
      </c>
      <c r="V86" t="s">
        <v>3</v>
      </c>
      <c r="W86" t="s">
        <v>2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37</v>
      </c>
      <c r="B87" t="s">
        <v>38</v>
      </c>
      <c r="C87">
        <v>15</v>
      </c>
      <c r="D87" t="s">
        <v>39</v>
      </c>
      <c r="E87" t="s">
        <v>40</v>
      </c>
      <c r="F87" t="s">
        <v>46</v>
      </c>
      <c r="G87">
        <v>4</v>
      </c>
      <c r="H87">
        <v>4</v>
      </c>
      <c r="I87" t="s">
        <v>50</v>
      </c>
      <c r="J87" t="s">
        <v>50</v>
      </c>
      <c r="K87" t="s">
        <v>53</v>
      </c>
      <c r="L87" t="s">
        <v>48</v>
      </c>
      <c r="M87">
        <v>2</v>
      </c>
      <c r="N87">
        <v>2</v>
      </c>
      <c r="O87">
        <v>2</v>
      </c>
      <c r="P87" t="s">
        <v>2</v>
      </c>
      <c r="Q87" t="s">
        <v>2</v>
      </c>
      <c r="R87" t="s">
        <v>3</v>
      </c>
      <c r="S87" t="s">
        <v>2</v>
      </c>
      <c r="T87" t="s">
        <v>3</v>
      </c>
      <c r="U87" t="s">
        <v>3</v>
      </c>
      <c r="V87" t="s">
        <v>3</v>
      </c>
      <c r="W87" t="s">
        <v>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37</v>
      </c>
      <c r="B88" t="s">
        <v>38</v>
      </c>
      <c r="C88">
        <v>16</v>
      </c>
      <c r="D88" t="s">
        <v>39</v>
      </c>
      <c r="E88" t="s">
        <v>49</v>
      </c>
      <c r="F88" t="s">
        <v>46</v>
      </c>
      <c r="G88">
        <v>2</v>
      </c>
      <c r="H88">
        <v>2</v>
      </c>
      <c r="I88" t="s">
        <v>42</v>
      </c>
      <c r="J88" t="s">
        <v>47</v>
      </c>
      <c r="K88" t="s">
        <v>44</v>
      </c>
      <c r="L88" t="s">
        <v>45</v>
      </c>
      <c r="M88">
        <v>1</v>
      </c>
      <c r="N88">
        <v>2</v>
      </c>
      <c r="O88">
        <v>0</v>
      </c>
      <c r="P88" t="s">
        <v>2</v>
      </c>
      <c r="Q88" t="s">
        <v>3</v>
      </c>
      <c r="R88" t="s">
        <v>2</v>
      </c>
      <c r="S88" t="s">
        <v>2</v>
      </c>
      <c r="T88" t="s">
        <v>3</v>
      </c>
      <c r="U88" t="s">
        <v>3</v>
      </c>
      <c r="V88" t="s">
        <v>2</v>
      </c>
      <c r="W88" t="s">
        <v>2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37</v>
      </c>
      <c r="B89" t="s">
        <v>38</v>
      </c>
      <c r="C89">
        <v>15</v>
      </c>
      <c r="D89" t="s">
        <v>39</v>
      </c>
      <c r="E89" t="s">
        <v>40</v>
      </c>
      <c r="F89" t="s">
        <v>46</v>
      </c>
      <c r="G89">
        <v>4</v>
      </c>
      <c r="H89">
        <v>2</v>
      </c>
      <c r="I89" t="s">
        <v>47</v>
      </c>
      <c r="J89" t="s">
        <v>47</v>
      </c>
      <c r="K89" t="s">
        <v>53</v>
      </c>
      <c r="L89" t="s">
        <v>45</v>
      </c>
      <c r="M89">
        <v>1</v>
      </c>
      <c r="N89">
        <v>3</v>
      </c>
      <c r="O89">
        <v>0</v>
      </c>
      <c r="P89" t="s">
        <v>2</v>
      </c>
      <c r="Q89" t="s">
        <v>3</v>
      </c>
      <c r="R89" t="s">
        <v>2</v>
      </c>
      <c r="S89" t="s">
        <v>3</v>
      </c>
      <c r="T89" t="s">
        <v>3</v>
      </c>
      <c r="U89" t="s">
        <v>3</v>
      </c>
      <c r="V89" t="s">
        <v>3</v>
      </c>
      <c r="W89" t="s">
        <v>2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37</v>
      </c>
      <c r="B90" t="s">
        <v>52</v>
      </c>
      <c r="C90">
        <v>16</v>
      </c>
      <c r="D90" t="s">
        <v>39</v>
      </c>
      <c r="E90" t="s">
        <v>40</v>
      </c>
      <c r="F90" t="s">
        <v>46</v>
      </c>
      <c r="G90">
        <v>2</v>
      </c>
      <c r="H90">
        <v>2</v>
      </c>
      <c r="I90" t="s">
        <v>50</v>
      </c>
      <c r="J90" t="s">
        <v>47</v>
      </c>
      <c r="K90" t="s">
        <v>53</v>
      </c>
      <c r="L90" t="s">
        <v>48</v>
      </c>
      <c r="M90">
        <v>2</v>
      </c>
      <c r="N90">
        <v>2</v>
      </c>
      <c r="O90">
        <v>1</v>
      </c>
      <c r="P90" t="s">
        <v>2</v>
      </c>
      <c r="Q90" t="s">
        <v>2</v>
      </c>
      <c r="R90" t="s">
        <v>3</v>
      </c>
      <c r="S90" t="s">
        <v>3</v>
      </c>
      <c r="T90" t="s">
        <v>2</v>
      </c>
      <c r="U90" t="s">
        <v>3</v>
      </c>
      <c r="V90" t="s">
        <v>3</v>
      </c>
      <c r="W90" t="s">
        <v>2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37</v>
      </c>
      <c r="B91" t="s">
        <v>52</v>
      </c>
      <c r="C91">
        <v>16</v>
      </c>
      <c r="D91" t="s">
        <v>39</v>
      </c>
      <c r="E91" t="s">
        <v>49</v>
      </c>
      <c r="F91" t="s">
        <v>41</v>
      </c>
      <c r="G91">
        <v>4</v>
      </c>
      <c r="H91">
        <v>4</v>
      </c>
      <c r="I91" t="s">
        <v>43</v>
      </c>
      <c r="J91" t="s">
        <v>32</v>
      </c>
      <c r="K91" t="s">
        <v>53</v>
      </c>
      <c r="L91" t="s">
        <v>45</v>
      </c>
      <c r="M91">
        <v>1</v>
      </c>
      <c r="N91">
        <v>2</v>
      </c>
      <c r="O91">
        <v>0</v>
      </c>
      <c r="P91" t="s">
        <v>2</v>
      </c>
      <c r="Q91" t="s">
        <v>3</v>
      </c>
      <c r="R91" t="s">
        <v>2</v>
      </c>
      <c r="S91" t="s">
        <v>2</v>
      </c>
      <c r="T91" t="s">
        <v>3</v>
      </c>
      <c r="U91" t="s">
        <v>3</v>
      </c>
      <c r="V91" t="s">
        <v>2</v>
      </c>
      <c r="W91" t="s">
        <v>2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37</v>
      </c>
      <c r="B92" t="s">
        <v>38</v>
      </c>
      <c r="C92">
        <v>16</v>
      </c>
      <c r="D92" t="s">
        <v>39</v>
      </c>
      <c r="E92" t="s">
        <v>40</v>
      </c>
      <c r="F92" t="s">
        <v>46</v>
      </c>
      <c r="G92">
        <v>3</v>
      </c>
      <c r="H92">
        <v>3</v>
      </c>
      <c r="I92" t="s">
        <v>47</v>
      </c>
      <c r="J92" t="s">
        <v>47</v>
      </c>
      <c r="K92" t="s">
        <v>51</v>
      </c>
      <c r="L92" t="s">
        <v>45</v>
      </c>
      <c r="M92">
        <v>1</v>
      </c>
      <c r="N92">
        <v>3</v>
      </c>
      <c r="O92">
        <v>0</v>
      </c>
      <c r="P92" t="s">
        <v>2</v>
      </c>
      <c r="Q92" t="s">
        <v>3</v>
      </c>
      <c r="R92" t="s">
        <v>3</v>
      </c>
      <c r="S92" t="s">
        <v>2</v>
      </c>
      <c r="T92" t="s">
        <v>3</v>
      </c>
      <c r="U92" t="s">
        <v>3</v>
      </c>
      <c r="V92" t="s">
        <v>3</v>
      </c>
      <c r="W92" t="s">
        <v>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37</v>
      </c>
      <c r="B93" t="s">
        <v>38</v>
      </c>
      <c r="C93">
        <v>15</v>
      </c>
      <c r="D93" t="s">
        <v>39</v>
      </c>
      <c r="E93" t="s">
        <v>40</v>
      </c>
      <c r="F93" t="s">
        <v>46</v>
      </c>
      <c r="G93">
        <v>4</v>
      </c>
      <c r="H93">
        <v>3</v>
      </c>
      <c r="I93" t="s">
        <v>50</v>
      </c>
      <c r="J93" t="s">
        <v>47</v>
      </c>
      <c r="K93" t="s">
        <v>53</v>
      </c>
      <c r="L93" t="s">
        <v>45</v>
      </c>
      <c r="M93">
        <v>1</v>
      </c>
      <c r="N93">
        <v>1</v>
      </c>
      <c r="O93">
        <v>0</v>
      </c>
      <c r="P93" t="s">
        <v>2</v>
      </c>
      <c r="Q93" t="s">
        <v>2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 t="s">
        <v>2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37</v>
      </c>
      <c r="B94" t="s">
        <v>38</v>
      </c>
      <c r="C94">
        <v>16</v>
      </c>
      <c r="D94" t="s">
        <v>39</v>
      </c>
      <c r="E94" t="s">
        <v>49</v>
      </c>
      <c r="F94" t="s">
        <v>46</v>
      </c>
      <c r="G94">
        <v>3</v>
      </c>
      <c r="H94">
        <v>1</v>
      </c>
      <c r="I94" t="s">
        <v>47</v>
      </c>
      <c r="J94" t="s">
        <v>47</v>
      </c>
      <c r="K94" t="s">
        <v>51</v>
      </c>
      <c r="L94" t="s">
        <v>48</v>
      </c>
      <c r="M94">
        <v>1</v>
      </c>
      <c r="N94">
        <v>2</v>
      </c>
      <c r="O94">
        <v>0</v>
      </c>
      <c r="P94" t="s">
        <v>3</v>
      </c>
      <c r="Q94" t="s">
        <v>3</v>
      </c>
      <c r="R94" t="s">
        <v>2</v>
      </c>
      <c r="S94" t="s">
        <v>2</v>
      </c>
      <c r="T94" t="s">
        <v>3</v>
      </c>
      <c r="U94" t="s">
        <v>3</v>
      </c>
      <c r="V94" t="s">
        <v>2</v>
      </c>
      <c r="W94" t="s">
        <v>2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37</v>
      </c>
      <c r="B95" t="s">
        <v>38</v>
      </c>
      <c r="C95">
        <v>16</v>
      </c>
      <c r="D95" t="s">
        <v>39</v>
      </c>
      <c r="E95" t="s">
        <v>40</v>
      </c>
      <c r="F95" t="s">
        <v>46</v>
      </c>
      <c r="G95">
        <v>4</v>
      </c>
      <c r="H95">
        <v>2</v>
      </c>
      <c r="I95" t="s">
        <v>43</v>
      </c>
      <c r="J95" t="s">
        <v>50</v>
      </c>
      <c r="K95" t="s">
        <v>51</v>
      </c>
      <c r="L95" t="s">
        <v>45</v>
      </c>
      <c r="M95">
        <v>2</v>
      </c>
      <c r="N95">
        <v>2</v>
      </c>
      <c r="O95">
        <v>0</v>
      </c>
      <c r="P95" t="s">
        <v>2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2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37</v>
      </c>
      <c r="B96" t="s">
        <v>52</v>
      </c>
      <c r="C96">
        <v>15</v>
      </c>
      <c r="D96" t="s">
        <v>39</v>
      </c>
      <c r="E96" t="s">
        <v>49</v>
      </c>
      <c r="F96" t="s">
        <v>46</v>
      </c>
      <c r="G96">
        <v>2</v>
      </c>
      <c r="H96">
        <v>2</v>
      </c>
      <c r="I96" t="s">
        <v>50</v>
      </c>
      <c r="J96" t="s">
        <v>32</v>
      </c>
      <c r="K96" t="s">
        <v>53</v>
      </c>
      <c r="L96" t="s">
        <v>45</v>
      </c>
      <c r="M96">
        <v>1</v>
      </c>
      <c r="N96">
        <v>4</v>
      </c>
      <c r="O96">
        <v>0</v>
      </c>
      <c r="P96" t="s">
        <v>2</v>
      </c>
      <c r="Q96" t="s">
        <v>3</v>
      </c>
      <c r="R96" t="s">
        <v>2</v>
      </c>
      <c r="S96" t="s">
        <v>3</v>
      </c>
      <c r="T96" t="s">
        <v>3</v>
      </c>
      <c r="U96" t="s">
        <v>3</v>
      </c>
      <c r="V96" t="s">
        <v>3</v>
      </c>
      <c r="W96" t="s">
        <v>2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37</v>
      </c>
      <c r="B97" t="s">
        <v>38</v>
      </c>
      <c r="C97">
        <v>15</v>
      </c>
      <c r="D97" t="s">
        <v>54</v>
      </c>
      <c r="E97" t="s">
        <v>40</v>
      </c>
      <c r="F97" t="s">
        <v>46</v>
      </c>
      <c r="G97">
        <v>1</v>
      </c>
      <c r="H97">
        <v>1</v>
      </c>
      <c r="I97" t="s">
        <v>42</v>
      </c>
      <c r="J97" t="s">
        <v>47</v>
      </c>
      <c r="K97" t="s">
        <v>51</v>
      </c>
      <c r="L97" t="s">
        <v>45</v>
      </c>
      <c r="M97">
        <v>2</v>
      </c>
      <c r="N97">
        <v>4</v>
      </c>
      <c r="O97">
        <v>1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2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37</v>
      </c>
      <c r="B98" t="s">
        <v>52</v>
      </c>
      <c r="C98">
        <v>16</v>
      </c>
      <c r="D98" t="s">
        <v>54</v>
      </c>
      <c r="E98" t="s">
        <v>40</v>
      </c>
      <c r="F98" t="s">
        <v>46</v>
      </c>
      <c r="G98">
        <v>4</v>
      </c>
      <c r="H98">
        <v>3</v>
      </c>
      <c r="I98" t="s">
        <v>50</v>
      </c>
      <c r="J98" t="s">
        <v>47</v>
      </c>
      <c r="K98" t="s">
        <v>53</v>
      </c>
      <c r="L98" t="s">
        <v>45</v>
      </c>
      <c r="M98">
        <v>2</v>
      </c>
      <c r="N98">
        <v>1</v>
      </c>
      <c r="O98">
        <v>0</v>
      </c>
      <c r="P98" t="s">
        <v>3</v>
      </c>
      <c r="Q98" t="s">
        <v>3</v>
      </c>
      <c r="R98" t="s">
        <v>2</v>
      </c>
      <c r="S98" t="s">
        <v>3</v>
      </c>
      <c r="T98" t="s">
        <v>2</v>
      </c>
      <c r="U98" t="s">
        <v>3</v>
      </c>
      <c r="V98" t="s">
        <v>3</v>
      </c>
      <c r="W98" t="s">
        <v>2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37</v>
      </c>
      <c r="B99" t="s">
        <v>38</v>
      </c>
      <c r="C99">
        <v>16</v>
      </c>
      <c r="D99" t="s">
        <v>39</v>
      </c>
      <c r="E99" t="s">
        <v>40</v>
      </c>
      <c r="F99" t="s">
        <v>46</v>
      </c>
      <c r="G99">
        <v>2</v>
      </c>
      <c r="H99">
        <v>1</v>
      </c>
      <c r="I99" t="s">
        <v>47</v>
      </c>
      <c r="J99" t="s">
        <v>47</v>
      </c>
      <c r="K99" t="s">
        <v>44</v>
      </c>
      <c r="L99" t="s">
        <v>45</v>
      </c>
      <c r="M99">
        <v>1</v>
      </c>
      <c r="N99">
        <v>2</v>
      </c>
      <c r="O99">
        <v>0</v>
      </c>
      <c r="P99" t="s">
        <v>2</v>
      </c>
      <c r="Q99" t="s">
        <v>3</v>
      </c>
      <c r="R99" t="s">
        <v>3</v>
      </c>
      <c r="S99" t="s">
        <v>2</v>
      </c>
      <c r="T99" t="s">
        <v>3</v>
      </c>
      <c r="U99" t="s">
        <v>3</v>
      </c>
      <c r="V99" t="s">
        <v>2</v>
      </c>
      <c r="W99" t="s">
        <v>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37</v>
      </c>
      <c r="B100" t="s">
        <v>38</v>
      </c>
      <c r="C100">
        <v>16</v>
      </c>
      <c r="D100" t="s">
        <v>39</v>
      </c>
      <c r="E100" t="s">
        <v>40</v>
      </c>
      <c r="F100" t="s">
        <v>46</v>
      </c>
      <c r="G100">
        <v>4</v>
      </c>
      <c r="H100">
        <v>4</v>
      </c>
      <c r="I100" t="s">
        <v>47</v>
      </c>
      <c r="J100" t="s">
        <v>47</v>
      </c>
      <c r="K100" t="s">
        <v>53</v>
      </c>
      <c r="L100" t="s">
        <v>45</v>
      </c>
      <c r="M100">
        <v>1</v>
      </c>
      <c r="N100">
        <v>1</v>
      </c>
      <c r="O100">
        <v>0</v>
      </c>
      <c r="P100" t="s">
        <v>2</v>
      </c>
      <c r="Q100" t="s">
        <v>2</v>
      </c>
      <c r="R100" t="s">
        <v>2</v>
      </c>
      <c r="S100" t="s">
        <v>3</v>
      </c>
      <c r="T100" t="s">
        <v>2</v>
      </c>
      <c r="U100" t="s">
        <v>3</v>
      </c>
      <c r="V100" t="s">
        <v>3</v>
      </c>
      <c r="W100" t="s">
        <v>2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37</v>
      </c>
      <c r="B101" t="s">
        <v>38</v>
      </c>
      <c r="C101">
        <v>16</v>
      </c>
      <c r="D101" t="s">
        <v>39</v>
      </c>
      <c r="E101" t="s">
        <v>40</v>
      </c>
      <c r="F101" t="s">
        <v>46</v>
      </c>
      <c r="G101">
        <v>4</v>
      </c>
      <c r="H101">
        <v>3</v>
      </c>
      <c r="I101" t="s">
        <v>47</v>
      </c>
      <c r="J101" t="s">
        <v>42</v>
      </c>
      <c r="K101" t="s">
        <v>44</v>
      </c>
      <c r="L101" t="s">
        <v>45</v>
      </c>
      <c r="M101">
        <v>1</v>
      </c>
      <c r="N101">
        <v>3</v>
      </c>
      <c r="O101">
        <v>0</v>
      </c>
      <c r="P101" t="s">
        <v>3</v>
      </c>
      <c r="Q101" t="s">
        <v>3</v>
      </c>
      <c r="R101" t="s">
        <v>3</v>
      </c>
      <c r="S101" t="s">
        <v>2</v>
      </c>
      <c r="T101" t="s">
        <v>3</v>
      </c>
      <c r="U101" t="s">
        <v>3</v>
      </c>
      <c r="V101" t="s">
        <v>3</v>
      </c>
      <c r="W101" t="s">
        <v>2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37</v>
      </c>
      <c r="B102" t="s">
        <v>52</v>
      </c>
      <c r="C102">
        <v>16</v>
      </c>
      <c r="D102" t="s">
        <v>39</v>
      </c>
      <c r="E102" t="s">
        <v>40</v>
      </c>
      <c r="F102" t="s">
        <v>46</v>
      </c>
      <c r="G102">
        <v>4</v>
      </c>
      <c r="H102">
        <v>4</v>
      </c>
      <c r="I102" t="s">
        <v>50</v>
      </c>
      <c r="J102" t="s">
        <v>50</v>
      </c>
      <c r="K102" t="s">
        <v>47</v>
      </c>
      <c r="L102" t="s">
        <v>45</v>
      </c>
      <c r="M102">
        <v>1</v>
      </c>
      <c r="N102">
        <v>1</v>
      </c>
      <c r="O102">
        <v>0</v>
      </c>
      <c r="P102" t="s">
        <v>3</v>
      </c>
      <c r="Q102" t="s">
        <v>3</v>
      </c>
      <c r="R102" t="s">
        <v>3</v>
      </c>
      <c r="S102" t="s">
        <v>3</v>
      </c>
      <c r="T102" t="s">
        <v>3</v>
      </c>
      <c r="U102" t="s">
        <v>3</v>
      </c>
      <c r="V102" t="s">
        <v>3</v>
      </c>
      <c r="W102" t="s">
        <v>2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37</v>
      </c>
      <c r="B103" t="s">
        <v>52</v>
      </c>
      <c r="C103">
        <v>16</v>
      </c>
      <c r="D103" t="s">
        <v>39</v>
      </c>
      <c r="E103" t="s">
        <v>40</v>
      </c>
      <c r="F103" t="s">
        <v>46</v>
      </c>
      <c r="G103">
        <v>4</v>
      </c>
      <c r="H103">
        <v>4</v>
      </c>
      <c r="I103" t="s">
        <v>50</v>
      </c>
      <c r="J103" t="s">
        <v>43</v>
      </c>
      <c r="K103" t="s">
        <v>47</v>
      </c>
      <c r="L103" t="s">
        <v>48</v>
      </c>
      <c r="M103">
        <v>1</v>
      </c>
      <c r="N103">
        <v>3</v>
      </c>
      <c r="O103">
        <v>0</v>
      </c>
      <c r="P103" t="s">
        <v>2</v>
      </c>
      <c r="Q103" t="s">
        <v>3</v>
      </c>
      <c r="R103" t="s">
        <v>2</v>
      </c>
      <c r="S103" t="s">
        <v>3</v>
      </c>
      <c r="T103" t="s">
        <v>3</v>
      </c>
      <c r="U103" t="s">
        <v>3</v>
      </c>
      <c r="V103" t="s">
        <v>3</v>
      </c>
      <c r="W103" t="s">
        <v>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37</v>
      </c>
      <c r="B104" t="s">
        <v>52</v>
      </c>
      <c r="C104">
        <v>15</v>
      </c>
      <c r="D104" t="s">
        <v>39</v>
      </c>
      <c r="E104" t="s">
        <v>40</v>
      </c>
      <c r="F104" t="s">
        <v>46</v>
      </c>
      <c r="G104">
        <v>4</v>
      </c>
      <c r="H104">
        <v>4</v>
      </c>
      <c r="I104" t="s">
        <v>50</v>
      </c>
      <c r="J104" t="s">
        <v>47</v>
      </c>
      <c r="K104" t="s">
        <v>44</v>
      </c>
      <c r="L104" t="s">
        <v>45</v>
      </c>
      <c r="M104">
        <v>1</v>
      </c>
      <c r="N104">
        <v>1</v>
      </c>
      <c r="O104">
        <v>0</v>
      </c>
      <c r="P104" t="s">
        <v>2</v>
      </c>
      <c r="Q104" t="s">
        <v>3</v>
      </c>
      <c r="R104" t="s">
        <v>2</v>
      </c>
      <c r="S104" t="s">
        <v>3</v>
      </c>
      <c r="T104" t="s">
        <v>2</v>
      </c>
      <c r="U104" t="s">
        <v>3</v>
      </c>
      <c r="V104" t="s">
        <v>3</v>
      </c>
      <c r="W104" t="s">
        <v>2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37</v>
      </c>
      <c r="B105" t="s">
        <v>38</v>
      </c>
      <c r="C105">
        <v>15</v>
      </c>
      <c r="D105" t="s">
        <v>39</v>
      </c>
      <c r="E105" t="s">
        <v>40</v>
      </c>
      <c r="F105" t="s">
        <v>46</v>
      </c>
      <c r="G105">
        <v>3</v>
      </c>
      <c r="H105">
        <v>2</v>
      </c>
      <c r="I105" t="s">
        <v>50</v>
      </c>
      <c r="J105" t="s">
        <v>47</v>
      </c>
      <c r="K105" t="s">
        <v>51</v>
      </c>
      <c r="L105" t="s">
        <v>45</v>
      </c>
      <c r="M105">
        <v>2</v>
      </c>
      <c r="N105">
        <v>2</v>
      </c>
      <c r="O105">
        <v>0</v>
      </c>
      <c r="P105" t="s">
        <v>3</v>
      </c>
      <c r="Q105" t="s">
        <v>3</v>
      </c>
      <c r="R105" t="s">
        <v>3</v>
      </c>
      <c r="S105" t="s">
        <v>2</v>
      </c>
      <c r="T105" t="s">
        <v>3</v>
      </c>
      <c r="U105" t="s">
        <v>3</v>
      </c>
      <c r="V105" t="s">
        <v>3</v>
      </c>
      <c r="W105" t="s">
        <v>2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37</v>
      </c>
      <c r="B106" t="s">
        <v>52</v>
      </c>
      <c r="C106">
        <v>15</v>
      </c>
      <c r="D106" t="s">
        <v>39</v>
      </c>
      <c r="E106" t="s">
        <v>40</v>
      </c>
      <c r="F106" t="s">
        <v>41</v>
      </c>
      <c r="G106">
        <v>3</v>
      </c>
      <c r="H106">
        <v>4</v>
      </c>
      <c r="I106" t="s">
        <v>50</v>
      </c>
      <c r="J106" t="s">
        <v>47</v>
      </c>
      <c r="K106" t="s">
        <v>44</v>
      </c>
      <c r="L106" t="s">
        <v>45</v>
      </c>
      <c r="M106">
        <v>1</v>
      </c>
      <c r="N106">
        <v>2</v>
      </c>
      <c r="O106">
        <v>0</v>
      </c>
      <c r="P106" t="s">
        <v>2</v>
      </c>
      <c r="Q106" t="s">
        <v>3</v>
      </c>
      <c r="R106" t="s">
        <v>3</v>
      </c>
      <c r="S106" t="s">
        <v>3</v>
      </c>
      <c r="T106" t="s">
        <v>3</v>
      </c>
      <c r="U106" t="s">
        <v>3</v>
      </c>
      <c r="V106" t="s">
        <v>3</v>
      </c>
      <c r="W106" t="s">
        <v>2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37</v>
      </c>
      <c r="B107" t="s">
        <v>38</v>
      </c>
      <c r="C107">
        <v>15</v>
      </c>
      <c r="D107" t="s">
        <v>39</v>
      </c>
      <c r="E107" t="s">
        <v>40</v>
      </c>
      <c r="F107" t="s">
        <v>41</v>
      </c>
      <c r="G107">
        <v>3</v>
      </c>
      <c r="H107">
        <v>3</v>
      </c>
      <c r="I107" t="s">
        <v>47</v>
      </c>
      <c r="J107" t="s">
        <v>32</v>
      </c>
      <c r="K107" t="s">
        <v>53</v>
      </c>
      <c r="L107" t="s">
        <v>48</v>
      </c>
      <c r="M107">
        <v>1</v>
      </c>
      <c r="N107">
        <v>4</v>
      </c>
      <c r="O107">
        <v>0</v>
      </c>
      <c r="P107" t="s">
        <v>3</v>
      </c>
      <c r="Q107" t="s">
        <v>2</v>
      </c>
      <c r="R107" t="s">
        <v>2</v>
      </c>
      <c r="S107" t="s">
        <v>2</v>
      </c>
      <c r="T107" t="s">
        <v>3</v>
      </c>
      <c r="U107" t="s">
        <v>3</v>
      </c>
      <c r="V107" t="s">
        <v>2</v>
      </c>
      <c r="W107" t="s">
        <v>2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37</v>
      </c>
      <c r="B108" t="s">
        <v>38</v>
      </c>
      <c r="C108">
        <v>15</v>
      </c>
      <c r="D108" t="s">
        <v>39</v>
      </c>
      <c r="E108" t="s">
        <v>40</v>
      </c>
      <c r="F108" t="s">
        <v>46</v>
      </c>
      <c r="G108">
        <v>2</v>
      </c>
      <c r="H108">
        <v>2</v>
      </c>
      <c r="I108" t="s">
        <v>47</v>
      </c>
      <c r="J108" t="s">
        <v>47</v>
      </c>
      <c r="K108" t="s">
        <v>44</v>
      </c>
      <c r="L108" t="s">
        <v>45</v>
      </c>
      <c r="M108">
        <v>1</v>
      </c>
      <c r="N108">
        <v>4</v>
      </c>
      <c r="O108">
        <v>0</v>
      </c>
      <c r="P108" t="s">
        <v>3</v>
      </c>
      <c r="Q108" t="s">
        <v>3</v>
      </c>
      <c r="R108" t="s">
        <v>3</v>
      </c>
      <c r="S108" t="s">
        <v>2</v>
      </c>
      <c r="T108" t="s">
        <v>3</v>
      </c>
      <c r="U108" t="s">
        <v>3</v>
      </c>
      <c r="V108" t="s">
        <v>3</v>
      </c>
      <c r="W108" t="s">
        <v>2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37</v>
      </c>
      <c r="B109" t="s">
        <v>52</v>
      </c>
      <c r="C109">
        <v>16</v>
      </c>
      <c r="D109" t="s">
        <v>39</v>
      </c>
      <c r="E109" t="s">
        <v>40</v>
      </c>
      <c r="F109" t="s">
        <v>46</v>
      </c>
      <c r="G109">
        <v>3</v>
      </c>
      <c r="H109">
        <v>3</v>
      </c>
      <c r="I109" t="s">
        <v>50</v>
      </c>
      <c r="J109" t="s">
        <v>47</v>
      </c>
      <c r="K109" t="s">
        <v>51</v>
      </c>
      <c r="L109" t="s">
        <v>48</v>
      </c>
      <c r="M109">
        <v>1</v>
      </c>
      <c r="N109">
        <v>3</v>
      </c>
      <c r="O109">
        <v>0</v>
      </c>
      <c r="P109" t="s">
        <v>2</v>
      </c>
      <c r="Q109" t="s">
        <v>3</v>
      </c>
      <c r="R109" t="s">
        <v>2</v>
      </c>
      <c r="S109" t="s">
        <v>3</v>
      </c>
      <c r="T109" t="s">
        <v>3</v>
      </c>
      <c r="U109" t="s">
        <v>3</v>
      </c>
      <c r="V109" t="s">
        <v>3</v>
      </c>
      <c r="W109" t="s">
        <v>2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37</v>
      </c>
      <c r="B110" t="s">
        <v>52</v>
      </c>
      <c r="C110">
        <v>15</v>
      </c>
      <c r="D110" t="s">
        <v>54</v>
      </c>
      <c r="E110" t="s">
        <v>40</v>
      </c>
      <c r="F110" t="s">
        <v>46</v>
      </c>
      <c r="G110">
        <v>4</v>
      </c>
      <c r="H110">
        <v>4</v>
      </c>
      <c r="I110" t="s">
        <v>47</v>
      </c>
      <c r="J110" t="s">
        <v>47</v>
      </c>
      <c r="K110" t="s">
        <v>51</v>
      </c>
      <c r="L110" t="s">
        <v>48</v>
      </c>
      <c r="M110">
        <v>4</v>
      </c>
      <c r="N110">
        <v>4</v>
      </c>
      <c r="O110">
        <v>0</v>
      </c>
      <c r="P110" t="s">
        <v>2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37</v>
      </c>
      <c r="B111" t="s">
        <v>38</v>
      </c>
      <c r="C111">
        <v>16</v>
      </c>
      <c r="D111" t="s">
        <v>39</v>
      </c>
      <c r="E111" t="s">
        <v>49</v>
      </c>
      <c r="F111" t="s">
        <v>46</v>
      </c>
      <c r="G111">
        <v>4</v>
      </c>
      <c r="H111">
        <v>4</v>
      </c>
      <c r="I111" t="s">
        <v>32</v>
      </c>
      <c r="J111" t="s">
        <v>32</v>
      </c>
      <c r="K111" t="s">
        <v>47</v>
      </c>
      <c r="L111" t="s">
        <v>45</v>
      </c>
      <c r="M111">
        <v>1</v>
      </c>
      <c r="N111">
        <v>3</v>
      </c>
      <c r="O111">
        <v>0</v>
      </c>
      <c r="P111" t="s">
        <v>2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  <c r="W111" t="s">
        <v>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37</v>
      </c>
      <c r="B112" t="s">
        <v>52</v>
      </c>
      <c r="C112">
        <v>15</v>
      </c>
      <c r="D112" t="s">
        <v>39</v>
      </c>
      <c r="E112" t="s">
        <v>49</v>
      </c>
      <c r="F112" t="s">
        <v>41</v>
      </c>
      <c r="G112">
        <v>4</v>
      </c>
      <c r="H112">
        <v>4</v>
      </c>
      <c r="I112" t="s">
        <v>43</v>
      </c>
      <c r="J112" t="s">
        <v>43</v>
      </c>
      <c r="K112" t="s">
        <v>44</v>
      </c>
      <c r="L112" t="s">
        <v>45</v>
      </c>
      <c r="M112">
        <v>1</v>
      </c>
      <c r="N112">
        <v>1</v>
      </c>
      <c r="O112">
        <v>0</v>
      </c>
      <c r="P112" t="s">
        <v>2</v>
      </c>
      <c r="Q112" t="s">
        <v>2</v>
      </c>
      <c r="R112" t="s">
        <v>2</v>
      </c>
      <c r="S112" t="s">
        <v>3</v>
      </c>
      <c r="T112" t="s">
        <v>3</v>
      </c>
      <c r="U112" t="s">
        <v>3</v>
      </c>
      <c r="V112" t="s">
        <v>3</v>
      </c>
      <c r="W112" t="s">
        <v>2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37</v>
      </c>
      <c r="B113" t="s">
        <v>38</v>
      </c>
      <c r="C113">
        <v>16</v>
      </c>
      <c r="D113" t="s">
        <v>54</v>
      </c>
      <c r="E113" t="s">
        <v>40</v>
      </c>
      <c r="F113" t="s">
        <v>46</v>
      </c>
      <c r="G113">
        <v>3</v>
      </c>
      <c r="H113">
        <v>3</v>
      </c>
      <c r="I113" t="s">
        <v>50</v>
      </c>
      <c r="J113" t="s">
        <v>47</v>
      </c>
      <c r="K113" t="s">
        <v>53</v>
      </c>
      <c r="L113" t="s">
        <v>48</v>
      </c>
      <c r="M113">
        <v>1</v>
      </c>
      <c r="N113">
        <v>3</v>
      </c>
      <c r="O113">
        <v>1</v>
      </c>
      <c r="P113" t="s">
        <v>3</v>
      </c>
      <c r="Q113" t="s">
        <v>3</v>
      </c>
      <c r="R113" t="s">
        <v>2</v>
      </c>
      <c r="S113" t="s">
        <v>3</v>
      </c>
      <c r="T113" t="s">
        <v>3</v>
      </c>
      <c r="U113" t="s">
        <v>3</v>
      </c>
      <c r="V113" t="s">
        <v>3</v>
      </c>
      <c r="W113" t="s">
        <v>2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37</v>
      </c>
      <c r="B114" t="s">
        <v>38</v>
      </c>
      <c r="C114">
        <v>16</v>
      </c>
      <c r="D114" t="s">
        <v>39</v>
      </c>
      <c r="E114" t="s">
        <v>40</v>
      </c>
      <c r="F114" t="s">
        <v>46</v>
      </c>
      <c r="G114">
        <v>2</v>
      </c>
      <c r="H114">
        <v>2</v>
      </c>
      <c r="I114" t="s">
        <v>42</v>
      </c>
      <c r="J114" t="s">
        <v>47</v>
      </c>
      <c r="K114" t="s">
        <v>51</v>
      </c>
      <c r="L114" t="s">
        <v>45</v>
      </c>
      <c r="M114">
        <v>1</v>
      </c>
      <c r="N114">
        <v>2</v>
      </c>
      <c r="O114">
        <v>1</v>
      </c>
      <c r="P114" t="s">
        <v>3</v>
      </c>
      <c r="Q114" t="s">
        <v>2</v>
      </c>
      <c r="R114" t="s">
        <v>2</v>
      </c>
      <c r="S114" t="s">
        <v>3</v>
      </c>
      <c r="T114" t="s">
        <v>3</v>
      </c>
      <c r="U114" t="s">
        <v>3</v>
      </c>
      <c r="V114" t="s">
        <v>3</v>
      </c>
      <c r="W114" t="s">
        <v>2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37</v>
      </c>
      <c r="B115" t="s">
        <v>52</v>
      </c>
      <c r="C115">
        <v>15</v>
      </c>
      <c r="D115" t="s">
        <v>39</v>
      </c>
      <c r="E115" t="s">
        <v>49</v>
      </c>
      <c r="F115" t="s">
        <v>46</v>
      </c>
      <c r="G115">
        <v>4</v>
      </c>
      <c r="H115">
        <v>2</v>
      </c>
      <c r="I115" t="s">
        <v>43</v>
      </c>
      <c r="J115" t="s">
        <v>47</v>
      </c>
      <c r="K115" t="s">
        <v>44</v>
      </c>
      <c r="L115" t="s">
        <v>45</v>
      </c>
      <c r="M115">
        <v>1</v>
      </c>
      <c r="N115">
        <v>1</v>
      </c>
      <c r="O115">
        <v>0</v>
      </c>
      <c r="P115" t="s">
        <v>2</v>
      </c>
      <c r="Q115" t="s">
        <v>2</v>
      </c>
      <c r="R115" t="s">
        <v>2</v>
      </c>
      <c r="S115" t="s">
        <v>2</v>
      </c>
      <c r="T115" t="s">
        <v>3</v>
      </c>
      <c r="U115" t="s">
        <v>3</v>
      </c>
      <c r="V115" t="s">
        <v>3</v>
      </c>
      <c r="W115" t="s">
        <v>2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37</v>
      </c>
      <c r="B116" t="s">
        <v>52</v>
      </c>
      <c r="C116">
        <v>15</v>
      </c>
      <c r="D116" t="s">
        <v>54</v>
      </c>
      <c r="E116" t="s">
        <v>40</v>
      </c>
      <c r="F116" t="s">
        <v>46</v>
      </c>
      <c r="G116">
        <v>2</v>
      </c>
      <c r="H116">
        <v>1</v>
      </c>
      <c r="I116" t="s">
        <v>32</v>
      </c>
      <c r="J116" t="s">
        <v>50</v>
      </c>
      <c r="K116" t="s">
        <v>53</v>
      </c>
      <c r="L116" t="s">
        <v>45</v>
      </c>
      <c r="M116">
        <v>1</v>
      </c>
      <c r="N116">
        <v>2</v>
      </c>
      <c r="O116">
        <v>0</v>
      </c>
      <c r="P116" t="s">
        <v>2</v>
      </c>
      <c r="Q116" t="s">
        <v>2</v>
      </c>
      <c r="R116" t="s">
        <v>2</v>
      </c>
      <c r="S116" t="s">
        <v>3</v>
      </c>
      <c r="T116" t="s">
        <v>3</v>
      </c>
      <c r="U116" t="s">
        <v>3</v>
      </c>
      <c r="V116" t="s">
        <v>3</v>
      </c>
      <c r="W116" t="s">
        <v>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37</v>
      </c>
      <c r="B117" t="s">
        <v>52</v>
      </c>
      <c r="C117">
        <v>16</v>
      </c>
      <c r="D117" t="s">
        <v>39</v>
      </c>
      <c r="E117" t="s">
        <v>40</v>
      </c>
      <c r="F117" t="s">
        <v>46</v>
      </c>
      <c r="G117">
        <v>4</v>
      </c>
      <c r="H117">
        <v>4</v>
      </c>
      <c r="I117" t="s">
        <v>43</v>
      </c>
      <c r="J117" t="s">
        <v>43</v>
      </c>
      <c r="K117" t="s">
        <v>44</v>
      </c>
      <c r="L117" t="s">
        <v>48</v>
      </c>
      <c r="M117">
        <v>1</v>
      </c>
      <c r="N117">
        <v>2</v>
      </c>
      <c r="O117">
        <v>0</v>
      </c>
      <c r="P117" t="s">
        <v>2</v>
      </c>
      <c r="Q117" t="s">
        <v>3</v>
      </c>
      <c r="R117" t="s">
        <v>2</v>
      </c>
      <c r="S117" t="s">
        <v>3</v>
      </c>
      <c r="T117" t="s">
        <v>3</v>
      </c>
      <c r="U117" t="s">
        <v>3</v>
      </c>
      <c r="V117" t="s">
        <v>3</v>
      </c>
      <c r="W117" t="s">
        <v>2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37</v>
      </c>
      <c r="B118" t="s">
        <v>52</v>
      </c>
      <c r="C118">
        <v>15</v>
      </c>
      <c r="D118" t="s">
        <v>39</v>
      </c>
      <c r="E118" t="s">
        <v>40</v>
      </c>
      <c r="F118" t="s">
        <v>46</v>
      </c>
      <c r="G118">
        <v>4</v>
      </c>
      <c r="H118">
        <v>4</v>
      </c>
      <c r="I118" t="s">
        <v>47</v>
      </c>
      <c r="J118" t="s">
        <v>43</v>
      </c>
      <c r="K118" t="s">
        <v>53</v>
      </c>
      <c r="L118" t="s">
        <v>48</v>
      </c>
      <c r="M118">
        <v>2</v>
      </c>
      <c r="N118">
        <v>2</v>
      </c>
      <c r="O118">
        <v>0</v>
      </c>
      <c r="P118" t="s">
        <v>2</v>
      </c>
      <c r="Q118" t="s">
        <v>3</v>
      </c>
      <c r="R118" t="s">
        <v>2</v>
      </c>
      <c r="S118" t="s">
        <v>3</v>
      </c>
      <c r="T118" t="s">
        <v>3</v>
      </c>
      <c r="U118" t="s">
        <v>3</v>
      </c>
      <c r="V118" t="s">
        <v>2</v>
      </c>
      <c r="W118" t="s">
        <v>2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37</v>
      </c>
      <c r="B119" t="s">
        <v>52</v>
      </c>
      <c r="C119">
        <v>16</v>
      </c>
      <c r="D119" t="s">
        <v>39</v>
      </c>
      <c r="E119" t="s">
        <v>40</v>
      </c>
      <c r="F119" t="s">
        <v>46</v>
      </c>
      <c r="G119">
        <v>3</v>
      </c>
      <c r="H119">
        <v>3</v>
      </c>
      <c r="I119" t="s">
        <v>47</v>
      </c>
      <c r="J119" t="s">
        <v>50</v>
      </c>
      <c r="K119" t="s">
        <v>51</v>
      </c>
      <c r="L119" t="s">
        <v>48</v>
      </c>
      <c r="M119">
        <v>2</v>
      </c>
      <c r="N119">
        <v>1</v>
      </c>
      <c r="O119">
        <v>0</v>
      </c>
      <c r="P119" t="s">
        <v>2</v>
      </c>
      <c r="Q119" t="s">
        <v>2</v>
      </c>
      <c r="R119" t="s">
        <v>2</v>
      </c>
      <c r="S119" t="s">
        <v>3</v>
      </c>
      <c r="T119" t="s">
        <v>3</v>
      </c>
      <c r="U119" t="s">
        <v>3</v>
      </c>
      <c r="V119" t="s">
        <v>3</v>
      </c>
      <c r="W119" t="s">
        <v>2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37</v>
      </c>
      <c r="B120" t="s">
        <v>52</v>
      </c>
      <c r="C120">
        <v>17</v>
      </c>
      <c r="D120" t="s">
        <v>54</v>
      </c>
      <c r="E120" t="s">
        <v>40</v>
      </c>
      <c r="F120" t="s">
        <v>46</v>
      </c>
      <c r="G120">
        <v>1</v>
      </c>
      <c r="H120">
        <v>3</v>
      </c>
      <c r="I120" t="s">
        <v>47</v>
      </c>
      <c r="J120" t="s">
        <v>47</v>
      </c>
      <c r="K120" t="s">
        <v>44</v>
      </c>
      <c r="L120" t="s">
        <v>48</v>
      </c>
      <c r="M120">
        <v>3</v>
      </c>
      <c r="N120">
        <v>2</v>
      </c>
      <c r="O120">
        <v>1</v>
      </c>
      <c r="P120" t="s">
        <v>2</v>
      </c>
      <c r="Q120" t="s">
        <v>3</v>
      </c>
      <c r="R120" t="s">
        <v>2</v>
      </c>
      <c r="S120" t="s">
        <v>3</v>
      </c>
      <c r="T120" t="s">
        <v>3</v>
      </c>
      <c r="U120" t="s">
        <v>3</v>
      </c>
      <c r="V120" t="s">
        <v>3</v>
      </c>
      <c r="W120" t="s">
        <v>2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37</v>
      </c>
      <c r="B121" t="s">
        <v>52</v>
      </c>
      <c r="C121">
        <v>15</v>
      </c>
      <c r="D121" t="s">
        <v>39</v>
      </c>
      <c r="E121" t="s">
        <v>40</v>
      </c>
      <c r="F121" t="s">
        <v>46</v>
      </c>
      <c r="G121">
        <v>3</v>
      </c>
      <c r="H121">
        <v>4</v>
      </c>
      <c r="I121" t="s">
        <v>47</v>
      </c>
      <c r="J121" t="s">
        <v>47</v>
      </c>
      <c r="K121" t="s">
        <v>53</v>
      </c>
      <c r="L121" t="s">
        <v>48</v>
      </c>
      <c r="M121">
        <v>1</v>
      </c>
      <c r="N121">
        <v>1</v>
      </c>
      <c r="O121">
        <v>0</v>
      </c>
      <c r="P121" t="s">
        <v>2</v>
      </c>
      <c r="Q121" t="s">
        <v>2</v>
      </c>
      <c r="R121" t="s">
        <v>2</v>
      </c>
      <c r="S121" t="s">
        <v>2</v>
      </c>
      <c r="T121" t="s">
        <v>3</v>
      </c>
      <c r="U121" t="s">
        <v>3</v>
      </c>
      <c r="V121" t="s">
        <v>3</v>
      </c>
      <c r="W121" t="s">
        <v>2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37</v>
      </c>
      <c r="B122" t="s">
        <v>38</v>
      </c>
      <c r="C122">
        <v>15</v>
      </c>
      <c r="D122" t="s">
        <v>39</v>
      </c>
      <c r="E122" t="s">
        <v>40</v>
      </c>
      <c r="F122" t="s">
        <v>46</v>
      </c>
      <c r="G122">
        <v>1</v>
      </c>
      <c r="H122">
        <v>2</v>
      </c>
      <c r="I122" t="s">
        <v>42</v>
      </c>
      <c r="J122" t="s">
        <v>50</v>
      </c>
      <c r="K122" t="s">
        <v>44</v>
      </c>
      <c r="L122" t="s">
        <v>45</v>
      </c>
      <c r="M122">
        <v>1</v>
      </c>
      <c r="N122">
        <v>2</v>
      </c>
      <c r="O122">
        <v>0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3</v>
      </c>
      <c r="V122" t="s">
        <v>3</v>
      </c>
      <c r="W122" t="s">
        <v>2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37</v>
      </c>
      <c r="B123" t="s">
        <v>52</v>
      </c>
      <c r="C123">
        <v>15</v>
      </c>
      <c r="D123" t="s">
        <v>39</v>
      </c>
      <c r="E123" t="s">
        <v>40</v>
      </c>
      <c r="F123" t="s">
        <v>46</v>
      </c>
      <c r="G123">
        <v>2</v>
      </c>
      <c r="H123">
        <v>2</v>
      </c>
      <c r="I123" t="s">
        <v>50</v>
      </c>
      <c r="J123" t="s">
        <v>50</v>
      </c>
      <c r="K123" t="s">
        <v>51</v>
      </c>
      <c r="L123" t="s">
        <v>48</v>
      </c>
      <c r="M123">
        <v>1</v>
      </c>
      <c r="N123">
        <v>4</v>
      </c>
      <c r="O123">
        <v>0</v>
      </c>
      <c r="P123" t="s">
        <v>2</v>
      </c>
      <c r="Q123" t="s">
        <v>3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2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37</v>
      </c>
      <c r="B124" t="s">
        <v>38</v>
      </c>
      <c r="C124">
        <v>16</v>
      </c>
      <c r="D124" t="s">
        <v>39</v>
      </c>
      <c r="E124" t="s">
        <v>49</v>
      </c>
      <c r="F124" t="s">
        <v>46</v>
      </c>
      <c r="G124">
        <v>2</v>
      </c>
      <c r="H124">
        <v>4</v>
      </c>
      <c r="I124" t="s">
        <v>47</v>
      </c>
      <c r="J124" t="s">
        <v>32</v>
      </c>
      <c r="K124" t="s">
        <v>44</v>
      </c>
      <c r="L124" t="s">
        <v>48</v>
      </c>
      <c r="M124">
        <v>2</v>
      </c>
      <c r="N124">
        <v>2</v>
      </c>
      <c r="O124">
        <v>0</v>
      </c>
      <c r="P124" t="s">
        <v>2</v>
      </c>
      <c r="Q124" t="s">
        <v>3</v>
      </c>
      <c r="R124" t="s">
        <v>3</v>
      </c>
      <c r="S124" t="s">
        <v>3</v>
      </c>
      <c r="T124" t="s">
        <v>3</v>
      </c>
      <c r="U124" t="s">
        <v>3</v>
      </c>
      <c r="V124" t="s">
        <v>3</v>
      </c>
      <c r="W124" t="s">
        <v>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37</v>
      </c>
      <c r="B125" t="s">
        <v>52</v>
      </c>
      <c r="C125">
        <v>16</v>
      </c>
      <c r="D125" t="s">
        <v>39</v>
      </c>
      <c r="E125" t="s">
        <v>40</v>
      </c>
      <c r="F125" t="s">
        <v>46</v>
      </c>
      <c r="G125">
        <v>4</v>
      </c>
      <c r="H125">
        <v>4</v>
      </c>
      <c r="I125" t="s">
        <v>32</v>
      </c>
      <c r="J125" t="s">
        <v>47</v>
      </c>
      <c r="K125" t="s">
        <v>44</v>
      </c>
      <c r="L125" t="s">
        <v>45</v>
      </c>
      <c r="M125">
        <v>1</v>
      </c>
      <c r="N125">
        <v>1</v>
      </c>
      <c r="O125">
        <v>0</v>
      </c>
      <c r="P125" t="s">
        <v>2</v>
      </c>
      <c r="Q125" t="s">
        <v>3</v>
      </c>
      <c r="R125" t="s">
        <v>2</v>
      </c>
      <c r="S125" t="s">
        <v>3</v>
      </c>
      <c r="T125" t="s">
        <v>3</v>
      </c>
      <c r="U125" t="s">
        <v>3</v>
      </c>
      <c r="V125" t="s">
        <v>3</v>
      </c>
      <c r="W125" t="s">
        <v>2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37</v>
      </c>
      <c r="B126" t="s">
        <v>38</v>
      </c>
      <c r="C126">
        <v>16</v>
      </c>
      <c r="D126" t="s">
        <v>39</v>
      </c>
      <c r="E126" t="s">
        <v>40</v>
      </c>
      <c r="F126" t="s">
        <v>46</v>
      </c>
      <c r="G126">
        <v>2</v>
      </c>
      <c r="H126">
        <v>2</v>
      </c>
      <c r="I126" t="s">
        <v>47</v>
      </c>
      <c r="J126" t="s">
        <v>47</v>
      </c>
      <c r="K126" t="s">
        <v>51</v>
      </c>
      <c r="L126" t="s">
        <v>45</v>
      </c>
      <c r="M126">
        <v>1</v>
      </c>
      <c r="N126">
        <v>2</v>
      </c>
      <c r="O126">
        <v>0</v>
      </c>
      <c r="P126" t="s">
        <v>2</v>
      </c>
      <c r="Q126" t="s">
        <v>2</v>
      </c>
      <c r="R126" t="s">
        <v>3</v>
      </c>
      <c r="S126" t="s">
        <v>2</v>
      </c>
      <c r="T126" t="s">
        <v>3</v>
      </c>
      <c r="U126" t="s">
        <v>3</v>
      </c>
      <c r="V126" t="s">
        <v>3</v>
      </c>
      <c r="W126" t="s">
        <v>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37</v>
      </c>
      <c r="B127" t="s">
        <v>52</v>
      </c>
      <c r="C127">
        <v>15</v>
      </c>
      <c r="D127" t="s">
        <v>39</v>
      </c>
      <c r="E127" t="s">
        <v>40</v>
      </c>
      <c r="F127" t="s">
        <v>46</v>
      </c>
      <c r="G127">
        <v>3</v>
      </c>
      <c r="H127">
        <v>4</v>
      </c>
      <c r="I127" t="s">
        <v>50</v>
      </c>
      <c r="J127" t="s">
        <v>50</v>
      </c>
      <c r="K127" t="s">
        <v>51</v>
      </c>
      <c r="L127" t="s">
        <v>48</v>
      </c>
      <c r="M127">
        <v>1</v>
      </c>
      <c r="N127">
        <v>1</v>
      </c>
      <c r="O127">
        <v>0</v>
      </c>
      <c r="P127" t="s">
        <v>3</v>
      </c>
      <c r="Q127" t="s">
        <v>2</v>
      </c>
      <c r="R127" t="s">
        <v>2</v>
      </c>
      <c r="S127" t="s">
        <v>2</v>
      </c>
      <c r="T127" t="s">
        <v>3</v>
      </c>
      <c r="U127" t="s">
        <v>3</v>
      </c>
      <c r="V127" t="s">
        <v>3</v>
      </c>
      <c r="W127" t="s">
        <v>2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37</v>
      </c>
      <c r="B128" t="s">
        <v>38</v>
      </c>
      <c r="C128">
        <v>15</v>
      </c>
      <c r="D128" t="s">
        <v>39</v>
      </c>
      <c r="E128" t="s">
        <v>49</v>
      </c>
      <c r="F128" t="s">
        <v>41</v>
      </c>
      <c r="G128">
        <v>3</v>
      </c>
      <c r="H128">
        <v>4</v>
      </c>
      <c r="I128" t="s">
        <v>47</v>
      </c>
      <c r="J128" t="s">
        <v>47</v>
      </c>
      <c r="K128" t="s">
        <v>51</v>
      </c>
      <c r="L128" t="s">
        <v>45</v>
      </c>
      <c r="M128">
        <v>1</v>
      </c>
      <c r="N128">
        <v>2</v>
      </c>
      <c r="O128">
        <v>0</v>
      </c>
      <c r="P128" t="s">
        <v>3</v>
      </c>
      <c r="Q128" t="s">
        <v>2</v>
      </c>
      <c r="R128" t="s">
        <v>2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37</v>
      </c>
      <c r="B129" t="s">
        <v>38</v>
      </c>
      <c r="C129">
        <v>19</v>
      </c>
      <c r="D129" t="s">
        <v>39</v>
      </c>
      <c r="E129" t="s">
        <v>40</v>
      </c>
      <c r="F129" t="s">
        <v>46</v>
      </c>
      <c r="G129">
        <v>0</v>
      </c>
      <c r="H129">
        <v>1</v>
      </c>
      <c r="I129" t="s">
        <v>42</v>
      </c>
      <c r="J129" t="s">
        <v>47</v>
      </c>
      <c r="K129" t="s">
        <v>44</v>
      </c>
      <c r="L129" t="s">
        <v>47</v>
      </c>
      <c r="M129">
        <v>1</v>
      </c>
      <c r="N129">
        <v>2</v>
      </c>
      <c r="O129">
        <v>3</v>
      </c>
      <c r="P129" t="s">
        <v>2</v>
      </c>
      <c r="Q129" t="s">
        <v>3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37</v>
      </c>
      <c r="B130" t="s">
        <v>52</v>
      </c>
      <c r="C130">
        <v>18</v>
      </c>
      <c r="D130" t="s">
        <v>54</v>
      </c>
      <c r="E130" t="s">
        <v>40</v>
      </c>
      <c r="F130" t="s">
        <v>46</v>
      </c>
      <c r="G130">
        <v>2</v>
      </c>
      <c r="H130">
        <v>2</v>
      </c>
      <c r="I130" t="s">
        <v>50</v>
      </c>
      <c r="J130" t="s">
        <v>47</v>
      </c>
      <c r="K130" t="s">
        <v>53</v>
      </c>
      <c r="L130" t="s">
        <v>45</v>
      </c>
      <c r="M130">
        <v>1</v>
      </c>
      <c r="N130">
        <v>1</v>
      </c>
      <c r="O130">
        <v>2</v>
      </c>
      <c r="P130" t="s">
        <v>2</v>
      </c>
      <c r="Q130" t="s">
        <v>3</v>
      </c>
      <c r="R130" t="s">
        <v>2</v>
      </c>
      <c r="S130" t="s">
        <v>3</v>
      </c>
      <c r="T130" t="s">
        <v>3</v>
      </c>
      <c r="U130" t="s">
        <v>3</v>
      </c>
      <c r="V130" t="s">
        <v>3</v>
      </c>
      <c r="W130" t="s">
        <v>2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37</v>
      </c>
      <c r="B131" t="s">
        <v>52</v>
      </c>
      <c r="C131">
        <v>16</v>
      </c>
      <c r="D131" t="s">
        <v>54</v>
      </c>
      <c r="E131" t="s">
        <v>40</v>
      </c>
      <c r="F131" t="s">
        <v>46</v>
      </c>
      <c r="G131">
        <v>4</v>
      </c>
      <c r="H131">
        <v>4</v>
      </c>
      <c r="I131" t="s">
        <v>43</v>
      </c>
      <c r="J131" t="s">
        <v>43</v>
      </c>
      <c r="K131" t="s">
        <v>44</v>
      </c>
      <c r="L131" t="s">
        <v>45</v>
      </c>
      <c r="M131">
        <v>1</v>
      </c>
      <c r="N131">
        <v>1</v>
      </c>
      <c r="O131">
        <v>0</v>
      </c>
      <c r="P131" t="s">
        <v>2</v>
      </c>
      <c r="Q131" t="s">
        <v>2</v>
      </c>
      <c r="R131" t="s">
        <v>3</v>
      </c>
      <c r="S131" t="s">
        <v>3</v>
      </c>
      <c r="T131" t="s">
        <v>3</v>
      </c>
      <c r="U131" t="s">
        <v>3</v>
      </c>
      <c r="V131" t="s">
        <v>3</v>
      </c>
      <c r="W131" t="s">
        <v>2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37</v>
      </c>
      <c r="B132" t="s">
        <v>38</v>
      </c>
      <c r="C132">
        <v>15</v>
      </c>
      <c r="D132" t="s">
        <v>54</v>
      </c>
      <c r="E132" t="s">
        <v>40</v>
      </c>
      <c r="F132" t="s">
        <v>46</v>
      </c>
      <c r="G132">
        <v>3</v>
      </c>
      <c r="H132">
        <v>4</v>
      </c>
      <c r="I132" t="s">
        <v>50</v>
      </c>
      <c r="J132" t="s">
        <v>43</v>
      </c>
      <c r="K132" t="s">
        <v>44</v>
      </c>
      <c r="L132" t="s">
        <v>48</v>
      </c>
      <c r="M132">
        <v>2</v>
      </c>
      <c r="N132">
        <v>3</v>
      </c>
      <c r="O132">
        <v>2</v>
      </c>
      <c r="P132" t="s">
        <v>2</v>
      </c>
      <c r="Q132" t="s">
        <v>3</v>
      </c>
      <c r="R132" t="s">
        <v>2</v>
      </c>
      <c r="S132" t="s">
        <v>2</v>
      </c>
      <c r="T132" t="s">
        <v>3</v>
      </c>
      <c r="U132" t="s">
        <v>3</v>
      </c>
      <c r="V132" t="s">
        <v>3</v>
      </c>
      <c r="W132" t="s">
        <v>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37</v>
      </c>
      <c r="B133" t="s">
        <v>38</v>
      </c>
      <c r="C133">
        <v>15</v>
      </c>
      <c r="D133" t="s">
        <v>39</v>
      </c>
      <c r="E133" t="s">
        <v>40</v>
      </c>
      <c r="F133" t="s">
        <v>46</v>
      </c>
      <c r="G133">
        <v>1</v>
      </c>
      <c r="H133">
        <v>1</v>
      </c>
      <c r="I133" t="s">
        <v>42</v>
      </c>
      <c r="J133" t="s">
        <v>47</v>
      </c>
      <c r="K133" t="s">
        <v>44</v>
      </c>
      <c r="L133" t="s">
        <v>45</v>
      </c>
      <c r="M133">
        <v>3</v>
      </c>
      <c r="N133">
        <v>1</v>
      </c>
      <c r="O133">
        <v>0</v>
      </c>
      <c r="P133" t="s">
        <v>2</v>
      </c>
      <c r="Q133" t="s">
        <v>3</v>
      </c>
      <c r="R133" t="s">
        <v>2</v>
      </c>
      <c r="S133" t="s">
        <v>3</v>
      </c>
      <c r="T133" t="s">
        <v>2</v>
      </c>
      <c r="U133" t="s">
        <v>3</v>
      </c>
      <c r="V133" t="s">
        <v>3</v>
      </c>
      <c r="W133" t="s">
        <v>3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37</v>
      </c>
      <c r="B134" t="s">
        <v>38</v>
      </c>
      <c r="C134">
        <v>17</v>
      </c>
      <c r="D134" t="s">
        <v>39</v>
      </c>
      <c r="E134" t="s">
        <v>49</v>
      </c>
      <c r="F134" t="s">
        <v>46</v>
      </c>
      <c r="G134">
        <v>2</v>
      </c>
      <c r="H134">
        <v>2</v>
      </c>
      <c r="I134" t="s">
        <v>47</v>
      </c>
      <c r="J134" t="s">
        <v>47</v>
      </c>
      <c r="K134" t="s">
        <v>44</v>
      </c>
      <c r="L134" t="s">
        <v>48</v>
      </c>
      <c r="M134">
        <v>1</v>
      </c>
      <c r="N134">
        <v>1</v>
      </c>
      <c r="O134">
        <v>0</v>
      </c>
      <c r="P134" t="s">
        <v>2</v>
      </c>
      <c r="Q134" t="s">
        <v>3</v>
      </c>
      <c r="R134" t="s">
        <v>2</v>
      </c>
      <c r="S134" t="s">
        <v>2</v>
      </c>
      <c r="T134" t="s">
        <v>3</v>
      </c>
      <c r="U134" t="s">
        <v>3</v>
      </c>
      <c r="V134" t="s">
        <v>3</v>
      </c>
      <c r="W134" t="s">
        <v>3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37</v>
      </c>
      <c r="B135" t="s">
        <v>38</v>
      </c>
      <c r="C135">
        <v>16</v>
      </c>
      <c r="D135" t="s">
        <v>39</v>
      </c>
      <c r="E135" t="s">
        <v>40</v>
      </c>
      <c r="F135" t="s">
        <v>41</v>
      </c>
      <c r="G135">
        <v>3</v>
      </c>
      <c r="H135">
        <v>4</v>
      </c>
      <c r="I135" t="s">
        <v>50</v>
      </c>
      <c r="J135" t="s">
        <v>47</v>
      </c>
      <c r="K135" t="s">
        <v>44</v>
      </c>
      <c r="L135" t="s">
        <v>48</v>
      </c>
      <c r="M135">
        <v>1</v>
      </c>
      <c r="N135">
        <v>1</v>
      </c>
      <c r="O135">
        <v>0</v>
      </c>
      <c r="P135" t="s">
        <v>2</v>
      </c>
      <c r="Q135" t="s">
        <v>2</v>
      </c>
      <c r="R135" t="s">
        <v>2</v>
      </c>
      <c r="S135" t="s">
        <v>2</v>
      </c>
      <c r="T135" t="s">
        <v>3</v>
      </c>
      <c r="U135" t="s">
        <v>3</v>
      </c>
      <c r="V135" t="s">
        <v>3</v>
      </c>
      <c r="W135" t="s">
        <v>2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37</v>
      </c>
      <c r="B136" t="s">
        <v>52</v>
      </c>
      <c r="C136">
        <v>15</v>
      </c>
      <c r="D136" t="s">
        <v>54</v>
      </c>
      <c r="E136" t="s">
        <v>40</v>
      </c>
      <c r="F136" t="s">
        <v>46</v>
      </c>
      <c r="G136">
        <v>3</v>
      </c>
      <c r="H136">
        <v>4</v>
      </c>
      <c r="I136" t="s">
        <v>42</v>
      </c>
      <c r="J136" t="s">
        <v>43</v>
      </c>
      <c r="K136" t="s">
        <v>44</v>
      </c>
      <c r="L136" t="s">
        <v>45</v>
      </c>
      <c r="M136">
        <v>4</v>
      </c>
      <c r="N136">
        <v>2</v>
      </c>
      <c r="O136">
        <v>0</v>
      </c>
      <c r="P136" t="s">
        <v>2</v>
      </c>
      <c r="Q136" t="s">
        <v>3</v>
      </c>
      <c r="R136" t="s">
        <v>2</v>
      </c>
      <c r="S136" t="s">
        <v>2</v>
      </c>
      <c r="T136" t="s">
        <v>3</v>
      </c>
      <c r="U136" t="s">
        <v>3</v>
      </c>
      <c r="V136" t="s">
        <v>2</v>
      </c>
      <c r="W136" t="s">
        <v>3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37</v>
      </c>
      <c r="B137" t="s">
        <v>38</v>
      </c>
      <c r="C137">
        <v>15</v>
      </c>
      <c r="D137" t="s">
        <v>39</v>
      </c>
      <c r="E137" t="s">
        <v>40</v>
      </c>
      <c r="F137" t="s">
        <v>46</v>
      </c>
      <c r="G137">
        <v>4</v>
      </c>
      <c r="H137">
        <v>4</v>
      </c>
      <c r="I137" t="s">
        <v>50</v>
      </c>
      <c r="J137" t="s">
        <v>42</v>
      </c>
      <c r="K137" t="s">
        <v>44</v>
      </c>
      <c r="L137" t="s">
        <v>45</v>
      </c>
      <c r="M137">
        <v>1</v>
      </c>
      <c r="N137">
        <v>3</v>
      </c>
      <c r="O137">
        <v>0</v>
      </c>
      <c r="P137" t="s">
        <v>2</v>
      </c>
      <c r="Q137" t="s">
        <v>3</v>
      </c>
      <c r="R137" t="s">
        <v>2</v>
      </c>
      <c r="S137" t="s">
        <v>3</v>
      </c>
      <c r="T137" t="s">
        <v>3</v>
      </c>
      <c r="U137" t="s">
        <v>3</v>
      </c>
      <c r="V137" t="s">
        <v>3</v>
      </c>
      <c r="W137" t="s">
        <v>3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37</v>
      </c>
      <c r="B138" t="s">
        <v>52</v>
      </c>
      <c r="C138">
        <v>17</v>
      </c>
      <c r="D138" t="s">
        <v>54</v>
      </c>
      <c r="E138" t="s">
        <v>40</v>
      </c>
      <c r="F138" t="s">
        <v>46</v>
      </c>
      <c r="G138">
        <v>3</v>
      </c>
      <c r="H138">
        <v>4</v>
      </c>
      <c r="I138" t="s">
        <v>42</v>
      </c>
      <c r="J138" t="s">
        <v>47</v>
      </c>
      <c r="K138" t="s">
        <v>44</v>
      </c>
      <c r="L138" t="s">
        <v>45</v>
      </c>
      <c r="M138">
        <v>3</v>
      </c>
      <c r="N138">
        <v>2</v>
      </c>
      <c r="O138">
        <v>0</v>
      </c>
      <c r="P138" t="s">
        <v>2</v>
      </c>
      <c r="Q138" t="s">
        <v>2</v>
      </c>
      <c r="R138" t="s">
        <v>2</v>
      </c>
      <c r="S138" t="s">
        <v>2</v>
      </c>
      <c r="T138" t="s">
        <v>3</v>
      </c>
      <c r="U138" t="s">
        <v>3</v>
      </c>
      <c r="V138" t="s">
        <v>2</v>
      </c>
      <c r="W138" t="s">
        <v>2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37</v>
      </c>
      <c r="B139" t="s">
        <v>38</v>
      </c>
      <c r="C139">
        <v>16</v>
      </c>
      <c r="D139" t="s">
        <v>39</v>
      </c>
      <c r="E139" t="s">
        <v>40</v>
      </c>
      <c r="F139" t="s">
        <v>41</v>
      </c>
      <c r="G139">
        <v>3</v>
      </c>
      <c r="H139">
        <v>3</v>
      </c>
      <c r="I139" t="s">
        <v>47</v>
      </c>
      <c r="J139" t="s">
        <v>47</v>
      </c>
      <c r="K139" t="s">
        <v>44</v>
      </c>
      <c r="L139" t="s">
        <v>47</v>
      </c>
      <c r="M139">
        <v>2</v>
      </c>
      <c r="N139">
        <v>1</v>
      </c>
      <c r="O139">
        <v>2</v>
      </c>
      <c r="P139" t="s">
        <v>2</v>
      </c>
      <c r="Q139" t="s">
        <v>3</v>
      </c>
      <c r="R139" t="s">
        <v>2</v>
      </c>
      <c r="S139" t="s">
        <v>3</v>
      </c>
      <c r="T139" t="s">
        <v>2</v>
      </c>
      <c r="U139" t="s">
        <v>3</v>
      </c>
      <c r="V139" t="s">
        <v>3</v>
      </c>
      <c r="W139" t="s">
        <v>3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37</v>
      </c>
      <c r="B140" t="s">
        <v>52</v>
      </c>
      <c r="C140">
        <v>16</v>
      </c>
      <c r="D140" t="s">
        <v>39</v>
      </c>
      <c r="E140" t="s">
        <v>49</v>
      </c>
      <c r="F140" t="s">
        <v>46</v>
      </c>
      <c r="G140">
        <v>1</v>
      </c>
      <c r="H140">
        <v>1</v>
      </c>
      <c r="I140" t="s">
        <v>50</v>
      </c>
      <c r="J140" t="s">
        <v>47</v>
      </c>
      <c r="K140" t="s">
        <v>44</v>
      </c>
      <c r="L140" t="s">
        <v>45</v>
      </c>
      <c r="M140">
        <v>1</v>
      </c>
      <c r="N140">
        <v>2</v>
      </c>
      <c r="O140">
        <v>1</v>
      </c>
      <c r="P140" t="s">
        <v>2</v>
      </c>
      <c r="Q140" t="s">
        <v>2</v>
      </c>
      <c r="R140" t="s">
        <v>2</v>
      </c>
      <c r="S140" t="s">
        <v>2</v>
      </c>
      <c r="T140" t="s">
        <v>3</v>
      </c>
      <c r="U140" t="s">
        <v>3</v>
      </c>
      <c r="V140" t="s">
        <v>2</v>
      </c>
      <c r="W140" t="s">
        <v>3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37</v>
      </c>
      <c r="B141" t="s">
        <v>38</v>
      </c>
      <c r="C141">
        <v>15</v>
      </c>
      <c r="D141" t="s">
        <v>39</v>
      </c>
      <c r="E141" t="s">
        <v>40</v>
      </c>
      <c r="F141" t="s">
        <v>46</v>
      </c>
      <c r="G141">
        <v>4</v>
      </c>
      <c r="H141">
        <v>4</v>
      </c>
      <c r="I141" t="s">
        <v>43</v>
      </c>
      <c r="J141" t="s">
        <v>43</v>
      </c>
      <c r="K141" t="s">
        <v>44</v>
      </c>
      <c r="L141" t="s">
        <v>45</v>
      </c>
      <c r="M141">
        <v>2</v>
      </c>
      <c r="N141">
        <v>1</v>
      </c>
      <c r="O141">
        <v>0</v>
      </c>
      <c r="P141" t="s">
        <v>2</v>
      </c>
      <c r="Q141" t="s">
        <v>2</v>
      </c>
      <c r="R141" t="s">
        <v>2</v>
      </c>
      <c r="S141" t="s">
        <v>3</v>
      </c>
      <c r="T141" t="s">
        <v>3</v>
      </c>
      <c r="U141" t="s">
        <v>3</v>
      </c>
      <c r="V141" t="s">
        <v>3</v>
      </c>
      <c r="W141" t="s">
        <v>2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37</v>
      </c>
      <c r="B142" t="s">
        <v>52</v>
      </c>
      <c r="C142">
        <v>15</v>
      </c>
      <c r="D142" t="s">
        <v>39</v>
      </c>
      <c r="E142" t="s">
        <v>40</v>
      </c>
      <c r="F142" t="s">
        <v>46</v>
      </c>
      <c r="G142">
        <v>4</v>
      </c>
      <c r="H142">
        <v>3</v>
      </c>
      <c r="I142" t="s">
        <v>43</v>
      </c>
      <c r="J142" t="s">
        <v>50</v>
      </c>
      <c r="K142" t="s">
        <v>44</v>
      </c>
      <c r="L142" t="s">
        <v>48</v>
      </c>
      <c r="M142">
        <v>2</v>
      </c>
      <c r="N142">
        <v>4</v>
      </c>
      <c r="O142">
        <v>0</v>
      </c>
      <c r="P142" t="s">
        <v>3</v>
      </c>
      <c r="Q142" t="s">
        <v>3</v>
      </c>
      <c r="R142" t="s">
        <v>2</v>
      </c>
      <c r="S142" t="s">
        <v>2</v>
      </c>
      <c r="T142" t="s">
        <v>3</v>
      </c>
      <c r="U142" t="s">
        <v>3</v>
      </c>
      <c r="V142" t="s">
        <v>3</v>
      </c>
      <c r="W142" t="s">
        <v>2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37</v>
      </c>
      <c r="B143" t="s">
        <v>52</v>
      </c>
      <c r="C143">
        <v>16</v>
      </c>
      <c r="D143" t="s">
        <v>39</v>
      </c>
      <c r="E143" t="s">
        <v>49</v>
      </c>
      <c r="F143" t="s">
        <v>46</v>
      </c>
      <c r="G143">
        <v>2</v>
      </c>
      <c r="H143">
        <v>2</v>
      </c>
      <c r="I143" t="s">
        <v>50</v>
      </c>
      <c r="J143" t="s">
        <v>50</v>
      </c>
      <c r="K143" t="s">
        <v>53</v>
      </c>
      <c r="L143" t="s">
        <v>48</v>
      </c>
      <c r="M143">
        <v>2</v>
      </c>
      <c r="N143">
        <v>1</v>
      </c>
      <c r="O143">
        <v>2</v>
      </c>
      <c r="P143" t="s">
        <v>2</v>
      </c>
      <c r="Q143" t="s">
        <v>3</v>
      </c>
      <c r="R143" t="s">
        <v>2</v>
      </c>
      <c r="S143" t="s">
        <v>3</v>
      </c>
      <c r="T143" t="s">
        <v>3</v>
      </c>
      <c r="U143" t="s">
        <v>3</v>
      </c>
      <c r="V143" t="s">
        <v>3</v>
      </c>
      <c r="W143" t="s">
        <v>2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37</v>
      </c>
      <c r="B144" t="s">
        <v>38</v>
      </c>
      <c r="C144">
        <v>15</v>
      </c>
      <c r="D144" t="s">
        <v>39</v>
      </c>
      <c r="E144" t="s">
        <v>40</v>
      </c>
      <c r="F144" t="s">
        <v>46</v>
      </c>
      <c r="G144">
        <v>4</v>
      </c>
      <c r="H144">
        <v>4</v>
      </c>
      <c r="I144" t="s">
        <v>43</v>
      </c>
      <c r="J144" t="s">
        <v>50</v>
      </c>
      <c r="K144" t="s">
        <v>44</v>
      </c>
      <c r="L144" t="s">
        <v>45</v>
      </c>
      <c r="M144">
        <v>1</v>
      </c>
      <c r="N144">
        <v>3</v>
      </c>
      <c r="O144">
        <v>0</v>
      </c>
      <c r="P144" t="s">
        <v>2</v>
      </c>
      <c r="Q144" t="s">
        <v>3</v>
      </c>
      <c r="R144" t="s">
        <v>3</v>
      </c>
      <c r="S144" t="s">
        <v>3</v>
      </c>
      <c r="T144" t="s">
        <v>3</v>
      </c>
      <c r="U144" t="s">
        <v>3</v>
      </c>
      <c r="V144" t="s">
        <v>3</v>
      </c>
      <c r="W144" t="s">
        <v>2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37</v>
      </c>
      <c r="B145" t="s">
        <v>38</v>
      </c>
      <c r="C145">
        <v>16</v>
      </c>
      <c r="D145" t="s">
        <v>39</v>
      </c>
      <c r="E145" t="s">
        <v>49</v>
      </c>
      <c r="F145" t="s">
        <v>46</v>
      </c>
      <c r="G145">
        <v>1</v>
      </c>
      <c r="H145">
        <v>1</v>
      </c>
      <c r="I145" t="s">
        <v>42</v>
      </c>
      <c r="J145" t="s">
        <v>42</v>
      </c>
      <c r="K145" t="s">
        <v>44</v>
      </c>
      <c r="L145" t="s">
        <v>45</v>
      </c>
      <c r="M145">
        <v>1</v>
      </c>
      <c r="N145">
        <v>1</v>
      </c>
      <c r="O145">
        <v>0</v>
      </c>
      <c r="P145" t="s">
        <v>2</v>
      </c>
      <c r="Q145" t="s">
        <v>2</v>
      </c>
      <c r="R145" t="s">
        <v>2</v>
      </c>
      <c r="S145" t="s">
        <v>2</v>
      </c>
      <c r="T145" t="s">
        <v>3</v>
      </c>
      <c r="U145" t="s">
        <v>3</v>
      </c>
      <c r="V145" t="s">
        <v>3</v>
      </c>
      <c r="W145" t="s">
        <v>2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37</v>
      </c>
      <c r="B146" t="s">
        <v>52</v>
      </c>
      <c r="C146">
        <v>17</v>
      </c>
      <c r="D146" t="s">
        <v>39</v>
      </c>
      <c r="E146" t="s">
        <v>40</v>
      </c>
      <c r="F146" t="s">
        <v>46</v>
      </c>
      <c r="G146">
        <v>2</v>
      </c>
      <c r="H146">
        <v>1</v>
      </c>
      <c r="I146" t="s">
        <v>47</v>
      </c>
      <c r="J146" t="s">
        <v>47</v>
      </c>
      <c r="K146" t="s">
        <v>51</v>
      </c>
      <c r="L146" t="s">
        <v>45</v>
      </c>
      <c r="M146">
        <v>1</v>
      </c>
      <c r="N146">
        <v>1</v>
      </c>
      <c r="O146">
        <v>3</v>
      </c>
      <c r="P146" t="s">
        <v>2</v>
      </c>
      <c r="Q146" t="s">
        <v>3</v>
      </c>
      <c r="R146" t="s">
        <v>2</v>
      </c>
      <c r="S146" t="s">
        <v>2</v>
      </c>
      <c r="T146" t="s">
        <v>3</v>
      </c>
      <c r="U146" t="s">
        <v>3</v>
      </c>
      <c r="V146" t="s">
        <v>3</v>
      </c>
      <c r="W146" t="s">
        <v>2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37</v>
      </c>
      <c r="B147" t="s">
        <v>38</v>
      </c>
      <c r="C147">
        <v>15</v>
      </c>
      <c r="D147" t="s">
        <v>39</v>
      </c>
      <c r="E147" t="s">
        <v>40</v>
      </c>
      <c r="F147" t="s">
        <v>46</v>
      </c>
      <c r="G147">
        <v>1</v>
      </c>
      <c r="H147">
        <v>1</v>
      </c>
      <c r="I147" t="s">
        <v>47</v>
      </c>
      <c r="J147" t="s">
        <v>50</v>
      </c>
      <c r="K147" t="s">
        <v>44</v>
      </c>
      <c r="L147" t="s">
        <v>48</v>
      </c>
      <c r="M147">
        <v>1</v>
      </c>
      <c r="N147">
        <v>2</v>
      </c>
      <c r="O147">
        <v>0</v>
      </c>
      <c r="P147" t="s">
        <v>2</v>
      </c>
      <c r="Q147" t="s">
        <v>3</v>
      </c>
      <c r="R147" t="s">
        <v>3</v>
      </c>
      <c r="S147" t="s">
        <v>2</v>
      </c>
      <c r="T147" t="s">
        <v>3</v>
      </c>
      <c r="U147" t="s">
        <v>3</v>
      </c>
      <c r="V147" t="s">
        <v>3</v>
      </c>
      <c r="W147" t="s">
        <v>2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37</v>
      </c>
      <c r="B148" t="s">
        <v>38</v>
      </c>
      <c r="C148">
        <v>15</v>
      </c>
      <c r="D148" t="s">
        <v>39</v>
      </c>
      <c r="E148" t="s">
        <v>40</v>
      </c>
      <c r="F148" t="s">
        <v>46</v>
      </c>
      <c r="G148">
        <v>3</v>
      </c>
      <c r="H148">
        <v>2</v>
      </c>
      <c r="I148" t="s">
        <v>32</v>
      </c>
      <c r="J148" t="s">
        <v>50</v>
      </c>
      <c r="K148" t="s">
        <v>51</v>
      </c>
      <c r="L148" t="s">
        <v>48</v>
      </c>
      <c r="M148">
        <v>1</v>
      </c>
      <c r="N148">
        <v>2</v>
      </c>
      <c r="O148">
        <v>3</v>
      </c>
      <c r="P148" t="s">
        <v>2</v>
      </c>
      <c r="Q148" t="s">
        <v>3</v>
      </c>
      <c r="R148" t="s">
        <v>2</v>
      </c>
      <c r="S148" t="s">
        <v>2</v>
      </c>
      <c r="T148" t="s">
        <v>3</v>
      </c>
      <c r="U148" t="s">
        <v>3</v>
      </c>
      <c r="V148" t="s">
        <v>3</v>
      </c>
      <c r="W148" t="s">
        <v>2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37</v>
      </c>
      <c r="B149" t="s">
        <v>38</v>
      </c>
      <c r="C149">
        <v>15</v>
      </c>
      <c r="D149" t="s">
        <v>39</v>
      </c>
      <c r="E149" t="s">
        <v>40</v>
      </c>
      <c r="F149" t="s">
        <v>46</v>
      </c>
      <c r="G149">
        <v>1</v>
      </c>
      <c r="H149">
        <v>2</v>
      </c>
      <c r="I149" t="s">
        <v>42</v>
      </c>
      <c r="J149" t="s">
        <v>47</v>
      </c>
      <c r="K149" t="s">
        <v>44</v>
      </c>
      <c r="L149" t="s">
        <v>45</v>
      </c>
      <c r="M149">
        <v>1</v>
      </c>
      <c r="N149">
        <v>2</v>
      </c>
      <c r="O149">
        <v>0</v>
      </c>
      <c r="P149" t="s">
        <v>2</v>
      </c>
      <c r="Q149" t="s">
        <v>3</v>
      </c>
      <c r="R149" t="s">
        <v>3</v>
      </c>
      <c r="S149" t="s">
        <v>2</v>
      </c>
      <c r="T149" t="s">
        <v>2</v>
      </c>
      <c r="U149" t="s">
        <v>3</v>
      </c>
      <c r="V149" t="s">
        <v>3</v>
      </c>
      <c r="W149" t="s">
        <v>2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37</v>
      </c>
      <c r="B150" t="s">
        <v>52</v>
      </c>
      <c r="C150">
        <v>16</v>
      </c>
      <c r="D150" t="s">
        <v>39</v>
      </c>
      <c r="E150" t="s">
        <v>40</v>
      </c>
      <c r="F150" t="s">
        <v>46</v>
      </c>
      <c r="G150">
        <v>4</v>
      </c>
      <c r="H150">
        <v>4</v>
      </c>
      <c r="I150" t="s">
        <v>43</v>
      </c>
      <c r="J150" t="s">
        <v>43</v>
      </c>
      <c r="K150" t="s">
        <v>44</v>
      </c>
      <c r="L150" t="s">
        <v>45</v>
      </c>
      <c r="M150">
        <v>1</v>
      </c>
      <c r="N150">
        <v>1</v>
      </c>
      <c r="O150">
        <v>0</v>
      </c>
      <c r="P150" t="s">
        <v>2</v>
      </c>
      <c r="Q150" t="s">
        <v>3</v>
      </c>
      <c r="R150" t="s">
        <v>2</v>
      </c>
      <c r="S150" t="s">
        <v>2</v>
      </c>
      <c r="T150" t="s">
        <v>3</v>
      </c>
      <c r="U150" t="s">
        <v>2</v>
      </c>
      <c r="V150" t="s">
        <v>3</v>
      </c>
      <c r="W150" t="s">
        <v>3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37</v>
      </c>
      <c r="B151" t="s">
        <v>52</v>
      </c>
      <c r="C151">
        <v>15</v>
      </c>
      <c r="D151" t="s">
        <v>39</v>
      </c>
      <c r="E151" t="s">
        <v>49</v>
      </c>
      <c r="F151" t="s">
        <v>41</v>
      </c>
      <c r="G151">
        <v>2</v>
      </c>
      <c r="H151">
        <v>1</v>
      </c>
      <c r="I151" t="s">
        <v>50</v>
      </c>
      <c r="J151" t="s">
        <v>47</v>
      </c>
      <c r="K151" t="s">
        <v>44</v>
      </c>
      <c r="L151" t="s">
        <v>45</v>
      </c>
      <c r="M151">
        <v>4</v>
      </c>
      <c r="N151">
        <v>1</v>
      </c>
      <c r="O151">
        <v>3</v>
      </c>
      <c r="P151" t="s">
        <v>2</v>
      </c>
      <c r="Q151" t="s">
        <v>2</v>
      </c>
      <c r="R151" t="s">
        <v>2</v>
      </c>
      <c r="S151" t="s">
        <v>2</v>
      </c>
      <c r="T151" t="s">
        <v>3</v>
      </c>
      <c r="U151" t="s">
        <v>3</v>
      </c>
      <c r="V151" t="s">
        <v>3</v>
      </c>
      <c r="W151" t="s">
        <v>2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37</v>
      </c>
      <c r="B152" t="s">
        <v>52</v>
      </c>
      <c r="C152">
        <v>18</v>
      </c>
      <c r="D152" t="s">
        <v>39</v>
      </c>
      <c r="E152" t="s">
        <v>49</v>
      </c>
      <c r="F152" t="s">
        <v>46</v>
      </c>
      <c r="G152">
        <v>1</v>
      </c>
      <c r="H152">
        <v>1</v>
      </c>
      <c r="I152" t="s">
        <v>47</v>
      </c>
      <c r="J152" t="s">
        <v>47</v>
      </c>
      <c r="K152" t="s">
        <v>44</v>
      </c>
      <c r="L152" t="s">
        <v>45</v>
      </c>
      <c r="M152">
        <v>1</v>
      </c>
      <c r="N152">
        <v>1</v>
      </c>
      <c r="O152">
        <v>3</v>
      </c>
      <c r="P152" t="s">
        <v>2</v>
      </c>
      <c r="Q152" t="s">
        <v>2</v>
      </c>
      <c r="R152" t="s">
        <v>2</v>
      </c>
      <c r="S152" t="s">
        <v>2</v>
      </c>
      <c r="T152" t="s">
        <v>3</v>
      </c>
      <c r="U152" t="s">
        <v>2</v>
      </c>
      <c r="V152" t="s">
        <v>3</v>
      </c>
      <c r="W152" t="s">
        <v>3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37</v>
      </c>
      <c r="B153" t="s">
        <v>52</v>
      </c>
      <c r="C153">
        <v>16</v>
      </c>
      <c r="D153" t="s">
        <v>39</v>
      </c>
      <c r="E153" t="s">
        <v>49</v>
      </c>
      <c r="F153" t="s">
        <v>46</v>
      </c>
      <c r="G153">
        <v>2</v>
      </c>
      <c r="H153">
        <v>1</v>
      </c>
      <c r="I153" t="s">
        <v>42</v>
      </c>
      <c r="J153" t="s">
        <v>47</v>
      </c>
      <c r="K153" t="s">
        <v>44</v>
      </c>
      <c r="L153" t="s">
        <v>45</v>
      </c>
      <c r="M153">
        <v>1</v>
      </c>
      <c r="N153">
        <v>1</v>
      </c>
      <c r="O153">
        <v>1</v>
      </c>
      <c r="P153" t="s">
        <v>2</v>
      </c>
      <c r="Q153" t="s">
        <v>2</v>
      </c>
      <c r="R153" t="s">
        <v>2</v>
      </c>
      <c r="S153" t="s">
        <v>3</v>
      </c>
      <c r="T153" t="s">
        <v>3</v>
      </c>
      <c r="U153" t="s">
        <v>3</v>
      </c>
      <c r="V153" t="s">
        <v>2</v>
      </c>
      <c r="W153" t="s">
        <v>3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37</v>
      </c>
      <c r="B154" t="s">
        <v>38</v>
      </c>
      <c r="C154">
        <v>15</v>
      </c>
      <c r="D154" t="s">
        <v>54</v>
      </c>
      <c r="E154" t="s">
        <v>40</v>
      </c>
      <c r="F154" t="s">
        <v>46</v>
      </c>
      <c r="G154">
        <v>3</v>
      </c>
      <c r="H154">
        <v>3</v>
      </c>
      <c r="I154" t="s">
        <v>50</v>
      </c>
      <c r="J154" t="s">
        <v>50</v>
      </c>
      <c r="K154" t="s">
        <v>53</v>
      </c>
      <c r="L154" t="s">
        <v>47</v>
      </c>
      <c r="M154">
        <v>2</v>
      </c>
      <c r="N154">
        <v>3</v>
      </c>
      <c r="O154">
        <v>2</v>
      </c>
      <c r="P154" t="s">
        <v>2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37</v>
      </c>
      <c r="B155" t="s">
        <v>52</v>
      </c>
      <c r="C155">
        <v>19</v>
      </c>
      <c r="D155" t="s">
        <v>39</v>
      </c>
      <c r="E155" t="s">
        <v>40</v>
      </c>
      <c r="F155" t="s">
        <v>46</v>
      </c>
      <c r="G155">
        <v>3</v>
      </c>
      <c r="H155">
        <v>2</v>
      </c>
      <c r="I155" t="s">
        <v>50</v>
      </c>
      <c r="J155" t="s">
        <v>42</v>
      </c>
      <c r="K155" t="s">
        <v>51</v>
      </c>
      <c r="L155" t="s">
        <v>45</v>
      </c>
      <c r="M155">
        <v>1</v>
      </c>
      <c r="N155">
        <v>1</v>
      </c>
      <c r="O155">
        <v>3</v>
      </c>
      <c r="P155" t="s">
        <v>2</v>
      </c>
      <c r="Q155" t="s">
        <v>3</v>
      </c>
      <c r="R155" t="s">
        <v>2</v>
      </c>
      <c r="S155" t="s">
        <v>2</v>
      </c>
      <c r="T155" t="s">
        <v>3</v>
      </c>
      <c r="U155" t="s">
        <v>2</v>
      </c>
      <c r="V155" t="s">
        <v>3</v>
      </c>
      <c r="W155" t="s">
        <v>3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37</v>
      </c>
      <c r="B156" t="s">
        <v>38</v>
      </c>
      <c r="C156">
        <v>17</v>
      </c>
      <c r="D156" t="s">
        <v>39</v>
      </c>
      <c r="E156" t="s">
        <v>40</v>
      </c>
      <c r="F156" t="s">
        <v>46</v>
      </c>
      <c r="G156">
        <v>4</v>
      </c>
      <c r="H156">
        <v>4</v>
      </c>
      <c r="I156" t="s">
        <v>47</v>
      </c>
      <c r="J156" t="s">
        <v>43</v>
      </c>
      <c r="K156" t="s">
        <v>44</v>
      </c>
      <c r="L156" t="s">
        <v>45</v>
      </c>
      <c r="M156">
        <v>1</v>
      </c>
      <c r="N156">
        <v>1</v>
      </c>
      <c r="O156">
        <v>0</v>
      </c>
      <c r="P156" t="s">
        <v>3</v>
      </c>
      <c r="Q156" t="s">
        <v>3</v>
      </c>
      <c r="R156" t="s">
        <v>2</v>
      </c>
      <c r="S156" t="s">
        <v>2</v>
      </c>
      <c r="T156" t="s">
        <v>3</v>
      </c>
      <c r="U156" t="s">
        <v>3</v>
      </c>
      <c r="V156" t="s">
        <v>2</v>
      </c>
      <c r="W156" t="s">
        <v>3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37</v>
      </c>
      <c r="B157" t="s">
        <v>52</v>
      </c>
      <c r="C157">
        <v>15</v>
      </c>
      <c r="D157" t="s">
        <v>54</v>
      </c>
      <c r="E157" t="s">
        <v>40</v>
      </c>
      <c r="F157" t="s">
        <v>46</v>
      </c>
      <c r="G157">
        <v>2</v>
      </c>
      <c r="H157">
        <v>3</v>
      </c>
      <c r="I157" t="s">
        <v>42</v>
      </c>
      <c r="J157" t="s">
        <v>50</v>
      </c>
      <c r="K157" t="s">
        <v>44</v>
      </c>
      <c r="L157" t="s">
        <v>45</v>
      </c>
      <c r="M157">
        <v>1</v>
      </c>
      <c r="N157">
        <v>2</v>
      </c>
      <c r="O157">
        <v>0</v>
      </c>
      <c r="P157" t="s">
        <v>3</v>
      </c>
      <c r="Q157" t="s">
        <v>2</v>
      </c>
      <c r="R157" t="s">
        <v>3</v>
      </c>
      <c r="S157" t="s">
        <v>3</v>
      </c>
      <c r="T157" t="s">
        <v>3</v>
      </c>
      <c r="U157" t="s">
        <v>3</v>
      </c>
      <c r="V157" t="s">
        <v>2</v>
      </c>
      <c r="W157" t="s">
        <v>2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37</v>
      </c>
      <c r="B158" t="s">
        <v>52</v>
      </c>
      <c r="C158">
        <v>17</v>
      </c>
      <c r="D158" t="s">
        <v>54</v>
      </c>
      <c r="E158" t="s">
        <v>49</v>
      </c>
      <c r="F158" t="s">
        <v>46</v>
      </c>
      <c r="G158">
        <v>1</v>
      </c>
      <c r="H158">
        <v>2</v>
      </c>
      <c r="I158" t="s">
        <v>47</v>
      </c>
      <c r="J158" t="s">
        <v>47</v>
      </c>
      <c r="K158" t="s">
        <v>53</v>
      </c>
      <c r="L158" t="s">
        <v>45</v>
      </c>
      <c r="M158">
        <v>1</v>
      </c>
      <c r="N158">
        <v>1</v>
      </c>
      <c r="O158">
        <v>0</v>
      </c>
      <c r="P158" t="s">
        <v>2</v>
      </c>
      <c r="Q158" t="s">
        <v>2</v>
      </c>
      <c r="R158" t="s">
        <v>2</v>
      </c>
      <c r="S158" t="s">
        <v>2</v>
      </c>
      <c r="T158" t="s">
        <v>3</v>
      </c>
      <c r="U158" t="s">
        <v>3</v>
      </c>
      <c r="V158" t="s">
        <v>2</v>
      </c>
      <c r="W158" t="s">
        <v>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37</v>
      </c>
      <c r="B159" t="s">
        <v>38</v>
      </c>
      <c r="C159">
        <v>18</v>
      </c>
      <c r="D159" t="s">
        <v>54</v>
      </c>
      <c r="E159" t="s">
        <v>40</v>
      </c>
      <c r="F159" t="s">
        <v>46</v>
      </c>
      <c r="G159">
        <v>1</v>
      </c>
      <c r="H159">
        <v>1</v>
      </c>
      <c r="I159" t="s">
        <v>42</v>
      </c>
      <c r="J159" t="s">
        <v>47</v>
      </c>
      <c r="K159" t="s">
        <v>44</v>
      </c>
      <c r="L159" t="s">
        <v>45</v>
      </c>
      <c r="M159">
        <v>3</v>
      </c>
      <c r="N159">
        <v>1</v>
      </c>
      <c r="O159">
        <v>3</v>
      </c>
      <c r="P159" t="s">
        <v>2</v>
      </c>
      <c r="Q159" t="s">
        <v>3</v>
      </c>
      <c r="R159" t="s">
        <v>2</v>
      </c>
      <c r="S159" t="s">
        <v>3</v>
      </c>
      <c r="T159" t="s">
        <v>2</v>
      </c>
      <c r="U159" t="s">
        <v>3</v>
      </c>
      <c r="V159" t="s">
        <v>2</v>
      </c>
      <c r="W159" t="s">
        <v>2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37</v>
      </c>
      <c r="B160" t="s">
        <v>52</v>
      </c>
      <c r="C160">
        <v>16</v>
      </c>
      <c r="D160" t="s">
        <v>54</v>
      </c>
      <c r="E160" t="s">
        <v>40</v>
      </c>
      <c r="F160" t="s">
        <v>46</v>
      </c>
      <c r="G160">
        <v>2</v>
      </c>
      <c r="H160">
        <v>2</v>
      </c>
      <c r="I160" t="s">
        <v>42</v>
      </c>
      <c r="J160" t="s">
        <v>47</v>
      </c>
      <c r="K160" t="s">
        <v>44</v>
      </c>
      <c r="L160" t="s">
        <v>45</v>
      </c>
      <c r="M160">
        <v>3</v>
      </c>
      <c r="N160">
        <v>1</v>
      </c>
      <c r="O160">
        <v>0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3</v>
      </c>
      <c r="V160" t="s">
        <v>2</v>
      </c>
      <c r="W160" t="s">
        <v>2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37</v>
      </c>
      <c r="B161" t="s">
        <v>52</v>
      </c>
      <c r="C161">
        <v>16</v>
      </c>
      <c r="D161" t="s">
        <v>39</v>
      </c>
      <c r="E161" t="s">
        <v>40</v>
      </c>
      <c r="F161" t="s">
        <v>46</v>
      </c>
      <c r="G161">
        <v>3</v>
      </c>
      <c r="H161">
        <v>3</v>
      </c>
      <c r="I161" t="s">
        <v>47</v>
      </c>
      <c r="J161" t="s">
        <v>50</v>
      </c>
      <c r="K161" t="s">
        <v>44</v>
      </c>
      <c r="L161" t="s">
        <v>48</v>
      </c>
      <c r="M161">
        <v>1</v>
      </c>
      <c r="N161">
        <v>2</v>
      </c>
      <c r="O161">
        <v>1</v>
      </c>
      <c r="P161" t="s">
        <v>2</v>
      </c>
      <c r="Q161" t="s">
        <v>3</v>
      </c>
      <c r="R161" t="s">
        <v>3</v>
      </c>
      <c r="S161" t="s">
        <v>2</v>
      </c>
      <c r="T161" t="s">
        <v>3</v>
      </c>
      <c r="U161" t="s">
        <v>3</v>
      </c>
      <c r="V161" t="s">
        <v>3</v>
      </c>
      <c r="W161" t="s">
        <v>3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37</v>
      </c>
      <c r="B162" t="s">
        <v>52</v>
      </c>
      <c r="C162">
        <v>17</v>
      </c>
      <c r="D162" t="s">
        <v>54</v>
      </c>
      <c r="E162" t="s">
        <v>49</v>
      </c>
      <c r="F162" t="s">
        <v>46</v>
      </c>
      <c r="G162">
        <v>2</v>
      </c>
      <c r="H162">
        <v>1</v>
      </c>
      <c r="I162" t="s">
        <v>42</v>
      </c>
      <c r="J162" t="s">
        <v>47</v>
      </c>
      <c r="K162" t="s">
        <v>44</v>
      </c>
      <c r="L162" t="s">
        <v>45</v>
      </c>
      <c r="M162">
        <v>2</v>
      </c>
      <c r="N162">
        <v>1</v>
      </c>
      <c r="O162">
        <v>2</v>
      </c>
      <c r="P162" t="s">
        <v>2</v>
      </c>
      <c r="Q162" t="s">
        <v>2</v>
      </c>
      <c r="R162" t="s">
        <v>2</v>
      </c>
      <c r="S162" t="s">
        <v>3</v>
      </c>
      <c r="T162" t="s">
        <v>3</v>
      </c>
      <c r="U162" t="s">
        <v>2</v>
      </c>
      <c r="V162" t="s">
        <v>3</v>
      </c>
      <c r="W162" t="s">
        <v>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37</v>
      </c>
      <c r="B163" t="s">
        <v>52</v>
      </c>
      <c r="C163">
        <v>15</v>
      </c>
      <c r="D163" t="s">
        <v>54</v>
      </c>
      <c r="E163" t="s">
        <v>40</v>
      </c>
      <c r="F163" t="s">
        <v>46</v>
      </c>
      <c r="G163">
        <v>3</v>
      </c>
      <c r="H163">
        <v>2</v>
      </c>
      <c r="I163" t="s">
        <v>47</v>
      </c>
      <c r="J163" t="s">
        <v>47</v>
      </c>
      <c r="K163" t="s">
        <v>44</v>
      </c>
      <c r="L163" t="s">
        <v>45</v>
      </c>
      <c r="M163">
        <v>2</v>
      </c>
      <c r="N163">
        <v>2</v>
      </c>
      <c r="O163">
        <v>2</v>
      </c>
      <c r="P163" t="s">
        <v>3</v>
      </c>
      <c r="Q163" t="s">
        <v>3</v>
      </c>
      <c r="R163" t="s">
        <v>2</v>
      </c>
      <c r="S163" t="s">
        <v>2</v>
      </c>
      <c r="T163" t="s">
        <v>3</v>
      </c>
      <c r="U163" t="s">
        <v>3</v>
      </c>
      <c r="V163" t="s">
        <v>3</v>
      </c>
      <c r="W163" t="s">
        <v>3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37</v>
      </c>
      <c r="B164" t="s">
        <v>52</v>
      </c>
      <c r="C164">
        <v>16</v>
      </c>
      <c r="D164" t="s">
        <v>39</v>
      </c>
      <c r="E164" t="s">
        <v>49</v>
      </c>
      <c r="F164" t="s">
        <v>46</v>
      </c>
      <c r="G164">
        <v>1</v>
      </c>
      <c r="H164">
        <v>2</v>
      </c>
      <c r="I164" t="s">
        <v>47</v>
      </c>
      <c r="J164" t="s">
        <v>47</v>
      </c>
      <c r="K164" t="s">
        <v>44</v>
      </c>
      <c r="L164" t="s">
        <v>45</v>
      </c>
      <c r="M164">
        <v>2</v>
      </c>
      <c r="N164">
        <v>1</v>
      </c>
      <c r="O164">
        <v>1</v>
      </c>
      <c r="P164" t="s">
        <v>2</v>
      </c>
      <c r="Q164" t="s">
        <v>2</v>
      </c>
      <c r="R164" t="s">
        <v>2</v>
      </c>
      <c r="S164" t="s">
        <v>3</v>
      </c>
      <c r="T164" t="s">
        <v>3</v>
      </c>
      <c r="U164" t="s">
        <v>3</v>
      </c>
      <c r="V164" t="s">
        <v>2</v>
      </c>
      <c r="W164" t="s">
        <v>2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37</v>
      </c>
      <c r="B165" t="s">
        <v>52</v>
      </c>
      <c r="C165">
        <v>17</v>
      </c>
      <c r="D165" t="s">
        <v>39</v>
      </c>
      <c r="E165" t="s">
        <v>40</v>
      </c>
      <c r="F165" t="s">
        <v>46</v>
      </c>
      <c r="G165">
        <v>1</v>
      </c>
      <c r="H165">
        <v>3</v>
      </c>
      <c r="I165" t="s">
        <v>42</v>
      </c>
      <c r="J165" t="s">
        <v>50</v>
      </c>
      <c r="K165" t="s">
        <v>44</v>
      </c>
      <c r="L165" t="s">
        <v>48</v>
      </c>
      <c r="M165">
        <v>1</v>
      </c>
      <c r="N165">
        <v>1</v>
      </c>
      <c r="O165">
        <v>0</v>
      </c>
      <c r="P165" t="s">
        <v>2</v>
      </c>
      <c r="Q165" t="s">
        <v>2</v>
      </c>
      <c r="R165" t="s">
        <v>2</v>
      </c>
      <c r="S165" t="s">
        <v>2</v>
      </c>
      <c r="T165" t="s">
        <v>3</v>
      </c>
      <c r="U165" t="s">
        <v>2</v>
      </c>
      <c r="V165" t="s">
        <v>3</v>
      </c>
      <c r="W165" t="s">
        <v>2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37</v>
      </c>
      <c r="B166" t="s">
        <v>52</v>
      </c>
      <c r="C166">
        <v>17</v>
      </c>
      <c r="D166" t="s">
        <v>54</v>
      </c>
      <c r="E166" t="s">
        <v>49</v>
      </c>
      <c r="F166" t="s">
        <v>46</v>
      </c>
      <c r="G166">
        <v>1</v>
      </c>
      <c r="H166">
        <v>1</v>
      </c>
      <c r="I166" t="s">
        <v>47</v>
      </c>
      <c r="J166" t="s">
        <v>50</v>
      </c>
      <c r="K166" t="s">
        <v>44</v>
      </c>
      <c r="L166" t="s">
        <v>45</v>
      </c>
      <c r="M166">
        <v>4</v>
      </c>
      <c r="N166">
        <v>2</v>
      </c>
      <c r="O166">
        <v>3</v>
      </c>
      <c r="P166" t="s">
        <v>2</v>
      </c>
      <c r="Q166" t="s">
        <v>2</v>
      </c>
      <c r="R166" t="s">
        <v>2</v>
      </c>
      <c r="S166" t="s">
        <v>3</v>
      </c>
      <c r="T166" t="s">
        <v>3</v>
      </c>
      <c r="U166" t="s">
        <v>2</v>
      </c>
      <c r="V166" t="s">
        <v>2</v>
      </c>
      <c r="W166" t="s">
        <v>3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37</v>
      </c>
      <c r="B167" t="s">
        <v>52</v>
      </c>
      <c r="C167">
        <v>16</v>
      </c>
      <c r="D167" t="s">
        <v>39</v>
      </c>
      <c r="E167" t="s">
        <v>40</v>
      </c>
      <c r="F167" t="s">
        <v>46</v>
      </c>
      <c r="G167">
        <v>3</v>
      </c>
      <c r="H167">
        <v>2</v>
      </c>
      <c r="I167" t="s">
        <v>50</v>
      </c>
      <c r="J167" t="s">
        <v>50</v>
      </c>
      <c r="K167" t="s">
        <v>44</v>
      </c>
      <c r="L167" t="s">
        <v>45</v>
      </c>
      <c r="M167">
        <v>2</v>
      </c>
      <c r="N167">
        <v>1</v>
      </c>
      <c r="O167">
        <v>1</v>
      </c>
      <c r="P167" t="s">
        <v>2</v>
      </c>
      <c r="Q167" t="s">
        <v>3</v>
      </c>
      <c r="R167" t="s">
        <v>2</v>
      </c>
      <c r="S167" t="s">
        <v>3</v>
      </c>
      <c r="T167" t="s">
        <v>2</v>
      </c>
      <c r="U167" t="s">
        <v>2</v>
      </c>
      <c r="V167" t="s">
        <v>2</v>
      </c>
      <c r="W167" t="s">
        <v>2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37</v>
      </c>
      <c r="B168" t="s">
        <v>52</v>
      </c>
      <c r="C168">
        <v>16</v>
      </c>
      <c r="D168" t="s">
        <v>39</v>
      </c>
      <c r="E168" t="s">
        <v>40</v>
      </c>
      <c r="F168" t="s">
        <v>46</v>
      </c>
      <c r="G168">
        <v>2</v>
      </c>
      <c r="H168">
        <v>2</v>
      </c>
      <c r="I168" t="s">
        <v>47</v>
      </c>
      <c r="J168" t="s">
        <v>47</v>
      </c>
      <c r="K168" t="s">
        <v>44</v>
      </c>
      <c r="L168" t="s">
        <v>48</v>
      </c>
      <c r="M168">
        <v>1</v>
      </c>
      <c r="N168">
        <v>2</v>
      </c>
      <c r="O168">
        <v>0</v>
      </c>
      <c r="P168" t="s">
        <v>2</v>
      </c>
      <c r="Q168" t="s">
        <v>2</v>
      </c>
      <c r="R168" t="s">
        <v>2</v>
      </c>
      <c r="S168" t="s">
        <v>2</v>
      </c>
      <c r="T168" t="s">
        <v>3</v>
      </c>
      <c r="U168" t="s">
        <v>2</v>
      </c>
      <c r="V168" t="s">
        <v>3</v>
      </c>
      <c r="W168" t="s">
        <v>2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37</v>
      </c>
      <c r="B169" t="s">
        <v>38</v>
      </c>
      <c r="C169">
        <v>16</v>
      </c>
      <c r="D169" t="s">
        <v>39</v>
      </c>
      <c r="E169" t="s">
        <v>40</v>
      </c>
      <c r="F169" t="s">
        <v>46</v>
      </c>
      <c r="G169">
        <v>4</v>
      </c>
      <c r="H169">
        <v>2</v>
      </c>
      <c r="I169" t="s">
        <v>32</v>
      </c>
      <c r="J169" t="s">
        <v>50</v>
      </c>
      <c r="K169" t="s">
        <v>51</v>
      </c>
      <c r="L169" t="s">
        <v>48</v>
      </c>
      <c r="M169">
        <v>1</v>
      </c>
      <c r="N169">
        <v>2</v>
      </c>
      <c r="O169">
        <v>0</v>
      </c>
      <c r="P169" t="s">
        <v>2</v>
      </c>
      <c r="Q169" t="s">
        <v>2</v>
      </c>
      <c r="R169" t="s">
        <v>3</v>
      </c>
      <c r="S169" t="s">
        <v>2</v>
      </c>
      <c r="T169" t="s">
        <v>3</v>
      </c>
      <c r="U169" t="s">
        <v>3</v>
      </c>
      <c r="V169" t="s">
        <v>3</v>
      </c>
      <c r="W169" t="s">
        <v>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37</v>
      </c>
      <c r="B170" t="s">
        <v>38</v>
      </c>
      <c r="C170">
        <v>16</v>
      </c>
      <c r="D170" t="s">
        <v>39</v>
      </c>
      <c r="E170" t="s">
        <v>40</v>
      </c>
      <c r="F170" t="s">
        <v>46</v>
      </c>
      <c r="G170">
        <v>2</v>
      </c>
      <c r="H170">
        <v>2</v>
      </c>
      <c r="I170" t="s">
        <v>47</v>
      </c>
      <c r="J170" t="s">
        <v>47</v>
      </c>
      <c r="K170" t="s">
        <v>51</v>
      </c>
      <c r="L170" t="s">
        <v>45</v>
      </c>
      <c r="M170">
        <v>1</v>
      </c>
      <c r="N170">
        <v>2</v>
      </c>
      <c r="O170">
        <v>0</v>
      </c>
      <c r="P170" t="s">
        <v>2</v>
      </c>
      <c r="Q170" t="s">
        <v>3</v>
      </c>
      <c r="R170" t="s">
        <v>3</v>
      </c>
      <c r="S170" t="s">
        <v>2</v>
      </c>
      <c r="T170" t="s">
        <v>2</v>
      </c>
      <c r="U170" t="s">
        <v>3</v>
      </c>
      <c r="V170" t="s">
        <v>3</v>
      </c>
      <c r="W170" t="s">
        <v>2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37</v>
      </c>
      <c r="B171" t="s">
        <v>38</v>
      </c>
      <c r="C171">
        <v>16</v>
      </c>
      <c r="D171" t="s">
        <v>39</v>
      </c>
      <c r="E171" t="s">
        <v>40</v>
      </c>
      <c r="F171" t="s">
        <v>46</v>
      </c>
      <c r="G171">
        <v>4</v>
      </c>
      <c r="H171">
        <v>4</v>
      </c>
      <c r="I171" t="s">
        <v>32</v>
      </c>
      <c r="J171" t="s">
        <v>32</v>
      </c>
      <c r="K171" t="s">
        <v>53</v>
      </c>
      <c r="L171" t="s">
        <v>45</v>
      </c>
      <c r="M171">
        <v>1</v>
      </c>
      <c r="N171">
        <v>2</v>
      </c>
      <c r="O171">
        <v>0</v>
      </c>
      <c r="P171" t="s">
        <v>2</v>
      </c>
      <c r="Q171" t="s">
        <v>3</v>
      </c>
      <c r="R171" t="s">
        <v>3</v>
      </c>
      <c r="S171" t="s">
        <v>2</v>
      </c>
      <c r="T171" t="s">
        <v>3</v>
      </c>
      <c r="U171" t="s">
        <v>3</v>
      </c>
      <c r="V171" t="s">
        <v>3</v>
      </c>
      <c r="W171" t="s">
        <v>3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37</v>
      </c>
      <c r="B172" t="s">
        <v>52</v>
      </c>
      <c r="C172">
        <v>16</v>
      </c>
      <c r="D172" t="s">
        <v>39</v>
      </c>
      <c r="E172" t="s">
        <v>40</v>
      </c>
      <c r="F172" t="s">
        <v>46</v>
      </c>
      <c r="G172">
        <v>3</v>
      </c>
      <c r="H172">
        <v>4</v>
      </c>
      <c r="I172" t="s">
        <v>47</v>
      </c>
      <c r="J172" t="s">
        <v>47</v>
      </c>
      <c r="K172" t="s">
        <v>44</v>
      </c>
      <c r="L172" t="s">
        <v>48</v>
      </c>
      <c r="M172">
        <v>3</v>
      </c>
      <c r="N172">
        <v>1</v>
      </c>
      <c r="O172">
        <v>2</v>
      </c>
      <c r="P172" t="s">
        <v>2</v>
      </c>
      <c r="Q172" t="s">
        <v>3</v>
      </c>
      <c r="R172" t="s">
        <v>2</v>
      </c>
      <c r="S172" t="s">
        <v>3</v>
      </c>
      <c r="T172" t="s">
        <v>2</v>
      </c>
      <c r="U172" t="s">
        <v>3</v>
      </c>
      <c r="V172" t="s">
        <v>3</v>
      </c>
      <c r="W172" t="s">
        <v>2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37</v>
      </c>
      <c r="B173" t="s">
        <v>52</v>
      </c>
      <c r="C173">
        <v>16</v>
      </c>
      <c r="D173" t="s">
        <v>39</v>
      </c>
      <c r="E173" t="s">
        <v>40</v>
      </c>
      <c r="F173" t="s">
        <v>46</v>
      </c>
      <c r="G173">
        <v>1</v>
      </c>
      <c r="H173">
        <v>0</v>
      </c>
      <c r="I173" t="s">
        <v>47</v>
      </c>
      <c r="J173" t="s">
        <v>47</v>
      </c>
      <c r="K173" t="s">
        <v>53</v>
      </c>
      <c r="L173" t="s">
        <v>45</v>
      </c>
      <c r="M173">
        <v>2</v>
      </c>
      <c r="N173">
        <v>2</v>
      </c>
      <c r="O173">
        <v>0</v>
      </c>
      <c r="P173" t="s">
        <v>2</v>
      </c>
      <c r="Q173" t="s">
        <v>3</v>
      </c>
      <c r="R173" t="s">
        <v>3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37</v>
      </c>
      <c r="B174" t="s">
        <v>52</v>
      </c>
      <c r="C174">
        <v>17</v>
      </c>
      <c r="D174" t="s">
        <v>39</v>
      </c>
      <c r="E174" t="s">
        <v>49</v>
      </c>
      <c r="F174" t="s">
        <v>46</v>
      </c>
      <c r="G174">
        <v>4</v>
      </c>
      <c r="H174">
        <v>4</v>
      </c>
      <c r="I174" t="s">
        <v>43</v>
      </c>
      <c r="J174" t="s">
        <v>47</v>
      </c>
      <c r="K174" t="s">
        <v>53</v>
      </c>
      <c r="L174" t="s">
        <v>45</v>
      </c>
      <c r="M174">
        <v>1</v>
      </c>
      <c r="N174">
        <v>2</v>
      </c>
      <c r="O174">
        <v>0</v>
      </c>
      <c r="P174" t="s">
        <v>2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3</v>
      </c>
      <c r="W174" t="s">
        <v>2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37</v>
      </c>
      <c r="B175" t="s">
        <v>38</v>
      </c>
      <c r="C175">
        <v>16</v>
      </c>
      <c r="D175" t="s">
        <v>39</v>
      </c>
      <c r="E175" t="s">
        <v>40</v>
      </c>
      <c r="F175" t="s">
        <v>46</v>
      </c>
      <c r="G175">
        <v>1</v>
      </c>
      <c r="H175">
        <v>3</v>
      </c>
      <c r="I175" t="s">
        <v>42</v>
      </c>
      <c r="J175" t="s">
        <v>50</v>
      </c>
      <c r="K175" t="s">
        <v>51</v>
      </c>
      <c r="L175" t="s">
        <v>45</v>
      </c>
      <c r="M175">
        <v>1</v>
      </c>
      <c r="N175">
        <v>2</v>
      </c>
      <c r="O175">
        <v>3</v>
      </c>
      <c r="P175" t="s">
        <v>2</v>
      </c>
      <c r="Q175" t="s">
        <v>2</v>
      </c>
      <c r="R175" t="s">
        <v>2</v>
      </c>
      <c r="S175" t="s">
        <v>3</v>
      </c>
      <c r="T175" t="s">
        <v>2</v>
      </c>
      <c r="U175" t="s">
        <v>3</v>
      </c>
      <c r="V175" t="s">
        <v>3</v>
      </c>
      <c r="W175" t="s">
        <v>3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37</v>
      </c>
      <c r="B176" t="s">
        <v>38</v>
      </c>
      <c r="C176">
        <v>16</v>
      </c>
      <c r="D176" t="s">
        <v>39</v>
      </c>
      <c r="E176" t="s">
        <v>49</v>
      </c>
      <c r="F176" t="s">
        <v>46</v>
      </c>
      <c r="G176">
        <v>3</v>
      </c>
      <c r="H176">
        <v>3</v>
      </c>
      <c r="I176" t="s">
        <v>47</v>
      </c>
      <c r="J176" t="s">
        <v>47</v>
      </c>
      <c r="K176" t="s">
        <v>53</v>
      </c>
      <c r="L176" t="s">
        <v>45</v>
      </c>
      <c r="M176">
        <v>2</v>
      </c>
      <c r="N176">
        <v>2</v>
      </c>
      <c r="O176">
        <v>0</v>
      </c>
      <c r="P176" t="s">
        <v>2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  <c r="W176" t="s">
        <v>2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37</v>
      </c>
      <c r="B177" t="s">
        <v>52</v>
      </c>
      <c r="C177">
        <v>17</v>
      </c>
      <c r="D177" t="s">
        <v>39</v>
      </c>
      <c r="E177" t="s">
        <v>49</v>
      </c>
      <c r="F177" t="s">
        <v>46</v>
      </c>
      <c r="G177">
        <v>4</v>
      </c>
      <c r="H177">
        <v>3</v>
      </c>
      <c r="I177" t="s">
        <v>43</v>
      </c>
      <c r="J177" t="s">
        <v>47</v>
      </c>
      <c r="K177" t="s">
        <v>44</v>
      </c>
      <c r="L177" t="s">
        <v>45</v>
      </c>
      <c r="M177">
        <v>2</v>
      </c>
      <c r="N177">
        <v>2</v>
      </c>
      <c r="O177">
        <v>0</v>
      </c>
      <c r="P177" t="s">
        <v>2</v>
      </c>
      <c r="Q177" t="s">
        <v>2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 t="s">
        <v>2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37</v>
      </c>
      <c r="B178" t="s">
        <v>38</v>
      </c>
      <c r="C178">
        <v>16</v>
      </c>
      <c r="D178" t="s">
        <v>39</v>
      </c>
      <c r="E178" t="s">
        <v>40</v>
      </c>
      <c r="F178" t="s">
        <v>46</v>
      </c>
      <c r="G178">
        <v>2</v>
      </c>
      <c r="H178">
        <v>2</v>
      </c>
      <c r="I178" t="s">
        <v>50</v>
      </c>
      <c r="J178" t="s">
        <v>47</v>
      </c>
      <c r="K178" t="s">
        <v>53</v>
      </c>
      <c r="L178" t="s">
        <v>45</v>
      </c>
      <c r="M178">
        <v>2</v>
      </c>
      <c r="N178">
        <v>2</v>
      </c>
      <c r="O178">
        <v>0</v>
      </c>
      <c r="P178" t="s">
        <v>2</v>
      </c>
      <c r="Q178" t="s">
        <v>2</v>
      </c>
      <c r="R178" t="s">
        <v>3</v>
      </c>
      <c r="S178" t="s">
        <v>3</v>
      </c>
      <c r="T178" t="s">
        <v>2</v>
      </c>
      <c r="U178" t="s">
        <v>3</v>
      </c>
      <c r="V178" t="s">
        <v>3</v>
      </c>
      <c r="W178" t="s">
        <v>2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37</v>
      </c>
      <c r="B179" t="s">
        <v>52</v>
      </c>
      <c r="C179">
        <v>17</v>
      </c>
      <c r="D179" t="s">
        <v>39</v>
      </c>
      <c r="E179" t="s">
        <v>40</v>
      </c>
      <c r="F179" t="s">
        <v>46</v>
      </c>
      <c r="G179">
        <v>3</v>
      </c>
      <c r="H179">
        <v>3</v>
      </c>
      <c r="I179" t="s">
        <v>47</v>
      </c>
      <c r="J179" t="s">
        <v>47</v>
      </c>
      <c r="K179" t="s">
        <v>53</v>
      </c>
      <c r="L179" t="s">
        <v>48</v>
      </c>
      <c r="M179">
        <v>1</v>
      </c>
      <c r="N179">
        <v>2</v>
      </c>
      <c r="O179">
        <v>0</v>
      </c>
      <c r="P179" t="s">
        <v>2</v>
      </c>
      <c r="Q179" t="s">
        <v>2</v>
      </c>
      <c r="R179" t="s">
        <v>2</v>
      </c>
      <c r="S179" t="s">
        <v>3</v>
      </c>
      <c r="T179" t="s">
        <v>2</v>
      </c>
      <c r="U179" t="s">
        <v>3</v>
      </c>
      <c r="V179" t="s">
        <v>3</v>
      </c>
      <c r="W179" t="s">
        <v>2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37</v>
      </c>
      <c r="B180" t="s">
        <v>52</v>
      </c>
      <c r="C180">
        <v>16</v>
      </c>
      <c r="D180" t="s">
        <v>54</v>
      </c>
      <c r="E180" t="s">
        <v>40</v>
      </c>
      <c r="F180" t="s">
        <v>46</v>
      </c>
      <c r="G180">
        <v>4</v>
      </c>
      <c r="H180">
        <v>2</v>
      </c>
      <c r="I180" t="s">
        <v>43</v>
      </c>
      <c r="J180" t="s">
        <v>50</v>
      </c>
      <c r="K180" t="s">
        <v>47</v>
      </c>
      <c r="L180" t="s">
        <v>45</v>
      </c>
      <c r="M180">
        <v>1</v>
      </c>
      <c r="N180">
        <v>1</v>
      </c>
      <c r="O180">
        <v>0</v>
      </c>
      <c r="P180" t="s">
        <v>2</v>
      </c>
      <c r="Q180" t="s">
        <v>3</v>
      </c>
      <c r="R180" t="s">
        <v>2</v>
      </c>
      <c r="S180" t="s">
        <v>3</v>
      </c>
      <c r="T180" t="s">
        <v>3</v>
      </c>
      <c r="U180" t="s">
        <v>3</v>
      </c>
      <c r="V180" t="s">
        <v>3</v>
      </c>
      <c r="W180" t="s">
        <v>3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37</v>
      </c>
      <c r="B181" t="s">
        <v>52</v>
      </c>
      <c r="C181">
        <v>17</v>
      </c>
      <c r="D181" t="s">
        <v>39</v>
      </c>
      <c r="E181" t="s">
        <v>40</v>
      </c>
      <c r="F181" t="s">
        <v>46</v>
      </c>
      <c r="G181">
        <v>4</v>
      </c>
      <c r="H181">
        <v>3</v>
      </c>
      <c r="I181" t="s">
        <v>47</v>
      </c>
      <c r="J181" t="s">
        <v>47</v>
      </c>
      <c r="K181" t="s">
        <v>44</v>
      </c>
      <c r="L181" t="s">
        <v>45</v>
      </c>
      <c r="M181">
        <v>1</v>
      </c>
      <c r="N181">
        <v>2</v>
      </c>
      <c r="O181">
        <v>0</v>
      </c>
      <c r="P181" t="s">
        <v>2</v>
      </c>
      <c r="Q181" t="s">
        <v>3</v>
      </c>
      <c r="R181" t="s">
        <v>2</v>
      </c>
      <c r="S181" t="s">
        <v>3</v>
      </c>
      <c r="T181" t="s">
        <v>3</v>
      </c>
      <c r="U181" t="s">
        <v>3</v>
      </c>
      <c r="V181" t="s">
        <v>3</v>
      </c>
      <c r="W181" t="s">
        <v>3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37</v>
      </c>
      <c r="B182" t="s">
        <v>52</v>
      </c>
      <c r="C182">
        <v>16</v>
      </c>
      <c r="D182" t="s">
        <v>39</v>
      </c>
      <c r="E182" t="s">
        <v>40</v>
      </c>
      <c r="F182" t="s">
        <v>46</v>
      </c>
      <c r="G182">
        <v>4</v>
      </c>
      <c r="H182">
        <v>3</v>
      </c>
      <c r="I182" t="s">
        <v>43</v>
      </c>
      <c r="J182" t="s">
        <v>47</v>
      </c>
      <c r="K182" t="s">
        <v>51</v>
      </c>
      <c r="L182" t="s">
        <v>45</v>
      </c>
      <c r="M182">
        <v>1</v>
      </c>
      <c r="N182">
        <v>2</v>
      </c>
      <c r="O182">
        <v>0</v>
      </c>
      <c r="P182" t="s">
        <v>2</v>
      </c>
      <c r="Q182" t="s">
        <v>3</v>
      </c>
      <c r="R182" t="s">
        <v>3</v>
      </c>
      <c r="S182" t="s">
        <v>3</v>
      </c>
      <c r="T182" t="s">
        <v>3</v>
      </c>
      <c r="U182" t="s">
        <v>3</v>
      </c>
      <c r="V182" t="s">
        <v>3</v>
      </c>
      <c r="W182" t="s">
        <v>2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37</v>
      </c>
      <c r="B183" t="s">
        <v>52</v>
      </c>
      <c r="C183">
        <v>16</v>
      </c>
      <c r="D183" t="s">
        <v>39</v>
      </c>
      <c r="E183" t="s">
        <v>40</v>
      </c>
      <c r="F183" t="s">
        <v>46</v>
      </c>
      <c r="G183">
        <v>3</v>
      </c>
      <c r="H183">
        <v>3</v>
      </c>
      <c r="I183" t="s">
        <v>50</v>
      </c>
      <c r="J183" t="s">
        <v>47</v>
      </c>
      <c r="K183" t="s">
        <v>51</v>
      </c>
      <c r="L183" t="s">
        <v>45</v>
      </c>
      <c r="M183">
        <v>1</v>
      </c>
      <c r="N183">
        <v>2</v>
      </c>
      <c r="O183">
        <v>0</v>
      </c>
      <c r="P183" t="s">
        <v>2</v>
      </c>
      <c r="Q183" t="s">
        <v>2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37</v>
      </c>
      <c r="B184" t="s">
        <v>38</v>
      </c>
      <c r="C184">
        <v>17</v>
      </c>
      <c r="D184" t="s">
        <v>39</v>
      </c>
      <c r="E184" t="s">
        <v>40</v>
      </c>
      <c r="F184" t="s">
        <v>46</v>
      </c>
      <c r="G184">
        <v>2</v>
      </c>
      <c r="H184">
        <v>4</v>
      </c>
      <c r="I184" t="s">
        <v>50</v>
      </c>
      <c r="J184" t="s">
        <v>50</v>
      </c>
      <c r="K184" t="s">
        <v>53</v>
      </c>
      <c r="L184" t="s">
        <v>48</v>
      </c>
      <c r="M184">
        <v>1</v>
      </c>
      <c r="N184">
        <v>2</v>
      </c>
      <c r="O184">
        <v>0</v>
      </c>
      <c r="P184" t="s">
        <v>2</v>
      </c>
      <c r="Q184" t="s">
        <v>3</v>
      </c>
      <c r="R184" t="s">
        <v>2</v>
      </c>
      <c r="S184" t="s">
        <v>3</v>
      </c>
      <c r="T184" t="s">
        <v>3</v>
      </c>
      <c r="U184" t="s">
        <v>3</v>
      </c>
      <c r="V184" t="s">
        <v>2</v>
      </c>
      <c r="W184" t="s">
        <v>2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37</v>
      </c>
      <c r="B185" t="s">
        <v>38</v>
      </c>
      <c r="C185">
        <v>17</v>
      </c>
      <c r="D185" t="s">
        <v>39</v>
      </c>
      <c r="E185" t="s">
        <v>49</v>
      </c>
      <c r="F185" t="s">
        <v>46</v>
      </c>
      <c r="G185">
        <v>3</v>
      </c>
      <c r="H185">
        <v>3</v>
      </c>
      <c r="I185" t="s">
        <v>47</v>
      </c>
      <c r="J185" t="s">
        <v>47</v>
      </c>
      <c r="K185" t="s">
        <v>53</v>
      </c>
      <c r="L185" t="s">
        <v>45</v>
      </c>
      <c r="M185">
        <v>1</v>
      </c>
      <c r="N185">
        <v>2</v>
      </c>
      <c r="O185">
        <v>0</v>
      </c>
      <c r="P185" t="s">
        <v>2</v>
      </c>
      <c r="Q185" t="s">
        <v>3</v>
      </c>
      <c r="R185" t="s">
        <v>2</v>
      </c>
      <c r="S185" t="s">
        <v>3</v>
      </c>
      <c r="T185" t="s">
        <v>3</v>
      </c>
      <c r="U185" t="s">
        <v>3</v>
      </c>
      <c r="V185" t="s">
        <v>3</v>
      </c>
      <c r="W185" t="s">
        <v>3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37</v>
      </c>
      <c r="B186" t="s">
        <v>38</v>
      </c>
      <c r="C186">
        <v>16</v>
      </c>
      <c r="D186" t="s">
        <v>39</v>
      </c>
      <c r="E186" t="s">
        <v>40</v>
      </c>
      <c r="F186" t="s">
        <v>46</v>
      </c>
      <c r="G186">
        <v>3</v>
      </c>
      <c r="H186">
        <v>2</v>
      </c>
      <c r="I186" t="s">
        <v>47</v>
      </c>
      <c r="J186" t="s">
        <v>47</v>
      </c>
      <c r="K186" t="s">
        <v>53</v>
      </c>
      <c r="L186" t="s">
        <v>45</v>
      </c>
      <c r="M186">
        <v>1</v>
      </c>
      <c r="N186">
        <v>2</v>
      </c>
      <c r="O186">
        <v>0</v>
      </c>
      <c r="P186" t="s">
        <v>2</v>
      </c>
      <c r="Q186" t="s">
        <v>3</v>
      </c>
      <c r="R186" t="s">
        <v>3</v>
      </c>
      <c r="S186" t="s">
        <v>2</v>
      </c>
      <c r="T186" t="s">
        <v>3</v>
      </c>
      <c r="U186" t="s">
        <v>3</v>
      </c>
      <c r="V186" t="s">
        <v>3</v>
      </c>
      <c r="W186" t="s">
        <v>2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37</v>
      </c>
      <c r="B187" t="s">
        <v>52</v>
      </c>
      <c r="C187">
        <v>17</v>
      </c>
      <c r="D187" t="s">
        <v>39</v>
      </c>
      <c r="E187" t="s">
        <v>40</v>
      </c>
      <c r="F187" t="s">
        <v>46</v>
      </c>
      <c r="G187">
        <v>3</v>
      </c>
      <c r="H187">
        <v>3</v>
      </c>
      <c r="I187" t="s">
        <v>50</v>
      </c>
      <c r="J187" t="s">
        <v>50</v>
      </c>
      <c r="K187" t="s">
        <v>47</v>
      </c>
      <c r="L187" t="s">
        <v>45</v>
      </c>
      <c r="M187">
        <v>1</v>
      </c>
      <c r="N187">
        <v>2</v>
      </c>
      <c r="O187">
        <v>0</v>
      </c>
      <c r="P187" t="s">
        <v>2</v>
      </c>
      <c r="Q187" t="s">
        <v>3</v>
      </c>
      <c r="R187" t="s">
        <v>2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37</v>
      </c>
      <c r="B188" t="s">
        <v>52</v>
      </c>
      <c r="C188">
        <v>16</v>
      </c>
      <c r="D188" t="s">
        <v>39</v>
      </c>
      <c r="E188" t="s">
        <v>40</v>
      </c>
      <c r="F188" t="s">
        <v>46</v>
      </c>
      <c r="G188">
        <v>1</v>
      </c>
      <c r="H188">
        <v>2</v>
      </c>
      <c r="I188" t="s">
        <v>50</v>
      </c>
      <c r="J188" t="s">
        <v>50</v>
      </c>
      <c r="K188" t="s">
        <v>47</v>
      </c>
      <c r="L188" t="s">
        <v>45</v>
      </c>
      <c r="M188">
        <v>1</v>
      </c>
      <c r="N188">
        <v>1</v>
      </c>
      <c r="O188">
        <v>0</v>
      </c>
      <c r="P188" t="s">
        <v>2</v>
      </c>
      <c r="Q188" t="s">
        <v>3</v>
      </c>
      <c r="R188" t="s">
        <v>3</v>
      </c>
      <c r="S188" t="s">
        <v>3</v>
      </c>
      <c r="T188" t="s">
        <v>3</v>
      </c>
      <c r="U188" t="s">
        <v>3</v>
      </c>
      <c r="V188" t="s">
        <v>3</v>
      </c>
      <c r="W188" t="s">
        <v>3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37</v>
      </c>
      <c r="B189" t="s">
        <v>52</v>
      </c>
      <c r="C189">
        <v>16</v>
      </c>
      <c r="D189" t="s">
        <v>39</v>
      </c>
      <c r="E189" t="s">
        <v>49</v>
      </c>
      <c r="F189" t="s">
        <v>46</v>
      </c>
      <c r="G189">
        <v>2</v>
      </c>
      <c r="H189">
        <v>1</v>
      </c>
      <c r="I189" t="s">
        <v>47</v>
      </c>
      <c r="J189" t="s">
        <v>47</v>
      </c>
      <c r="K189" t="s">
        <v>44</v>
      </c>
      <c r="L189" t="s">
        <v>45</v>
      </c>
      <c r="M189">
        <v>1</v>
      </c>
      <c r="N189">
        <v>2</v>
      </c>
      <c r="O189">
        <v>0</v>
      </c>
      <c r="P189" t="s">
        <v>2</v>
      </c>
      <c r="Q189" t="s">
        <v>2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37</v>
      </c>
      <c r="B190" t="s">
        <v>38</v>
      </c>
      <c r="C190">
        <v>17</v>
      </c>
      <c r="D190" t="s">
        <v>39</v>
      </c>
      <c r="E190" t="s">
        <v>40</v>
      </c>
      <c r="F190" t="s">
        <v>41</v>
      </c>
      <c r="G190">
        <v>3</v>
      </c>
      <c r="H190">
        <v>3</v>
      </c>
      <c r="I190" t="s">
        <v>32</v>
      </c>
      <c r="J190" t="s">
        <v>47</v>
      </c>
      <c r="K190" t="s">
        <v>53</v>
      </c>
      <c r="L190" t="s">
        <v>45</v>
      </c>
      <c r="M190">
        <v>1</v>
      </c>
      <c r="N190">
        <v>2</v>
      </c>
      <c r="O190">
        <v>0</v>
      </c>
      <c r="P190" t="s">
        <v>2</v>
      </c>
      <c r="Q190" t="s">
        <v>3</v>
      </c>
      <c r="R190" t="s">
        <v>2</v>
      </c>
      <c r="S190" t="s">
        <v>2</v>
      </c>
      <c r="T190" t="s">
        <v>2</v>
      </c>
      <c r="U190" t="s">
        <v>3</v>
      </c>
      <c r="V190" t="s">
        <v>3</v>
      </c>
      <c r="W190" t="s">
        <v>3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37</v>
      </c>
      <c r="B191" t="s">
        <v>52</v>
      </c>
      <c r="C191">
        <v>17</v>
      </c>
      <c r="D191" t="s">
        <v>54</v>
      </c>
      <c r="E191" t="s">
        <v>40</v>
      </c>
      <c r="F191" t="s">
        <v>46</v>
      </c>
      <c r="G191">
        <v>1</v>
      </c>
      <c r="H191">
        <v>2</v>
      </c>
      <c r="I191" t="s">
        <v>42</v>
      </c>
      <c r="J191" t="s">
        <v>47</v>
      </c>
      <c r="K191" t="s">
        <v>51</v>
      </c>
      <c r="L191" t="s">
        <v>45</v>
      </c>
      <c r="M191">
        <v>1</v>
      </c>
      <c r="N191">
        <v>2</v>
      </c>
      <c r="O191">
        <v>0</v>
      </c>
      <c r="P191" t="s">
        <v>2</v>
      </c>
      <c r="Q191" t="s">
        <v>2</v>
      </c>
      <c r="R191" t="s">
        <v>2</v>
      </c>
      <c r="S191" t="s">
        <v>2</v>
      </c>
      <c r="T191" t="s">
        <v>3</v>
      </c>
      <c r="U191" t="s">
        <v>3</v>
      </c>
      <c r="V191" t="s">
        <v>2</v>
      </c>
      <c r="W191" t="s">
        <v>2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37</v>
      </c>
      <c r="B192" t="s">
        <v>38</v>
      </c>
      <c r="C192">
        <v>16</v>
      </c>
      <c r="D192" t="s">
        <v>39</v>
      </c>
      <c r="E192" t="s">
        <v>40</v>
      </c>
      <c r="F192" t="s">
        <v>46</v>
      </c>
      <c r="G192">
        <v>2</v>
      </c>
      <c r="H192">
        <v>3</v>
      </c>
      <c r="I192" t="s">
        <v>50</v>
      </c>
      <c r="J192" t="s">
        <v>50</v>
      </c>
      <c r="K192" t="s">
        <v>44</v>
      </c>
      <c r="L192" t="s">
        <v>45</v>
      </c>
      <c r="M192">
        <v>1</v>
      </c>
      <c r="N192">
        <v>2</v>
      </c>
      <c r="O192">
        <v>0</v>
      </c>
      <c r="P192" t="s">
        <v>2</v>
      </c>
      <c r="Q192" t="s">
        <v>2</v>
      </c>
      <c r="R192" t="s">
        <v>2</v>
      </c>
      <c r="S192" t="s">
        <v>2</v>
      </c>
      <c r="T192" t="s">
        <v>3</v>
      </c>
      <c r="U192" t="s">
        <v>3</v>
      </c>
      <c r="V192" t="s">
        <v>3</v>
      </c>
      <c r="W192" t="s">
        <v>2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37</v>
      </c>
      <c r="B193" t="s">
        <v>38</v>
      </c>
      <c r="C193">
        <v>17</v>
      </c>
      <c r="D193" t="s">
        <v>39</v>
      </c>
      <c r="E193" t="s">
        <v>40</v>
      </c>
      <c r="F193" t="s">
        <v>46</v>
      </c>
      <c r="G193">
        <v>1</v>
      </c>
      <c r="H193">
        <v>1</v>
      </c>
      <c r="I193" t="s">
        <v>42</v>
      </c>
      <c r="J193" t="s">
        <v>50</v>
      </c>
      <c r="K193" t="s">
        <v>44</v>
      </c>
      <c r="L193" t="s">
        <v>45</v>
      </c>
      <c r="M193">
        <v>1</v>
      </c>
      <c r="N193">
        <v>2</v>
      </c>
      <c r="O193">
        <v>0</v>
      </c>
      <c r="P193" t="s">
        <v>2</v>
      </c>
      <c r="Q193" t="s">
        <v>2</v>
      </c>
      <c r="R193" t="s">
        <v>2</v>
      </c>
      <c r="S193" t="s">
        <v>3</v>
      </c>
      <c r="T193" t="s">
        <v>3</v>
      </c>
      <c r="U193" t="s">
        <v>3</v>
      </c>
      <c r="V193" t="s">
        <v>3</v>
      </c>
      <c r="W193" t="s">
        <v>2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37</v>
      </c>
      <c r="B194" t="s">
        <v>52</v>
      </c>
      <c r="C194">
        <v>17</v>
      </c>
      <c r="D194" t="s">
        <v>39</v>
      </c>
      <c r="E194" t="s">
        <v>40</v>
      </c>
      <c r="F194" t="s">
        <v>46</v>
      </c>
      <c r="G194">
        <v>1</v>
      </c>
      <c r="H194">
        <v>2</v>
      </c>
      <c r="I194" t="s">
        <v>42</v>
      </c>
      <c r="J194" t="s">
        <v>50</v>
      </c>
      <c r="K194" t="s">
        <v>47</v>
      </c>
      <c r="L194" t="s">
        <v>47</v>
      </c>
      <c r="M194">
        <v>2</v>
      </c>
      <c r="N194">
        <v>2</v>
      </c>
      <c r="O194">
        <v>0</v>
      </c>
      <c r="P194" t="s">
        <v>2</v>
      </c>
      <c r="Q194" t="s">
        <v>2</v>
      </c>
      <c r="R194" t="s">
        <v>3</v>
      </c>
      <c r="S194" t="s">
        <v>3</v>
      </c>
      <c r="T194" t="s">
        <v>2</v>
      </c>
      <c r="U194" t="s">
        <v>3</v>
      </c>
      <c r="V194" t="s">
        <v>3</v>
      </c>
      <c r="W194" t="s">
        <v>2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37</v>
      </c>
      <c r="B195" t="s">
        <v>52</v>
      </c>
      <c r="C195">
        <v>16</v>
      </c>
      <c r="D195" t="s">
        <v>54</v>
      </c>
      <c r="E195" t="s">
        <v>40</v>
      </c>
      <c r="F195" t="s">
        <v>46</v>
      </c>
      <c r="G195">
        <v>3</v>
      </c>
      <c r="H195">
        <v>3</v>
      </c>
      <c r="I195" t="s">
        <v>50</v>
      </c>
      <c r="J195" t="s">
        <v>50</v>
      </c>
      <c r="K195" t="s">
        <v>53</v>
      </c>
      <c r="L195" t="s">
        <v>45</v>
      </c>
      <c r="M195">
        <v>1</v>
      </c>
      <c r="N195">
        <v>1</v>
      </c>
      <c r="O195">
        <v>0</v>
      </c>
      <c r="P195" t="s">
        <v>2</v>
      </c>
      <c r="Q195" t="s">
        <v>3</v>
      </c>
      <c r="R195" t="s">
        <v>2</v>
      </c>
      <c r="S195" t="s">
        <v>3</v>
      </c>
      <c r="T195" t="s">
        <v>3</v>
      </c>
      <c r="U195" t="s">
        <v>3</v>
      </c>
      <c r="V195" t="s">
        <v>3</v>
      </c>
      <c r="W195" t="s">
        <v>2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37</v>
      </c>
      <c r="B196" t="s">
        <v>52</v>
      </c>
      <c r="C196">
        <v>16</v>
      </c>
      <c r="D196" t="s">
        <v>39</v>
      </c>
      <c r="E196" t="s">
        <v>40</v>
      </c>
      <c r="F196" t="s">
        <v>46</v>
      </c>
      <c r="G196">
        <v>2</v>
      </c>
      <c r="H196">
        <v>3</v>
      </c>
      <c r="I196" t="s">
        <v>47</v>
      </c>
      <c r="J196" t="s">
        <v>47</v>
      </c>
      <c r="K196" t="s">
        <v>51</v>
      </c>
      <c r="L196" t="s">
        <v>48</v>
      </c>
      <c r="M196">
        <v>2</v>
      </c>
      <c r="N196">
        <v>1</v>
      </c>
      <c r="O196">
        <v>0</v>
      </c>
      <c r="P196" t="s">
        <v>2</v>
      </c>
      <c r="Q196" t="s">
        <v>2</v>
      </c>
      <c r="R196" t="s">
        <v>2</v>
      </c>
      <c r="S196" t="s">
        <v>2</v>
      </c>
      <c r="T196" t="s">
        <v>3</v>
      </c>
      <c r="U196" t="s">
        <v>3</v>
      </c>
      <c r="V196" t="s">
        <v>3</v>
      </c>
      <c r="W196" t="s">
        <v>2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37</v>
      </c>
      <c r="B197" t="s">
        <v>38</v>
      </c>
      <c r="C197">
        <v>17</v>
      </c>
      <c r="D197" t="s">
        <v>39</v>
      </c>
      <c r="E197" t="s">
        <v>49</v>
      </c>
      <c r="F197" t="s">
        <v>46</v>
      </c>
      <c r="G197">
        <v>2</v>
      </c>
      <c r="H197">
        <v>4</v>
      </c>
      <c r="I197" t="s">
        <v>50</v>
      </c>
      <c r="J197" t="s">
        <v>50</v>
      </c>
      <c r="K197" t="s">
        <v>44</v>
      </c>
      <c r="L197" t="s">
        <v>48</v>
      </c>
      <c r="M197">
        <v>1</v>
      </c>
      <c r="N197">
        <v>2</v>
      </c>
      <c r="O197">
        <v>0</v>
      </c>
      <c r="P197" t="s">
        <v>2</v>
      </c>
      <c r="Q197" t="s">
        <v>2</v>
      </c>
      <c r="R197" t="s">
        <v>2</v>
      </c>
      <c r="S197" t="s">
        <v>3</v>
      </c>
      <c r="T197" t="s">
        <v>3</v>
      </c>
      <c r="U197" t="s">
        <v>3</v>
      </c>
      <c r="V197" t="s">
        <v>3</v>
      </c>
      <c r="W197" t="s">
        <v>3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37</v>
      </c>
      <c r="B198" t="s">
        <v>52</v>
      </c>
      <c r="C198">
        <v>17</v>
      </c>
      <c r="D198" t="s">
        <v>39</v>
      </c>
      <c r="E198" t="s">
        <v>40</v>
      </c>
      <c r="F198" t="s">
        <v>46</v>
      </c>
      <c r="G198">
        <v>4</v>
      </c>
      <c r="H198">
        <v>4</v>
      </c>
      <c r="I198" t="s">
        <v>50</v>
      </c>
      <c r="J198" t="s">
        <v>43</v>
      </c>
      <c r="K198" t="s">
        <v>51</v>
      </c>
      <c r="L198" t="s">
        <v>45</v>
      </c>
      <c r="M198">
        <v>1</v>
      </c>
      <c r="N198">
        <v>1</v>
      </c>
      <c r="O198">
        <v>0</v>
      </c>
      <c r="P198" t="s">
        <v>2</v>
      </c>
      <c r="Q198" t="s">
        <v>2</v>
      </c>
      <c r="R198" t="s">
        <v>2</v>
      </c>
      <c r="S198" t="s">
        <v>2</v>
      </c>
      <c r="T198" t="s">
        <v>3</v>
      </c>
      <c r="U198" t="s">
        <v>3</v>
      </c>
      <c r="V198" t="s">
        <v>3</v>
      </c>
      <c r="W198" t="s">
        <v>2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37</v>
      </c>
      <c r="B199" t="s">
        <v>52</v>
      </c>
      <c r="C199">
        <v>16</v>
      </c>
      <c r="D199" t="s">
        <v>54</v>
      </c>
      <c r="E199" t="s">
        <v>49</v>
      </c>
      <c r="F199" t="s">
        <v>46</v>
      </c>
      <c r="G199">
        <v>3</v>
      </c>
      <c r="H199">
        <v>3</v>
      </c>
      <c r="I199" t="s">
        <v>43</v>
      </c>
      <c r="J199" t="s">
        <v>47</v>
      </c>
      <c r="K199" t="s">
        <v>51</v>
      </c>
      <c r="L199" t="s">
        <v>48</v>
      </c>
      <c r="M199">
        <v>3</v>
      </c>
      <c r="N199">
        <v>1</v>
      </c>
      <c r="O199">
        <v>0</v>
      </c>
      <c r="P199" t="s">
        <v>2</v>
      </c>
      <c r="Q199" t="s">
        <v>3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2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37</v>
      </c>
      <c r="B200" t="s">
        <v>38</v>
      </c>
      <c r="C200">
        <v>17</v>
      </c>
      <c r="D200" t="s">
        <v>39</v>
      </c>
      <c r="E200" t="s">
        <v>40</v>
      </c>
      <c r="F200" t="s">
        <v>46</v>
      </c>
      <c r="G200">
        <v>4</v>
      </c>
      <c r="H200">
        <v>4</v>
      </c>
      <c r="I200" t="s">
        <v>50</v>
      </c>
      <c r="J200" t="s">
        <v>43</v>
      </c>
      <c r="K200" t="s">
        <v>51</v>
      </c>
      <c r="L200" t="s">
        <v>45</v>
      </c>
      <c r="M200">
        <v>2</v>
      </c>
      <c r="N200">
        <v>1</v>
      </c>
      <c r="O200">
        <v>1</v>
      </c>
      <c r="P200" t="s">
        <v>2</v>
      </c>
      <c r="Q200" t="s">
        <v>3</v>
      </c>
      <c r="R200" t="s">
        <v>2</v>
      </c>
      <c r="S200" t="s">
        <v>2</v>
      </c>
      <c r="T200" t="s">
        <v>3</v>
      </c>
      <c r="U200" t="s">
        <v>3</v>
      </c>
      <c r="V200" t="s">
        <v>3</v>
      </c>
      <c r="W200" t="s">
        <v>2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37</v>
      </c>
      <c r="B201" t="s">
        <v>38</v>
      </c>
      <c r="C201">
        <v>16</v>
      </c>
      <c r="D201" t="s">
        <v>39</v>
      </c>
      <c r="E201" t="s">
        <v>49</v>
      </c>
      <c r="F201" t="s">
        <v>46</v>
      </c>
      <c r="G201">
        <v>4</v>
      </c>
      <c r="H201">
        <v>4</v>
      </c>
      <c r="I201" t="s">
        <v>43</v>
      </c>
      <c r="J201" t="s">
        <v>43</v>
      </c>
      <c r="K201" t="s">
        <v>53</v>
      </c>
      <c r="L201" t="s">
        <v>45</v>
      </c>
      <c r="M201">
        <v>1</v>
      </c>
      <c r="N201">
        <v>2</v>
      </c>
      <c r="O201">
        <v>0</v>
      </c>
      <c r="P201" t="s">
        <v>2</v>
      </c>
      <c r="Q201" t="s">
        <v>3</v>
      </c>
      <c r="R201" t="s">
        <v>3</v>
      </c>
      <c r="S201" t="s">
        <v>2</v>
      </c>
      <c r="T201" t="s">
        <v>3</v>
      </c>
      <c r="U201" t="s">
        <v>3</v>
      </c>
      <c r="V201" t="s">
        <v>3</v>
      </c>
      <c r="W201" t="s">
        <v>2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37</v>
      </c>
      <c r="B202" t="s">
        <v>38</v>
      </c>
      <c r="C202">
        <v>16</v>
      </c>
      <c r="D202" t="s">
        <v>39</v>
      </c>
      <c r="E202" t="s">
        <v>40</v>
      </c>
      <c r="F202" t="s">
        <v>46</v>
      </c>
      <c r="G202">
        <v>4</v>
      </c>
      <c r="H202">
        <v>3</v>
      </c>
      <c r="I202" t="s">
        <v>32</v>
      </c>
      <c r="J202" t="s">
        <v>47</v>
      </c>
      <c r="K202" t="s">
        <v>51</v>
      </c>
      <c r="L202" t="s">
        <v>45</v>
      </c>
      <c r="M202">
        <v>1</v>
      </c>
      <c r="N202">
        <v>2</v>
      </c>
      <c r="O202">
        <v>0</v>
      </c>
      <c r="P202" t="s">
        <v>2</v>
      </c>
      <c r="Q202" t="s">
        <v>3</v>
      </c>
      <c r="R202" t="s">
        <v>2</v>
      </c>
      <c r="S202" t="s">
        <v>3</v>
      </c>
      <c r="T202" t="s">
        <v>3</v>
      </c>
      <c r="U202" t="s">
        <v>3</v>
      </c>
      <c r="V202" t="s">
        <v>3</v>
      </c>
      <c r="W202" t="s">
        <v>2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37</v>
      </c>
      <c r="B203" t="s">
        <v>38</v>
      </c>
      <c r="C203">
        <v>16</v>
      </c>
      <c r="D203" t="s">
        <v>39</v>
      </c>
      <c r="E203" t="s">
        <v>40</v>
      </c>
      <c r="F203" t="s">
        <v>46</v>
      </c>
      <c r="G203">
        <v>2</v>
      </c>
      <c r="H203">
        <v>3</v>
      </c>
      <c r="I203" t="s">
        <v>47</v>
      </c>
      <c r="J203" t="s">
        <v>47</v>
      </c>
      <c r="K203" t="s">
        <v>53</v>
      </c>
      <c r="L203" t="s">
        <v>45</v>
      </c>
      <c r="M203">
        <v>1</v>
      </c>
      <c r="N203">
        <v>2</v>
      </c>
      <c r="O203">
        <v>0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3</v>
      </c>
      <c r="V203" t="s">
        <v>2</v>
      </c>
      <c r="W203" t="s">
        <v>2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37</v>
      </c>
      <c r="B204" t="s">
        <v>38</v>
      </c>
      <c r="C204">
        <v>17</v>
      </c>
      <c r="D204" t="s">
        <v>39</v>
      </c>
      <c r="E204" t="s">
        <v>40</v>
      </c>
      <c r="F204" t="s">
        <v>46</v>
      </c>
      <c r="G204">
        <v>1</v>
      </c>
      <c r="H204">
        <v>1</v>
      </c>
      <c r="I204" t="s">
        <v>47</v>
      </c>
      <c r="J204" t="s">
        <v>47</v>
      </c>
      <c r="K204" t="s">
        <v>44</v>
      </c>
      <c r="L204" t="s">
        <v>45</v>
      </c>
      <c r="M204">
        <v>1</v>
      </c>
      <c r="N204">
        <v>2</v>
      </c>
      <c r="O204">
        <v>0</v>
      </c>
      <c r="P204" t="s">
        <v>2</v>
      </c>
      <c r="Q204" t="s">
        <v>3</v>
      </c>
      <c r="R204" t="s">
        <v>3</v>
      </c>
      <c r="S204" t="s">
        <v>2</v>
      </c>
      <c r="T204" t="s">
        <v>2</v>
      </c>
      <c r="U204" t="s">
        <v>3</v>
      </c>
      <c r="V204" t="s">
        <v>2</v>
      </c>
      <c r="W204" t="s">
        <v>2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37</v>
      </c>
      <c r="B205" t="s">
        <v>38</v>
      </c>
      <c r="C205">
        <v>17</v>
      </c>
      <c r="D205" t="s">
        <v>54</v>
      </c>
      <c r="E205" t="s">
        <v>40</v>
      </c>
      <c r="F205" t="s">
        <v>46</v>
      </c>
      <c r="G205">
        <v>2</v>
      </c>
      <c r="H205">
        <v>2</v>
      </c>
      <c r="I205" t="s">
        <v>47</v>
      </c>
      <c r="J205" t="s">
        <v>47</v>
      </c>
      <c r="K205" t="s">
        <v>53</v>
      </c>
      <c r="L205" t="s">
        <v>45</v>
      </c>
      <c r="M205">
        <v>1</v>
      </c>
      <c r="N205">
        <v>1</v>
      </c>
      <c r="O205">
        <v>0</v>
      </c>
      <c r="P205" t="s">
        <v>2</v>
      </c>
      <c r="Q205" t="s">
        <v>3</v>
      </c>
      <c r="R205" t="s">
        <v>2</v>
      </c>
      <c r="S205" t="s">
        <v>2</v>
      </c>
      <c r="T205" t="s">
        <v>3</v>
      </c>
      <c r="U205" t="s">
        <v>3</v>
      </c>
      <c r="V205" t="s">
        <v>3</v>
      </c>
      <c r="W205" t="s">
        <v>2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37</v>
      </c>
      <c r="B206" t="s">
        <v>38</v>
      </c>
      <c r="C206">
        <v>16</v>
      </c>
      <c r="D206" t="s">
        <v>54</v>
      </c>
      <c r="E206" t="s">
        <v>40</v>
      </c>
      <c r="F206" t="s">
        <v>46</v>
      </c>
      <c r="G206">
        <v>2</v>
      </c>
      <c r="H206">
        <v>2</v>
      </c>
      <c r="I206" t="s">
        <v>50</v>
      </c>
      <c r="J206" t="s">
        <v>50</v>
      </c>
      <c r="K206" t="s">
        <v>53</v>
      </c>
      <c r="L206" t="s">
        <v>45</v>
      </c>
      <c r="M206">
        <v>2</v>
      </c>
      <c r="N206">
        <v>4</v>
      </c>
      <c r="O206">
        <v>0</v>
      </c>
      <c r="P206" t="s">
        <v>2</v>
      </c>
      <c r="Q206" t="s">
        <v>3</v>
      </c>
      <c r="R206" t="s">
        <v>3</v>
      </c>
      <c r="S206" t="s">
        <v>3</v>
      </c>
      <c r="T206" t="s">
        <v>2</v>
      </c>
      <c r="U206" t="s">
        <v>3</v>
      </c>
      <c r="V206" t="s">
        <v>3</v>
      </c>
      <c r="W206" t="s">
        <v>2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37</v>
      </c>
      <c r="B207" t="s">
        <v>38</v>
      </c>
      <c r="C207">
        <v>17</v>
      </c>
      <c r="D207" t="s">
        <v>39</v>
      </c>
      <c r="E207" t="s">
        <v>40</v>
      </c>
      <c r="F207" t="s">
        <v>46</v>
      </c>
      <c r="G207">
        <v>3</v>
      </c>
      <c r="H207">
        <v>4</v>
      </c>
      <c r="I207" t="s">
        <v>42</v>
      </c>
      <c r="J207" t="s">
        <v>50</v>
      </c>
      <c r="K207" t="s">
        <v>51</v>
      </c>
      <c r="L207" t="s">
        <v>45</v>
      </c>
      <c r="M207">
        <v>1</v>
      </c>
      <c r="N207">
        <v>3</v>
      </c>
      <c r="O207">
        <v>1</v>
      </c>
      <c r="P207" t="s">
        <v>2</v>
      </c>
      <c r="Q207" t="s">
        <v>3</v>
      </c>
      <c r="R207" t="s">
        <v>3</v>
      </c>
      <c r="S207" t="s">
        <v>2</v>
      </c>
      <c r="T207" t="s">
        <v>3</v>
      </c>
      <c r="U207" t="s">
        <v>3</v>
      </c>
      <c r="V207" t="s">
        <v>3</v>
      </c>
      <c r="W207" t="s">
        <v>3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37</v>
      </c>
      <c r="B208" t="s">
        <v>38</v>
      </c>
      <c r="C208">
        <v>16</v>
      </c>
      <c r="D208" t="s">
        <v>39</v>
      </c>
      <c r="E208" t="s">
        <v>40</v>
      </c>
      <c r="F208" t="s">
        <v>41</v>
      </c>
      <c r="G208">
        <v>3</v>
      </c>
      <c r="H208">
        <v>1</v>
      </c>
      <c r="I208" t="s">
        <v>50</v>
      </c>
      <c r="J208" t="s">
        <v>47</v>
      </c>
      <c r="K208" t="s">
        <v>44</v>
      </c>
      <c r="L208" t="s">
        <v>45</v>
      </c>
      <c r="M208">
        <v>1</v>
      </c>
      <c r="N208">
        <v>2</v>
      </c>
      <c r="O208">
        <v>3</v>
      </c>
      <c r="P208" t="s">
        <v>2</v>
      </c>
      <c r="Q208" t="s">
        <v>3</v>
      </c>
      <c r="R208" t="s">
        <v>3</v>
      </c>
      <c r="S208" t="s">
        <v>2</v>
      </c>
      <c r="T208" t="s">
        <v>3</v>
      </c>
      <c r="U208" t="s">
        <v>3</v>
      </c>
      <c r="V208" t="s">
        <v>3</v>
      </c>
      <c r="W208" t="s">
        <v>2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37</v>
      </c>
      <c r="B209" t="s">
        <v>38</v>
      </c>
      <c r="C209">
        <v>16</v>
      </c>
      <c r="D209" t="s">
        <v>39</v>
      </c>
      <c r="E209" t="s">
        <v>40</v>
      </c>
      <c r="F209" t="s">
        <v>46</v>
      </c>
      <c r="G209">
        <v>4</v>
      </c>
      <c r="H209">
        <v>3</v>
      </c>
      <c r="I209" t="s">
        <v>43</v>
      </c>
      <c r="J209" t="s">
        <v>47</v>
      </c>
      <c r="K209" t="s">
        <v>47</v>
      </c>
      <c r="L209" t="s">
        <v>45</v>
      </c>
      <c r="M209">
        <v>1</v>
      </c>
      <c r="N209">
        <v>2</v>
      </c>
      <c r="O209">
        <v>0</v>
      </c>
      <c r="P209" t="s">
        <v>2</v>
      </c>
      <c r="Q209" t="s">
        <v>2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37</v>
      </c>
      <c r="B210" t="s">
        <v>38</v>
      </c>
      <c r="C210">
        <v>16</v>
      </c>
      <c r="D210" t="s">
        <v>39</v>
      </c>
      <c r="E210" t="s">
        <v>40</v>
      </c>
      <c r="F210" t="s">
        <v>46</v>
      </c>
      <c r="G210">
        <v>1</v>
      </c>
      <c r="H210">
        <v>1</v>
      </c>
      <c r="I210" t="s">
        <v>42</v>
      </c>
      <c r="J210" t="s">
        <v>47</v>
      </c>
      <c r="K210" t="s">
        <v>51</v>
      </c>
      <c r="L210" t="s">
        <v>45</v>
      </c>
      <c r="M210">
        <v>2</v>
      </c>
      <c r="N210">
        <v>1</v>
      </c>
      <c r="O210">
        <v>0</v>
      </c>
      <c r="P210" t="s">
        <v>2</v>
      </c>
      <c r="Q210" t="s">
        <v>3</v>
      </c>
      <c r="R210" t="s">
        <v>3</v>
      </c>
      <c r="S210" t="s">
        <v>2</v>
      </c>
      <c r="T210" t="s">
        <v>3</v>
      </c>
      <c r="U210" t="s">
        <v>3</v>
      </c>
      <c r="V210" t="s">
        <v>2</v>
      </c>
      <c r="W210" t="s">
        <v>2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37</v>
      </c>
      <c r="B211" t="s">
        <v>38</v>
      </c>
      <c r="C211">
        <v>17</v>
      </c>
      <c r="D211" t="s">
        <v>54</v>
      </c>
      <c r="E211" t="s">
        <v>40</v>
      </c>
      <c r="F211" t="s">
        <v>46</v>
      </c>
      <c r="G211">
        <v>4</v>
      </c>
      <c r="H211">
        <v>3</v>
      </c>
      <c r="I211" t="s">
        <v>43</v>
      </c>
      <c r="J211" t="s">
        <v>47</v>
      </c>
      <c r="K211" t="s">
        <v>53</v>
      </c>
      <c r="L211" t="s">
        <v>45</v>
      </c>
      <c r="M211">
        <v>2</v>
      </c>
      <c r="N211">
        <v>3</v>
      </c>
      <c r="O211">
        <v>0</v>
      </c>
      <c r="P211" t="s">
        <v>2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  <c r="W211" t="s">
        <v>3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37</v>
      </c>
      <c r="B212" t="s">
        <v>38</v>
      </c>
      <c r="C212">
        <v>19</v>
      </c>
      <c r="D212" t="s">
        <v>39</v>
      </c>
      <c r="E212" t="s">
        <v>40</v>
      </c>
      <c r="F212" t="s">
        <v>46</v>
      </c>
      <c r="G212">
        <v>3</v>
      </c>
      <c r="H212">
        <v>3</v>
      </c>
      <c r="I212" t="s">
        <v>47</v>
      </c>
      <c r="J212" t="s">
        <v>47</v>
      </c>
      <c r="K212" t="s">
        <v>53</v>
      </c>
      <c r="L212" t="s">
        <v>47</v>
      </c>
      <c r="M212">
        <v>1</v>
      </c>
      <c r="N212">
        <v>4</v>
      </c>
      <c r="O212">
        <v>0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3</v>
      </c>
      <c r="W212" t="s">
        <v>2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37</v>
      </c>
      <c r="B213" t="s">
        <v>52</v>
      </c>
      <c r="C213">
        <v>17</v>
      </c>
      <c r="D213" t="s">
        <v>39</v>
      </c>
      <c r="E213" t="s">
        <v>49</v>
      </c>
      <c r="F213" t="s">
        <v>46</v>
      </c>
      <c r="G213">
        <v>4</v>
      </c>
      <c r="H213">
        <v>4</v>
      </c>
      <c r="I213" t="s">
        <v>50</v>
      </c>
      <c r="J213" t="s">
        <v>47</v>
      </c>
      <c r="K213" t="s">
        <v>51</v>
      </c>
      <c r="L213" t="s">
        <v>45</v>
      </c>
      <c r="M213">
        <v>1</v>
      </c>
      <c r="N213">
        <v>2</v>
      </c>
      <c r="O213">
        <v>0</v>
      </c>
      <c r="P213" t="s">
        <v>2</v>
      </c>
      <c r="Q213" t="s">
        <v>3</v>
      </c>
      <c r="R213" t="s">
        <v>3</v>
      </c>
      <c r="S213" t="s">
        <v>2</v>
      </c>
      <c r="T213" t="s">
        <v>3</v>
      </c>
      <c r="U213" t="s">
        <v>3</v>
      </c>
      <c r="V213" t="s">
        <v>3</v>
      </c>
      <c r="W213" t="s">
        <v>3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37</v>
      </c>
      <c r="B214" t="s">
        <v>38</v>
      </c>
      <c r="C214">
        <v>16</v>
      </c>
      <c r="D214" t="s">
        <v>39</v>
      </c>
      <c r="E214" t="s">
        <v>40</v>
      </c>
      <c r="F214" t="s">
        <v>41</v>
      </c>
      <c r="G214">
        <v>2</v>
      </c>
      <c r="H214">
        <v>2</v>
      </c>
      <c r="I214" t="s">
        <v>47</v>
      </c>
      <c r="J214" t="s">
        <v>47</v>
      </c>
      <c r="K214" t="s">
        <v>53</v>
      </c>
      <c r="L214" t="s">
        <v>45</v>
      </c>
      <c r="M214">
        <v>1</v>
      </c>
      <c r="N214">
        <v>2</v>
      </c>
      <c r="O214">
        <v>0</v>
      </c>
      <c r="P214" t="s">
        <v>3</v>
      </c>
      <c r="Q214" t="s">
        <v>3</v>
      </c>
      <c r="R214" t="s">
        <v>3</v>
      </c>
      <c r="S214" t="s">
        <v>2</v>
      </c>
      <c r="T214" t="s">
        <v>3</v>
      </c>
      <c r="U214" t="s">
        <v>3</v>
      </c>
      <c r="V214" t="s">
        <v>3</v>
      </c>
      <c r="W214" t="s">
        <v>2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37</v>
      </c>
      <c r="B215" t="s">
        <v>52</v>
      </c>
      <c r="C215">
        <v>18</v>
      </c>
      <c r="D215" t="s">
        <v>39</v>
      </c>
      <c r="E215" t="s">
        <v>40</v>
      </c>
      <c r="F215" t="s">
        <v>46</v>
      </c>
      <c r="G215">
        <v>2</v>
      </c>
      <c r="H215">
        <v>2</v>
      </c>
      <c r="I215" t="s">
        <v>50</v>
      </c>
      <c r="J215" t="s">
        <v>47</v>
      </c>
      <c r="K215" t="s">
        <v>51</v>
      </c>
      <c r="L215" t="s">
        <v>45</v>
      </c>
      <c r="M215">
        <v>1</v>
      </c>
      <c r="N215">
        <v>2</v>
      </c>
      <c r="O215">
        <v>1</v>
      </c>
      <c r="P215" t="s">
        <v>2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2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37</v>
      </c>
      <c r="B216" t="s">
        <v>38</v>
      </c>
      <c r="C216">
        <v>17</v>
      </c>
      <c r="D216" t="s">
        <v>54</v>
      </c>
      <c r="E216" t="s">
        <v>49</v>
      </c>
      <c r="F216" t="s">
        <v>46</v>
      </c>
      <c r="G216">
        <v>4</v>
      </c>
      <c r="H216">
        <v>4</v>
      </c>
      <c r="I216" t="s">
        <v>50</v>
      </c>
      <c r="J216" t="s">
        <v>47</v>
      </c>
      <c r="K216" t="s">
        <v>47</v>
      </c>
      <c r="L216" t="s">
        <v>45</v>
      </c>
      <c r="M216">
        <v>1</v>
      </c>
      <c r="N216">
        <v>1</v>
      </c>
      <c r="O216">
        <v>0</v>
      </c>
      <c r="P216" t="s">
        <v>2</v>
      </c>
      <c r="Q216" t="s">
        <v>3</v>
      </c>
      <c r="R216" t="s">
        <v>3</v>
      </c>
      <c r="S216" t="s">
        <v>2</v>
      </c>
      <c r="T216" t="s">
        <v>3</v>
      </c>
      <c r="U216" t="s">
        <v>3</v>
      </c>
      <c r="V216" t="s">
        <v>2</v>
      </c>
      <c r="W216" t="s">
        <v>2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37</v>
      </c>
      <c r="B217" t="s">
        <v>38</v>
      </c>
      <c r="C217">
        <v>17</v>
      </c>
      <c r="D217" t="s">
        <v>39</v>
      </c>
      <c r="E217" t="s">
        <v>49</v>
      </c>
      <c r="F217" t="s">
        <v>46</v>
      </c>
      <c r="G217">
        <v>3</v>
      </c>
      <c r="H217">
        <v>2</v>
      </c>
      <c r="I217" t="s">
        <v>47</v>
      </c>
      <c r="J217" t="s">
        <v>47</v>
      </c>
      <c r="K217" t="s">
        <v>53</v>
      </c>
      <c r="L217" t="s">
        <v>45</v>
      </c>
      <c r="M217">
        <v>2</v>
      </c>
      <c r="N217">
        <v>2</v>
      </c>
      <c r="O217">
        <v>0</v>
      </c>
      <c r="P217" t="s">
        <v>2</v>
      </c>
      <c r="Q217" t="s">
        <v>2</v>
      </c>
      <c r="R217" t="s">
        <v>3</v>
      </c>
      <c r="S217" t="s">
        <v>2</v>
      </c>
      <c r="T217" t="s">
        <v>3</v>
      </c>
      <c r="U217" t="s">
        <v>3</v>
      </c>
      <c r="V217" t="s">
        <v>3</v>
      </c>
      <c r="W217" t="s">
        <v>2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37</v>
      </c>
      <c r="B218" t="s">
        <v>38</v>
      </c>
      <c r="C218">
        <v>17</v>
      </c>
      <c r="D218" t="s">
        <v>39</v>
      </c>
      <c r="E218" t="s">
        <v>40</v>
      </c>
      <c r="F218" t="s">
        <v>46</v>
      </c>
      <c r="G218">
        <v>4</v>
      </c>
      <c r="H218">
        <v>3</v>
      </c>
      <c r="I218" t="s">
        <v>47</v>
      </c>
      <c r="J218" t="s">
        <v>47</v>
      </c>
      <c r="K218" t="s">
        <v>53</v>
      </c>
      <c r="L218" t="s">
        <v>45</v>
      </c>
      <c r="M218">
        <v>1</v>
      </c>
      <c r="N218">
        <v>2</v>
      </c>
      <c r="O218">
        <v>2</v>
      </c>
      <c r="P218" t="s">
        <v>2</v>
      </c>
      <c r="Q218" t="s">
        <v>2</v>
      </c>
      <c r="R218" t="s">
        <v>3</v>
      </c>
      <c r="S218" t="s">
        <v>2</v>
      </c>
      <c r="T218" t="s">
        <v>3</v>
      </c>
      <c r="U218" t="s">
        <v>3</v>
      </c>
      <c r="V218" t="s">
        <v>3</v>
      </c>
      <c r="W218" t="s">
        <v>3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37</v>
      </c>
      <c r="B219" t="s">
        <v>52</v>
      </c>
      <c r="C219">
        <v>18</v>
      </c>
      <c r="D219" t="s">
        <v>39</v>
      </c>
      <c r="E219" t="s">
        <v>49</v>
      </c>
      <c r="F219" t="s">
        <v>46</v>
      </c>
      <c r="G219">
        <v>3</v>
      </c>
      <c r="H219">
        <v>3</v>
      </c>
      <c r="I219" t="s">
        <v>50</v>
      </c>
      <c r="J219" t="s">
        <v>32</v>
      </c>
      <c r="K219" t="s">
        <v>51</v>
      </c>
      <c r="L219" t="s">
        <v>48</v>
      </c>
      <c r="M219">
        <v>1</v>
      </c>
      <c r="N219">
        <v>2</v>
      </c>
      <c r="O219">
        <v>1</v>
      </c>
      <c r="P219" t="s">
        <v>2</v>
      </c>
      <c r="Q219" t="s">
        <v>3</v>
      </c>
      <c r="R219" t="s">
        <v>3</v>
      </c>
      <c r="S219" t="s">
        <v>2</v>
      </c>
      <c r="T219" t="s">
        <v>3</v>
      </c>
      <c r="U219" t="s">
        <v>3</v>
      </c>
      <c r="V219" t="s">
        <v>3</v>
      </c>
      <c r="W219" t="s">
        <v>2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37</v>
      </c>
      <c r="B220" t="s">
        <v>38</v>
      </c>
      <c r="C220">
        <v>17</v>
      </c>
      <c r="D220" t="s">
        <v>39</v>
      </c>
      <c r="E220" t="s">
        <v>40</v>
      </c>
      <c r="F220" t="s">
        <v>46</v>
      </c>
      <c r="G220">
        <v>2</v>
      </c>
      <c r="H220">
        <v>3</v>
      </c>
      <c r="I220" t="s">
        <v>42</v>
      </c>
      <c r="J220" t="s">
        <v>47</v>
      </c>
      <c r="K220" t="s">
        <v>51</v>
      </c>
      <c r="L220" t="s">
        <v>48</v>
      </c>
      <c r="M220">
        <v>2</v>
      </c>
      <c r="N220">
        <v>1</v>
      </c>
      <c r="O220">
        <v>0</v>
      </c>
      <c r="P220" t="s">
        <v>2</v>
      </c>
      <c r="Q220" t="s">
        <v>3</v>
      </c>
      <c r="R220" t="s">
        <v>3</v>
      </c>
      <c r="S220" t="s">
        <v>2</v>
      </c>
      <c r="T220" t="s">
        <v>3</v>
      </c>
      <c r="U220" t="s">
        <v>3</v>
      </c>
      <c r="V220" t="s">
        <v>2</v>
      </c>
      <c r="W220" t="s">
        <v>2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37</v>
      </c>
      <c r="B221" t="s">
        <v>38</v>
      </c>
      <c r="C221">
        <v>17</v>
      </c>
      <c r="D221" t="s">
        <v>39</v>
      </c>
      <c r="E221" t="s">
        <v>40</v>
      </c>
      <c r="F221" t="s">
        <v>46</v>
      </c>
      <c r="G221">
        <v>2</v>
      </c>
      <c r="H221">
        <v>2</v>
      </c>
      <c r="I221" t="s">
        <v>42</v>
      </c>
      <c r="J221" t="s">
        <v>42</v>
      </c>
      <c r="K221" t="s">
        <v>44</v>
      </c>
      <c r="L221" t="s">
        <v>45</v>
      </c>
      <c r="M221">
        <v>1</v>
      </c>
      <c r="N221">
        <v>3</v>
      </c>
      <c r="O221">
        <v>0</v>
      </c>
      <c r="P221" t="s">
        <v>2</v>
      </c>
      <c r="Q221" t="s">
        <v>3</v>
      </c>
      <c r="R221" t="s">
        <v>3</v>
      </c>
      <c r="S221" t="s">
        <v>3</v>
      </c>
      <c r="T221" t="s">
        <v>3</v>
      </c>
      <c r="U221" t="s">
        <v>3</v>
      </c>
      <c r="V221" t="s">
        <v>3</v>
      </c>
      <c r="W221" t="s">
        <v>2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37</v>
      </c>
      <c r="B222" t="s">
        <v>38</v>
      </c>
      <c r="C222">
        <v>17</v>
      </c>
      <c r="D222" t="s">
        <v>54</v>
      </c>
      <c r="E222" t="s">
        <v>40</v>
      </c>
      <c r="F222" t="s">
        <v>46</v>
      </c>
      <c r="G222">
        <v>2</v>
      </c>
      <c r="H222">
        <v>1</v>
      </c>
      <c r="I222" t="s">
        <v>42</v>
      </c>
      <c r="J222" t="s">
        <v>50</v>
      </c>
      <c r="K222" t="s">
        <v>53</v>
      </c>
      <c r="L222" t="s">
        <v>45</v>
      </c>
      <c r="M222">
        <v>2</v>
      </c>
      <c r="N222">
        <v>2</v>
      </c>
      <c r="O222">
        <v>0</v>
      </c>
      <c r="P222" t="s">
        <v>2</v>
      </c>
      <c r="Q222" t="s">
        <v>3</v>
      </c>
      <c r="R222" t="s">
        <v>2</v>
      </c>
      <c r="S222" t="s">
        <v>3</v>
      </c>
      <c r="T222" t="s">
        <v>3</v>
      </c>
      <c r="U222" t="s">
        <v>3</v>
      </c>
      <c r="V222" t="s">
        <v>3</v>
      </c>
      <c r="W222" t="s">
        <v>2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37</v>
      </c>
      <c r="B223" t="s">
        <v>38</v>
      </c>
      <c r="C223">
        <v>17</v>
      </c>
      <c r="D223" t="s">
        <v>39</v>
      </c>
      <c r="E223" t="s">
        <v>40</v>
      </c>
      <c r="F223" t="s">
        <v>46</v>
      </c>
      <c r="G223">
        <v>1</v>
      </c>
      <c r="H223">
        <v>1</v>
      </c>
      <c r="I223" t="s">
        <v>42</v>
      </c>
      <c r="J223" t="s">
        <v>47</v>
      </c>
      <c r="K223" t="s">
        <v>53</v>
      </c>
      <c r="L223" t="s">
        <v>45</v>
      </c>
      <c r="M223">
        <v>1</v>
      </c>
      <c r="N223">
        <v>3</v>
      </c>
      <c r="O223">
        <v>1</v>
      </c>
      <c r="P223" t="s">
        <v>2</v>
      </c>
      <c r="Q223" t="s">
        <v>3</v>
      </c>
      <c r="R223" t="s">
        <v>2</v>
      </c>
      <c r="S223" t="s">
        <v>3</v>
      </c>
      <c r="T223" t="s">
        <v>3</v>
      </c>
      <c r="U223" t="s">
        <v>3</v>
      </c>
      <c r="V223" t="s">
        <v>2</v>
      </c>
      <c r="W223" t="s">
        <v>3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37</v>
      </c>
      <c r="B224" t="s">
        <v>38</v>
      </c>
      <c r="C224">
        <v>16</v>
      </c>
      <c r="D224" t="s">
        <v>39</v>
      </c>
      <c r="E224" t="s">
        <v>40</v>
      </c>
      <c r="F224" t="s">
        <v>46</v>
      </c>
      <c r="G224">
        <v>2</v>
      </c>
      <c r="H224">
        <v>3</v>
      </c>
      <c r="I224" t="s">
        <v>50</v>
      </c>
      <c r="J224" t="s">
        <v>43</v>
      </c>
      <c r="K224" t="s">
        <v>47</v>
      </c>
      <c r="L224" t="s">
        <v>45</v>
      </c>
      <c r="M224">
        <v>1</v>
      </c>
      <c r="N224">
        <v>2</v>
      </c>
      <c r="O224">
        <v>0</v>
      </c>
      <c r="P224" t="s">
        <v>3</v>
      </c>
      <c r="Q224" t="s">
        <v>2</v>
      </c>
      <c r="R224" t="s">
        <v>2</v>
      </c>
      <c r="S224" t="s">
        <v>2</v>
      </c>
      <c r="T224" t="s">
        <v>3</v>
      </c>
      <c r="U224" t="s">
        <v>3</v>
      </c>
      <c r="V224" t="s">
        <v>3</v>
      </c>
      <c r="W224" t="s">
        <v>2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37</v>
      </c>
      <c r="B225" t="s">
        <v>52</v>
      </c>
      <c r="C225">
        <v>18</v>
      </c>
      <c r="D225" t="s">
        <v>39</v>
      </c>
      <c r="E225" t="s">
        <v>40</v>
      </c>
      <c r="F225" t="s">
        <v>46</v>
      </c>
      <c r="G225">
        <v>2</v>
      </c>
      <c r="H225">
        <v>2</v>
      </c>
      <c r="I225" t="s">
        <v>47</v>
      </c>
      <c r="J225" t="s">
        <v>47</v>
      </c>
      <c r="K225" t="s">
        <v>51</v>
      </c>
      <c r="L225" t="s">
        <v>45</v>
      </c>
      <c r="M225">
        <v>2</v>
      </c>
      <c r="N225">
        <v>2</v>
      </c>
      <c r="O225">
        <v>0</v>
      </c>
      <c r="P225" t="s">
        <v>2</v>
      </c>
      <c r="Q225" t="s">
        <v>3</v>
      </c>
      <c r="R225" t="s">
        <v>3</v>
      </c>
      <c r="S225" t="s">
        <v>2</v>
      </c>
      <c r="T225" t="s">
        <v>3</v>
      </c>
      <c r="U225" t="s">
        <v>3</v>
      </c>
      <c r="V225" t="s">
        <v>3</v>
      </c>
      <c r="W225" t="s">
        <v>2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37</v>
      </c>
      <c r="B226" t="s">
        <v>38</v>
      </c>
      <c r="C226">
        <v>16</v>
      </c>
      <c r="D226" t="s">
        <v>39</v>
      </c>
      <c r="E226" t="s">
        <v>40</v>
      </c>
      <c r="F226" t="s">
        <v>46</v>
      </c>
      <c r="G226">
        <v>4</v>
      </c>
      <c r="H226">
        <v>4</v>
      </c>
      <c r="I226" t="s">
        <v>43</v>
      </c>
      <c r="J226" t="s">
        <v>50</v>
      </c>
      <c r="K226" t="s">
        <v>51</v>
      </c>
      <c r="L226" t="s">
        <v>45</v>
      </c>
      <c r="M226">
        <v>1</v>
      </c>
      <c r="N226">
        <v>3</v>
      </c>
      <c r="O226">
        <v>0</v>
      </c>
      <c r="P226" t="s">
        <v>2</v>
      </c>
      <c r="Q226" t="s">
        <v>3</v>
      </c>
      <c r="R226" t="s">
        <v>2</v>
      </c>
      <c r="S226" t="s">
        <v>3</v>
      </c>
      <c r="T226" t="s">
        <v>2</v>
      </c>
      <c r="U226" t="s">
        <v>3</v>
      </c>
      <c r="V226" t="s">
        <v>3</v>
      </c>
      <c r="W226" t="s">
        <v>2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37</v>
      </c>
      <c r="B227" t="s">
        <v>38</v>
      </c>
      <c r="C227">
        <v>18</v>
      </c>
      <c r="D227" t="s">
        <v>54</v>
      </c>
      <c r="E227" t="s">
        <v>40</v>
      </c>
      <c r="F227" t="s">
        <v>46</v>
      </c>
      <c r="G227">
        <v>3</v>
      </c>
      <c r="H227">
        <v>1</v>
      </c>
      <c r="I227" t="s">
        <v>47</v>
      </c>
      <c r="J227" t="s">
        <v>47</v>
      </c>
      <c r="K227" t="s">
        <v>53</v>
      </c>
      <c r="L227" t="s">
        <v>45</v>
      </c>
      <c r="M227">
        <v>1</v>
      </c>
      <c r="N227">
        <v>2</v>
      </c>
      <c r="O227">
        <v>1</v>
      </c>
      <c r="P227" t="s">
        <v>2</v>
      </c>
      <c r="Q227" t="s">
        <v>2</v>
      </c>
      <c r="R227" t="s">
        <v>2</v>
      </c>
      <c r="S227" t="s">
        <v>3</v>
      </c>
      <c r="T227" t="s">
        <v>3</v>
      </c>
      <c r="U227" t="s">
        <v>3</v>
      </c>
      <c r="V227" t="s">
        <v>3</v>
      </c>
      <c r="W227" t="s">
        <v>3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37</v>
      </c>
      <c r="B228" t="s">
        <v>38</v>
      </c>
      <c r="C228">
        <v>17</v>
      </c>
      <c r="D228" t="s">
        <v>39</v>
      </c>
      <c r="E228" t="s">
        <v>40</v>
      </c>
      <c r="F228" t="s">
        <v>46</v>
      </c>
      <c r="G228">
        <v>3</v>
      </c>
      <c r="H228">
        <v>2</v>
      </c>
      <c r="I228" t="s">
        <v>47</v>
      </c>
      <c r="J228" t="s">
        <v>47</v>
      </c>
      <c r="K228" t="s">
        <v>44</v>
      </c>
      <c r="L228" t="s">
        <v>45</v>
      </c>
      <c r="M228">
        <v>1</v>
      </c>
      <c r="N228">
        <v>2</v>
      </c>
      <c r="O228">
        <v>0</v>
      </c>
      <c r="P228" t="s">
        <v>2</v>
      </c>
      <c r="Q228" t="s">
        <v>2</v>
      </c>
      <c r="R228" t="s">
        <v>2</v>
      </c>
      <c r="S228" t="s">
        <v>3</v>
      </c>
      <c r="T228" t="s">
        <v>2</v>
      </c>
      <c r="U228" t="s">
        <v>3</v>
      </c>
      <c r="V228" t="s">
        <v>3</v>
      </c>
      <c r="W228" t="s">
        <v>2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37</v>
      </c>
      <c r="B229" t="s">
        <v>52</v>
      </c>
      <c r="C229">
        <v>17</v>
      </c>
      <c r="D229" t="s">
        <v>39</v>
      </c>
      <c r="E229" t="s">
        <v>49</v>
      </c>
      <c r="F229" t="s">
        <v>46</v>
      </c>
      <c r="G229">
        <v>2</v>
      </c>
      <c r="H229">
        <v>3</v>
      </c>
      <c r="I229" t="s">
        <v>50</v>
      </c>
      <c r="J229" t="s">
        <v>50</v>
      </c>
      <c r="K229" t="s">
        <v>53</v>
      </c>
      <c r="L229" t="s">
        <v>48</v>
      </c>
      <c r="M229">
        <v>1</v>
      </c>
      <c r="N229">
        <v>2</v>
      </c>
      <c r="O229">
        <v>0</v>
      </c>
      <c r="P229" t="s">
        <v>2</v>
      </c>
      <c r="Q229" t="s">
        <v>3</v>
      </c>
      <c r="R229" t="s">
        <v>3</v>
      </c>
      <c r="S229" t="s">
        <v>2</v>
      </c>
      <c r="T229" t="s">
        <v>2</v>
      </c>
      <c r="U229" t="s">
        <v>3</v>
      </c>
      <c r="V229" t="s">
        <v>3</v>
      </c>
      <c r="W229" t="s">
        <v>2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37</v>
      </c>
      <c r="B230" t="s">
        <v>52</v>
      </c>
      <c r="C230">
        <v>18</v>
      </c>
      <c r="D230" t="s">
        <v>39</v>
      </c>
      <c r="E230" t="s">
        <v>49</v>
      </c>
      <c r="F230" t="s">
        <v>46</v>
      </c>
      <c r="G230">
        <v>2</v>
      </c>
      <c r="H230">
        <v>1</v>
      </c>
      <c r="I230" t="s">
        <v>42</v>
      </c>
      <c r="J230" t="s">
        <v>47</v>
      </c>
      <c r="K230" t="s">
        <v>44</v>
      </c>
      <c r="L230" t="s">
        <v>45</v>
      </c>
      <c r="M230">
        <v>4</v>
      </c>
      <c r="N230">
        <v>2</v>
      </c>
      <c r="O230">
        <v>0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3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37</v>
      </c>
      <c r="B231" t="s">
        <v>38</v>
      </c>
      <c r="C231">
        <v>17</v>
      </c>
      <c r="D231" t="s">
        <v>39</v>
      </c>
      <c r="E231" t="s">
        <v>40</v>
      </c>
      <c r="F231" t="s">
        <v>41</v>
      </c>
      <c r="G231">
        <v>2</v>
      </c>
      <c r="H231">
        <v>1</v>
      </c>
      <c r="I231" t="s">
        <v>47</v>
      </c>
      <c r="J231" t="s">
        <v>47</v>
      </c>
      <c r="K231" t="s">
        <v>44</v>
      </c>
      <c r="L231" t="s">
        <v>45</v>
      </c>
      <c r="M231">
        <v>2</v>
      </c>
      <c r="N231">
        <v>3</v>
      </c>
      <c r="O231">
        <v>0</v>
      </c>
      <c r="P231" t="s">
        <v>2</v>
      </c>
      <c r="Q231" t="s">
        <v>2</v>
      </c>
      <c r="R231" t="s">
        <v>2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37</v>
      </c>
      <c r="B232" t="s">
        <v>38</v>
      </c>
      <c r="C232">
        <v>17</v>
      </c>
      <c r="D232" t="s">
        <v>39</v>
      </c>
      <c r="E232" t="s">
        <v>49</v>
      </c>
      <c r="F232" t="s">
        <v>46</v>
      </c>
      <c r="G232">
        <v>4</v>
      </c>
      <c r="H232">
        <v>3</v>
      </c>
      <c r="I232" t="s">
        <v>32</v>
      </c>
      <c r="J232" t="s">
        <v>47</v>
      </c>
      <c r="K232" t="s">
        <v>53</v>
      </c>
      <c r="L232" t="s">
        <v>48</v>
      </c>
      <c r="M232">
        <v>1</v>
      </c>
      <c r="N232">
        <v>2</v>
      </c>
      <c r="O232">
        <v>0</v>
      </c>
      <c r="P232" t="s">
        <v>2</v>
      </c>
      <c r="Q232" t="s">
        <v>2</v>
      </c>
      <c r="R232" t="s">
        <v>2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37</v>
      </c>
      <c r="B233" t="s">
        <v>52</v>
      </c>
      <c r="C233">
        <v>17</v>
      </c>
      <c r="D233" t="s">
        <v>54</v>
      </c>
      <c r="E233" t="s">
        <v>40</v>
      </c>
      <c r="F233" t="s">
        <v>46</v>
      </c>
      <c r="G233">
        <v>2</v>
      </c>
      <c r="H233">
        <v>2</v>
      </c>
      <c r="I233" t="s">
        <v>47</v>
      </c>
      <c r="J233" t="s">
        <v>47</v>
      </c>
      <c r="K233" t="s">
        <v>44</v>
      </c>
      <c r="L233" t="s">
        <v>48</v>
      </c>
      <c r="M233">
        <v>2</v>
      </c>
      <c r="N233">
        <v>2</v>
      </c>
      <c r="O233">
        <v>0</v>
      </c>
      <c r="P233" t="s">
        <v>2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  <c r="W233" t="s">
        <v>2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37</v>
      </c>
      <c r="B234" t="s">
        <v>52</v>
      </c>
      <c r="C234">
        <v>17</v>
      </c>
      <c r="D234" t="s">
        <v>39</v>
      </c>
      <c r="E234" t="s">
        <v>40</v>
      </c>
      <c r="F234" t="s">
        <v>46</v>
      </c>
      <c r="G234">
        <v>4</v>
      </c>
      <c r="H234">
        <v>4</v>
      </c>
      <c r="I234" t="s">
        <v>43</v>
      </c>
      <c r="J234" t="s">
        <v>43</v>
      </c>
      <c r="K234" t="s">
        <v>53</v>
      </c>
      <c r="L234" t="s">
        <v>45</v>
      </c>
      <c r="M234">
        <v>1</v>
      </c>
      <c r="N234">
        <v>2</v>
      </c>
      <c r="O234">
        <v>0</v>
      </c>
      <c r="P234" t="s">
        <v>3</v>
      </c>
      <c r="Q234" t="s">
        <v>3</v>
      </c>
      <c r="R234" t="s">
        <v>2</v>
      </c>
      <c r="S234" t="s">
        <v>3</v>
      </c>
      <c r="T234" t="s">
        <v>3</v>
      </c>
      <c r="U234" t="s">
        <v>3</v>
      </c>
      <c r="V234" t="s">
        <v>3</v>
      </c>
      <c r="W234" t="s">
        <v>3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37</v>
      </c>
      <c r="B235" t="s">
        <v>52</v>
      </c>
      <c r="C235">
        <v>16</v>
      </c>
      <c r="D235" t="s">
        <v>39</v>
      </c>
      <c r="E235" t="s">
        <v>40</v>
      </c>
      <c r="F235" t="s">
        <v>46</v>
      </c>
      <c r="G235">
        <v>4</v>
      </c>
      <c r="H235">
        <v>4</v>
      </c>
      <c r="I235" t="s">
        <v>32</v>
      </c>
      <c r="J235" t="s">
        <v>47</v>
      </c>
      <c r="K235" t="s">
        <v>53</v>
      </c>
      <c r="L235" t="s">
        <v>48</v>
      </c>
      <c r="M235">
        <v>1</v>
      </c>
      <c r="N235">
        <v>2</v>
      </c>
      <c r="O235">
        <v>0</v>
      </c>
      <c r="P235" t="s">
        <v>2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  <c r="W235" t="s">
        <v>2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37</v>
      </c>
      <c r="B236" t="s">
        <v>52</v>
      </c>
      <c r="C236">
        <v>16</v>
      </c>
      <c r="D236" t="s">
        <v>39</v>
      </c>
      <c r="E236" t="s">
        <v>49</v>
      </c>
      <c r="F236" t="s">
        <v>46</v>
      </c>
      <c r="G236">
        <v>1</v>
      </c>
      <c r="H236">
        <v>1</v>
      </c>
      <c r="I236" t="s">
        <v>47</v>
      </c>
      <c r="J236" t="s">
        <v>47</v>
      </c>
      <c r="K236" t="s">
        <v>51</v>
      </c>
      <c r="L236" t="s">
        <v>45</v>
      </c>
      <c r="M236">
        <v>2</v>
      </c>
      <c r="N236">
        <v>2</v>
      </c>
      <c r="O236">
        <v>0</v>
      </c>
      <c r="P236" t="s">
        <v>2</v>
      </c>
      <c r="Q236" t="s">
        <v>3</v>
      </c>
      <c r="R236" t="s">
        <v>3</v>
      </c>
      <c r="S236" t="s">
        <v>2</v>
      </c>
      <c r="T236" t="s">
        <v>3</v>
      </c>
      <c r="U236" t="s">
        <v>3</v>
      </c>
      <c r="V236" t="s">
        <v>3</v>
      </c>
      <c r="W236" t="s">
        <v>2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37</v>
      </c>
      <c r="B237" t="s">
        <v>52</v>
      </c>
      <c r="C237">
        <v>16</v>
      </c>
      <c r="D237" t="s">
        <v>39</v>
      </c>
      <c r="E237" t="s">
        <v>40</v>
      </c>
      <c r="F237" t="s">
        <v>46</v>
      </c>
      <c r="G237">
        <v>3</v>
      </c>
      <c r="H237">
        <v>2</v>
      </c>
      <c r="I237" t="s">
        <v>42</v>
      </c>
      <c r="J237" t="s">
        <v>47</v>
      </c>
      <c r="K237" t="s">
        <v>53</v>
      </c>
      <c r="L237" t="s">
        <v>45</v>
      </c>
      <c r="M237">
        <v>2</v>
      </c>
      <c r="N237">
        <v>3</v>
      </c>
      <c r="O237">
        <v>0</v>
      </c>
      <c r="P237" t="s">
        <v>2</v>
      </c>
      <c r="Q237" t="s">
        <v>2</v>
      </c>
      <c r="R237" t="s">
        <v>2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37</v>
      </c>
      <c r="B238" t="s">
        <v>52</v>
      </c>
      <c r="C238">
        <v>17</v>
      </c>
      <c r="D238" t="s">
        <v>39</v>
      </c>
      <c r="E238" t="s">
        <v>49</v>
      </c>
      <c r="F238" t="s">
        <v>46</v>
      </c>
      <c r="G238">
        <v>2</v>
      </c>
      <c r="H238">
        <v>2</v>
      </c>
      <c r="I238" t="s">
        <v>47</v>
      </c>
      <c r="J238" t="s">
        <v>47</v>
      </c>
      <c r="K238" t="s">
        <v>51</v>
      </c>
      <c r="L238" t="s">
        <v>48</v>
      </c>
      <c r="M238">
        <v>1</v>
      </c>
      <c r="N238">
        <v>2</v>
      </c>
      <c r="O238">
        <v>0</v>
      </c>
      <c r="P238" t="s">
        <v>2</v>
      </c>
      <c r="Q238" t="s">
        <v>2</v>
      </c>
      <c r="R238" t="s">
        <v>3</v>
      </c>
      <c r="S238" t="s">
        <v>3</v>
      </c>
      <c r="T238" t="s">
        <v>2</v>
      </c>
      <c r="U238" t="s">
        <v>3</v>
      </c>
      <c r="V238" t="s">
        <v>3</v>
      </c>
      <c r="W238" t="s">
        <v>3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37</v>
      </c>
      <c r="B239" t="s">
        <v>38</v>
      </c>
      <c r="C239">
        <v>16</v>
      </c>
      <c r="D239" t="s">
        <v>39</v>
      </c>
      <c r="E239" t="s">
        <v>40</v>
      </c>
      <c r="F239" t="s">
        <v>46</v>
      </c>
      <c r="G239">
        <v>2</v>
      </c>
      <c r="H239">
        <v>1</v>
      </c>
      <c r="I239" t="s">
        <v>47</v>
      </c>
      <c r="J239" t="s">
        <v>47</v>
      </c>
      <c r="K239" t="s">
        <v>51</v>
      </c>
      <c r="L239" t="s">
        <v>45</v>
      </c>
      <c r="M239">
        <v>1</v>
      </c>
      <c r="N239">
        <v>1</v>
      </c>
      <c r="O239">
        <v>0</v>
      </c>
      <c r="P239" t="s">
        <v>2</v>
      </c>
      <c r="Q239" t="s">
        <v>2</v>
      </c>
      <c r="R239" t="s">
        <v>2</v>
      </c>
      <c r="S239" t="s">
        <v>2</v>
      </c>
      <c r="T239" t="s">
        <v>3</v>
      </c>
      <c r="U239" t="s">
        <v>3</v>
      </c>
      <c r="V239" t="s">
        <v>3</v>
      </c>
      <c r="W239" t="s">
        <v>3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37</v>
      </c>
      <c r="B240" t="s">
        <v>38</v>
      </c>
      <c r="C240">
        <v>17</v>
      </c>
      <c r="D240" t="s">
        <v>54</v>
      </c>
      <c r="E240" t="s">
        <v>40</v>
      </c>
      <c r="F240" t="s">
        <v>46</v>
      </c>
      <c r="G240">
        <v>2</v>
      </c>
      <c r="H240">
        <v>1</v>
      </c>
      <c r="I240" t="s">
        <v>42</v>
      </c>
      <c r="J240" t="s">
        <v>50</v>
      </c>
      <c r="K240" t="s">
        <v>44</v>
      </c>
      <c r="L240" t="s">
        <v>45</v>
      </c>
      <c r="M240">
        <v>3</v>
      </c>
      <c r="N240">
        <v>2</v>
      </c>
      <c r="O240">
        <v>0</v>
      </c>
      <c r="P240" t="s">
        <v>2</v>
      </c>
      <c r="Q240" t="s">
        <v>2</v>
      </c>
      <c r="R240" t="s">
        <v>2</v>
      </c>
      <c r="S240" t="s">
        <v>3</v>
      </c>
      <c r="T240" t="s">
        <v>3</v>
      </c>
      <c r="U240" t="s">
        <v>3</v>
      </c>
      <c r="V240" t="s">
        <v>2</v>
      </c>
      <c r="W240" t="s">
        <v>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37</v>
      </c>
      <c r="B241" t="s">
        <v>52</v>
      </c>
      <c r="C241">
        <v>18</v>
      </c>
      <c r="D241" t="s">
        <v>39</v>
      </c>
      <c r="E241" t="s">
        <v>40</v>
      </c>
      <c r="F241" t="s">
        <v>46</v>
      </c>
      <c r="G241">
        <v>2</v>
      </c>
      <c r="H241">
        <v>2</v>
      </c>
      <c r="I241" t="s">
        <v>47</v>
      </c>
      <c r="J241" t="s">
        <v>50</v>
      </c>
      <c r="K241" t="s">
        <v>53</v>
      </c>
      <c r="L241" t="s">
        <v>48</v>
      </c>
      <c r="M241">
        <v>1</v>
      </c>
      <c r="N241">
        <v>2</v>
      </c>
      <c r="O241">
        <v>1</v>
      </c>
      <c r="P241" t="s">
        <v>2</v>
      </c>
      <c r="Q241" t="s">
        <v>2</v>
      </c>
      <c r="R241" t="s">
        <v>2</v>
      </c>
      <c r="S241" t="s">
        <v>2</v>
      </c>
      <c r="T241" t="s">
        <v>3</v>
      </c>
      <c r="U241" t="s">
        <v>2</v>
      </c>
      <c r="V241" t="s">
        <v>3</v>
      </c>
      <c r="W241" t="s">
        <v>2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37</v>
      </c>
      <c r="B242" t="s">
        <v>52</v>
      </c>
      <c r="C242">
        <v>17</v>
      </c>
      <c r="D242" t="s">
        <v>39</v>
      </c>
      <c r="E242" t="s">
        <v>49</v>
      </c>
      <c r="F242" t="s">
        <v>46</v>
      </c>
      <c r="G242">
        <v>4</v>
      </c>
      <c r="H242">
        <v>3</v>
      </c>
      <c r="I242" t="s">
        <v>32</v>
      </c>
      <c r="J242" t="s">
        <v>47</v>
      </c>
      <c r="K242" t="s">
        <v>44</v>
      </c>
      <c r="L242" t="s">
        <v>45</v>
      </c>
      <c r="M242">
        <v>2</v>
      </c>
      <c r="N242">
        <v>2</v>
      </c>
      <c r="O242">
        <v>0</v>
      </c>
      <c r="P242" t="s">
        <v>2</v>
      </c>
      <c r="Q242" t="s">
        <v>2</v>
      </c>
      <c r="R242" t="s">
        <v>2</v>
      </c>
      <c r="S242" t="s">
        <v>3</v>
      </c>
      <c r="T242" t="s">
        <v>3</v>
      </c>
      <c r="U242" t="s">
        <v>3</v>
      </c>
      <c r="V242" t="s">
        <v>3</v>
      </c>
      <c r="W242" t="s">
        <v>3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37</v>
      </c>
      <c r="B243" t="s">
        <v>52</v>
      </c>
      <c r="C243">
        <v>17</v>
      </c>
      <c r="D243" t="s">
        <v>54</v>
      </c>
      <c r="E243" t="s">
        <v>49</v>
      </c>
      <c r="F243" t="s">
        <v>41</v>
      </c>
      <c r="G243">
        <v>4</v>
      </c>
      <c r="H243">
        <v>4</v>
      </c>
      <c r="I243" t="s">
        <v>43</v>
      </c>
      <c r="J243" t="s">
        <v>47</v>
      </c>
      <c r="K243" t="s">
        <v>44</v>
      </c>
      <c r="L243" t="s">
        <v>45</v>
      </c>
      <c r="M243">
        <v>2</v>
      </c>
      <c r="N243">
        <v>2</v>
      </c>
      <c r="O243">
        <v>0</v>
      </c>
      <c r="P243" t="s">
        <v>2</v>
      </c>
      <c r="Q243" t="s">
        <v>3</v>
      </c>
      <c r="R243" t="s">
        <v>3</v>
      </c>
      <c r="S243" t="s">
        <v>2</v>
      </c>
      <c r="T243" t="s">
        <v>3</v>
      </c>
      <c r="U243" t="s">
        <v>3</v>
      </c>
      <c r="V243" t="s">
        <v>3</v>
      </c>
      <c r="W243" t="s">
        <v>2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37</v>
      </c>
      <c r="B244" t="s">
        <v>52</v>
      </c>
      <c r="C244">
        <v>16</v>
      </c>
      <c r="D244" t="s">
        <v>39</v>
      </c>
      <c r="E244" t="s">
        <v>49</v>
      </c>
      <c r="F244" t="s">
        <v>46</v>
      </c>
      <c r="G244">
        <v>4</v>
      </c>
      <c r="H244">
        <v>3</v>
      </c>
      <c r="I244" t="s">
        <v>43</v>
      </c>
      <c r="J244" t="s">
        <v>47</v>
      </c>
      <c r="K244" t="s">
        <v>44</v>
      </c>
      <c r="L244" t="s">
        <v>45</v>
      </c>
      <c r="M244">
        <v>1</v>
      </c>
      <c r="N244">
        <v>1</v>
      </c>
      <c r="O244">
        <v>0</v>
      </c>
      <c r="P244" t="s">
        <v>2</v>
      </c>
      <c r="Q244" t="s">
        <v>2</v>
      </c>
      <c r="R244" t="s">
        <v>2</v>
      </c>
      <c r="S244" t="s">
        <v>3</v>
      </c>
      <c r="T244" t="s">
        <v>2</v>
      </c>
      <c r="U244" t="s">
        <v>3</v>
      </c>
      <c r="V244" t="s">
        <v>3</v>
      </c>
      <c r="W244" t="s">
        <v>2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37</v>
      </c>
      <c r="B245" t="s">
        <v>52</v>
      </c>
      <c r="C245">
        <v>16</v>
      </c>
      <c r="D245" t="s">
        <v>39</v>
      </c>
      <c r="E245" t="s">
        <v>40</v>
      </c>
      <c r="F245" t="s">
        <v>46</v>
      </c>
      <c r="G245">
        <v>4</v>
      </c>
      <c r="H245">
        <v>4</v>
      </c>
      <c r="I245" t="s">
        <v>50</v>
      </c>
      <c r="J245" t="s">
        <v>50</v>
      </c>
      <c r="K245" t="s">
        <v>44</v>
      </c>
      <c r="L245" t="s">
        <v>45</v>
      </c>
      <c r="M245">
        <v>1</v>
      </c>
      <c r="N245">
        <v>1</v>
      </c>
      <c r="O245">
        <v>0</v>
      </c>
      <c r="P245" t="s">
        <v>2</v>
      </c>
      <c r="Q245" t="s">
        <v>2</v>
      </c>
      <c r="R245" t="s">
        <v>2</v>
      </c>
      <c r="S245" t="s">
        <v>3</v>
      </c>
      <c r="T245" t="s">
        <v>3</v>
      </c>
      <c r="U245" t="s">
        <v>3</v>
      </c>
      <c r="V245" t="s">
        <v>3</v>
      </c>
      <c r="W245" t="s">
        <v>2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37</v>
      </c>
      <c r="B246" t="s">
        <v>38</v>
      </c>
      <c r="C246">
        <v>18</v>
      </c>
      <c r="D246" t="s">
        <v>39</v>
      </c>
      <c r="E246" t="s">
        <v>40</v>
      </c>
      <c r="F246" t="s">
        <v>46</v>
      </c>
      <c r="G246">
        <v>2</v>
      </c>
      <c r="H246">
        <v>1</v>
      </c>
      <c r="I246" t="s">
        <v>47</v>
      </c>
      <c r="J246" t="s">
        <v>47</v>
      </c>
      <c r="K246" t="s">
        <v>44</v>
      </c>
      <c r="L246" t="s">
        <v>47</v>
      </c>
      <c r="M246">
        <v>2</v>
      </c>
      <c r="N246">
        <v>3</v>
      </c>
      <c r="O246">
        <v>0</v>
      </c>
      <c r="P246" t="s">
        <v>2</v>
      </c>
      <c r="Q246" t="s">
        <v>3</v>
      </c>
      <c r="R246" t="s">
        <v>3</v>
      </c>
      <c r="S246" t="s">
        <v>2</v>
      </c>
      <c r="T246" t="s">
        <v>2</v>
      </c>
      <c r="U246" t="s">
        <v>3</v>
      </c>
      <c r="V246" t="s">
        <v>3</v>
      </c>
      <c r="W246" t="s">
        <v>3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37</v>
      </c>
      <c r="B247" t="s">
        <v>52</v>
      </c>
      <c r="C247">
        <v>16</v>
      </c>
      <c r="D247" t="s">
        <v>39</v>
      </c>
      <c r="E247" t="s">
        <v>40</v>
      </c>
      <c r="F247" t="s">
        <v>46</v>
      </c>
      <c r="G247">
        <v>2</v>
      </c>
      <c r="H247">
        <v>1</v>
      </c>
      <c r="I247" t="s">
        <v>47</v>
      </c>
      <c r="J247" t="s">
        <v>47</v>
      </c>
      <c r="K247" t="s">
        <v>44</v>
      </c>
      <c r="L247" t="s">
        <v>45</v>
      </c>
      <c r="M247">
        <v>3</v>
      </c>
      <c r="N247">
        <v>1</v>
      </c>
      <c r="O247">
        <v>0</v>
      </c>
      <c r="P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3</v>
      </c>
      <c r="V247" t="s">
        <v>3</v>
      </c>
      <c r="W247" t="s">
        <v>2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37</v>
      </c>
      <c r="B248" t="s">
        <v>52</v>
      </c>
      <c r="C248">
        <v>17</v>
      </c>
      <c r="D248" t="s">
        <v>39</v>
      </c>
      <c r="E248" t="s">
        <v>40</v>
      </c>
      <c r="F248" t="s">
        <v>46</v>
      </c>
      <c r="G248">
        <v>2</v>
      </c>
      <c r="H248">
        <v>3</v>
      </c>
      <c r="I248" t="s">
        <v>47</v>
      </c>
      <c r="J248" t="s">
        <v>47</v>
      </c>
      <c r="K248" t="s">
        <v>44</v>
      </c>
      <c r="L248" t="s">
        <v>48</v>
      </c>
      <c r="M248">
        <v>2</v>
      </c>
      <c r="N248">
        <v>1</v>
      </c>
      <c r="O248">
        <v>0</v>
      </c>
      <c r="P248" t="s">
        <v>2</v>
      </c>
      <c r="Q248" t="s">
        <v>2</v>
      </c>
      <c r="R248" t="s">
        <v>2</v>
      </c>
      <c r="S248" t="s">
        <v>2</v>
      </c>
      <c r="T248" t="s">
        <v>3</v>
      </c>
      <c r="U248" t="s">
        <v>3</v>
      </c>
      <c r="V248" t="s">
        <v>3</v>
      </c>
      <c r="W248" t="s">
        <v>2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37</v>
      </c>
      <c r="B249" t="s">
        <v>52</v>
      </c>
      <c r="C249">
        <v>22</v>
      </c>
      <c r="D249" t="s">
        <v>39</v>
      </c>
      <c r="E249" t="s">
        <v>40</v>
      </c>
      <c r="F249" t="s">
        <v>46</v>
      </c>
      <c r="G249">
        <v>3</v>
      </c>
      <c r="H249">
        <v>1</v>
      </c>
      <c r="I249" t="s">
        <v>50</v>
      </c>
      <c r="J249" t="s">
        <v>50</v>
      </c>
      <c r="K249" t="s">
        <v>47</v>
      </c>
      <c r="L249" t="s">
        <v>45</v>
      </c>
      <c r="M249">
        <v>1</v>
      </c>
      <c r="N249">
        <v>1</v>
      </c>
      <c r="O249">
        <v>3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3</v>
      </c>
      <c r="W249" t="s">
        <v>3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37</v>
      </c>
      <c r="B250" t="s">
        <v>52</v>
      </c>
      <c r="C250">
        <v>18</v>
      </c>
      <c r="D250" t="s">
        <v>54</v>
      </c>
      <c r="E250" t="s">
        <v>49</v>
      </c>
      <c r="F250" t="s">
        <v>46</v>
      </c>
      <c r="G250">
        <v>3</v>
      </c>
      <c r="H250">
        <v>3</v>
      </c>
      <c r="I250" t="s">
        <v>47</v>
      </c>
      <c r="J250" t="s">
        <v>50</v>
      </c>
      <c r="K250" t="s">
        <v>44</v>
      </c>
      <c r="L250" t="s">
        <v>45</v>
      </c>
      <c r="M250">
        <v>1</v>
      </c>
      <c r="N250">
        <v>2</v>
      </c>
      <c r="O250">
        <v>1</v>
      </c>
      <c r="P250" t="s">
        <v>2</v>
      </c>
      <c r="Q250" t="s">
        <v>3</v>
      </c>
      <c r="R250" t="s">
        <v>2</v>
      </c>
      <c r="S250" t="s">
        <v>2</v>
      </c>
      <c r="T250" t="s">
        <v>3</v>
      </c>
      <c r="U250" t="s">
        <v>3</v>
      </c>
      <c r="V250" t="s">
        <v>3</v>
      </c>
      <c r="W250" t="s">
        <v>3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37</v>
      </c>
      <c r="B251" t="s">
        <v>52</v>
      </c>
      <c r="C251">
        <v>16</v>
      </c>
      <c r="D251" t="s">
        <v>39</v>
      </c>
      <c r="E251" t="s">
        <v>40</v>
      </c>
      <c r="F251" t="s">
        <v>46</v>
      </c>
      <c r="G251">
        <v>0</v>
      </c>
      <c r="H251">
        <v>2</v>
      </c>
      <c r="I251" t="s">
        <v>47</v>
      </c>
      <c r="J251" t="s">
        <v>47</v>
      </c>
      <c r="K251" t="s">
        <v>47</v>
      </c>
      <c r="L251" t="s">
        <v>45</v>
      </c>
      <c r="M251">
        <v>1</v>
      </c>
      <c r="N251">
        <v>1</v>
      </c>
      <c r="O251">
        <v>0</v>
      </c>
      <c r="P251" t="s">
        <v>2</v>
      </c>
      <c r="Q251" t="s">
        <v>2</v>
      </c>
      <c r="R251" t="s">
        <v>3</v>
      </c>
      <c r="S251" t="s">
        <v>2</v>
      </c>
      <c r="T251" t="s">
        <v>2</v>
      </c>
      <c r="U251" t="s">
        <v>3</v>
      </c>
      <c r="V251" t="s">
        <v>3</v>
      </c>
      <c r="W251" t="s">
        <v>2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37</v>
      </c>
      <c r="B252" t="s">
        <v>52</v>
      </c>
      <c r="C252">
        <v>18</v>
      </c>
      <c r="D252" t="s">
        <v>39</v>
      </c>
      <c r="E252" t="s">
        <v>40</v>
      </c>
      <c r="F252" t="s">
        <v>46</v>
      </c>
      <c r="G252">
        <v>3</v>
      </c>
      <c r="H252">
        <v>2</v>
      </c>
      <c r="I252" t="s">
        <v>50</v>
      </c>
      <c r="J252" t="s">
        <v>47</v>
      </c>
      <c r="K252" t="s">
        <v>44</v>
      </c>
      <c r="L252" t="s">
        <v>45</v>
      </c>
      <c r="M252">
        <v>2</v>
      </c>
      <c r="N252">
        <v>1</v>
      </c>
      <c r="O252">
        <v>1</v>
      </c>
      <c r="P252" t="s">
        <v>2</v>
      </c>
      <c r="Q252" t="s">
        <v>2</v>
      </c>
      <c r="R252" t="s">
        <v>2</v>
      </c>
      <c r="S252" t="s">
        <v>2</v>
      </c>
      <c r="T252" t="s">
        <v>3</v>
      </c>
      <c r="U252" t="s">
        <v>2</v>
      </c>
      <c r="V252" t="s">
        <v>3</v>
      </c>
      <c r="W252" t="s">
        <v>2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37</v>
      </c>
      <c r="B253" t="s">
        <v>52</v>
      </c>
      <c r="C253">
        <v>16</v>
      </c>
      <c r="D253" t="s">
        <v>39</v>
      </c>
      <c r="E253" t="s">
        <v>40</v>
      </c>
      <c r="F253" t="s">
        <v>46</v>
      </c>
      <c r="G253">
        <v>3</v>
      </c>
      <c r="H253">
        <v>3</v>
      </c>
      <c r="I253" t="s">
        <v>42</v>
      </c>
      <c r="J253" t="s">
        <v>47</v>
      </c>
      <c r="K253" t="s">
        <v>53</v>
      </c>
      <c r="L253" t="s">
        <v>47</v>
      </c>
      <c r="M253">
        <v>3</v>
      </c>
      <c r="N253">
        <v>2</v>
      </c>
      <c r="O253">
        <v>0</v>
      </c>
      <c r="P253" t="s">
        <v>3</v>
      </c>
      <c r="Q253" t="s">
        <v>3</v>
      </c>
      <c r="R253" t="s">
        <v>2</v>
      </c>
      <c r="S253" t="s">
        <v>2</v>
      </c>
      <c r="T253" t="s">
        <v>2</v>
      </c>
      <c r="U253" t="s">
        <v>3</v>
      </c>
      <c r="V253" t="s">
        <v>3</v>
      </c>
      <c r="W253" t="s">
        <v>2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37</v>
      </c>
      <c r="B254" t="s">
        <v>52</v>
      </c>
      <c r="C254">
        <v>18</v>
      </c>
      <c r="D254" t="s">
        <v>39</v>
      </c>
      <c r="E254" t="s">
        <v>40</v>
      </c>
      <c r="F254" t="s">
        <v>46</v>
      </c>
      <c r="G254">
        <v>2</v>
      </c>
      <c r="H254">
        <v>1</v>
      </c>
      <c r="I254" t="s">
        <v>50</v>
      </c>
      <c r="J254" t="s">
        <v>50</v>
      </c>
      <c r="K254" t="s">
        <v>47</v>
      </c>
      <c r="L254" t="s">
        <v>45</v>
      </c>
      <c r="M254">
        <v>1</v>
      </c>
      <c r="N254">
        <v>1</v>
      </c>
      <c r="O254">
        <v>1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3</v>
      </c>
      <c r="W254" t="s">
        <v>2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37</v>
      </c>
      <c r="B255" t="s">
        <v>52</v>
      </c>
      <c r="C255">
        <v>16</v>
      </c>
      <c r="D255" t="s">
        <v>54</v>
      </c>
      <c r="E255" t="s">
        <v>40</v>
      </c>
      <c r="F255" t="s">
        <v>46</v>
      </c>
      <c r="G255">
        <v>2</v>
      </c>
      <c r="H255">
        <v>1</v>
      </c>
      <c r="I255" t="s">
        <v>47</v>
      </c>
      <c r="J255" t="s">
        <v>47</v>
      </c>
      <c r="K255" t="s">
        <v>44</v>
      </c>
      <c r="L255" t="s">
        <v>45</v>
      </c>
      <c r="M255">
        <v>2</v>
      </c>
      <c r="N255">
        <v>1</v>
      </c>
      <c r="O255">
        <v>0</v>
      </c>
      <c r="P255" t="s">
        <v>2</v>
      </c>
      <c r="Q255" t="s">
        <v>2</v>
      </c>
      <c r="R255" t="s">
        <v>2</v>
      </c>
      <c r="S255" t="s">
        <v>3</v>
      </c>
      <c r="T255" t="s">
        <v>2</v>
      </c>
      <c r="U255" t="s">
        <v>3</v>
      </c>
      <c r="V255" t="s">
        <v>2</v>
      </c>
      <c r="W255" t="s">
        <v>2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37</v>
      </c>
      <c r="B256" t="s">
        <v>52</v>
      </c>
      <c r="C256">
        <v>17</v>
      </c>
      <c r="D256" t="s">
        <v>54</v>
      </c>
      <c r="E256" t="s">
        <v>40</v>
      </c>
      <c r="F256" t="s">
        <v>46</v>
      </c>
      <c r="G256">
        <v>2</v>
      </c>
      <c r="H256">
        <v>1</v>
      </c>
      <c r="I256" t="s">
        <v>47</v>
      </c>
      <c r="J256" t="s">
        <v>47</v>
      </c>
      <c r="K256" t="s">
        <v>44</v>
      </c>
      <c r="L256" t="s">
        <v>45</v>
      </c>
      <c r="M256">
        <v>1</v>
      </c>
      <c r="N256">
        <v>1</v>
      </c>
      <c r="O256">
        <v>0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3</v>
      </c>
      <c r="V256" t="s">
        <v>3</v>
      </c>
      <c r="W256" t="s">
        <v>2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37</v>
      </c>
      <c r="B257" t="s">
        <v>52</v>
      </c>
      <c r="C257">
        <v>17</v>
      </c>
      <c r="D257" t="s">
        <v>39</v>
      </c>
      <c r="E257" t="s">
        <v>49</v>
      </c>
      <c r="F257" t="s">
        <v>46</v>
      </c>
      <c r="G257">
        <v>1</v>
      </c>
      <c r="H257">
        <v>1</v>
      </c>
      <c r="I257" t="s">
        <v>32</v>
      </c>
      <c r="J257" t="s">
        <v>47</v>
      </c>
      <c r="K257" t="s">
        <v>44</v>
      </c>
      <c r="L257" t="s">
        <v>45</v>
      </c>
      <c r="M257">
        <v>2</v>
      </c>
      <c r="N257">
        <v>1</v>
      </c>
      <c r="O257">
        <v>1</v>
      </c>
      <c r="P257" t="s">
        <v>2</v>
      </c>
      <c r="Q257" t="s">
        <v>3</v>
      </c>
      <c r="R257" t="s">
        <v>2</v>
      </c>
      <c r="S257" t="s">
        <v>3</v>
      </c>
      <c r="T257" t="s">
        <v>3</v>
      </c>
      <c r="U257" t="s">
        <v>3</v>
      </c>
      <c r="V257" t="s">
        <v>3</v>
      </c>
      <c r="W257" t="s">
        <v>2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37</v>
      </c>
      <c r="B258" t="s">
        <v>38</v>
      </c>
      <c r="C258">
        <v>17</v>
      </c>
      <c r="D258" t="s">
        <v>39</v>
      </c>
      <c r="E258" t="s">
        <v>49</v>
      </c>
      <c r="F258" t="s">
        <v>46</v>
      </c>
      <c r="G258">
        <v>4</v>
      </c>
      <c r="H258">
        <v>2</v>
      </c>
      <c r="I258" t="s">
        <v>43</v>
      </c>
      <c r="J258" t="s">
        <v>50</v>
      </c>
      <c r="K258" t="s">
        <v>53</v>
      </c>
      <c r="L258" t="s">
        <v>45</v>
      </c>
      <c r="M258">
        <v>1</v>
      </c>
      <c r="N258">
        <v>4</v>
      </c>
      <c r="O258">
        <v>0</v>
      </c>
      <c r="P258" t="s">
        <v>2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  <c r="W258" t="s">
        <v>2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37</v>
      </c>
      <c r="B259" t="s">
        <v>52</v>
      </c>
      <c r="C259">
        <v>19</v>
      </c>
      <c r="D259" t="s">
        <v>39</v>
      </c>
      <c r="E259" t="s">
        <v>49</v>
      </c>
      <c r="F259" t="s">
        <v>41</v>
      </c>
      <c r="G259">
        <v>4</v>
      </c>
      <c r="H259">
        <v>3</v>
      </c>
      <c r="I259" t="s">
        <v>50</v>
      </c>
      <c r="J259" t="s">
        <v>42</v>
      </c>
      <c r="K259" t="s">
        <v>53</v>
      </c>
      <c r="L259" t="s">
        <v>45</v>
      </c>
      <c r="M259">
        <v>1</v>
      </c>
      <c r="N259">
        <v>2</v>
      </c>
      <c r="O259">
        <v>0</v>
      </c>
      <c r="P259" t="s">
        <v>2</v>
      </c>
      <c r="Q259" t="s">
        <v>3</v>
      </c>
      <c r="R259" t="s">
        <v>2</v>
      </c>
      <c r="S259" t="s">
        <v>2</v>
      </c>
      <c r="T259" t="s">
        <v>3</v>
      </c>
      <c r="U259" t="s">
        <v>3</v>
      </c>
      <c r="V259" t="s">
        <v>3</v>
      </c>
      <c r="W259" t="s">
        <v>2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37</v>
      </c>
      <c r="B260" t="s">
        <v>52</v>
      </c>
      <c r="C260">
        <v>18</v>
      </c>
      <c r="D260" t="s">
        <v>39</v>
      </c>
      <c r="E260" t="s">
        <v>40</v>
      </c>
      <c r="F260" t="s">
        <v>46</v>
      </c>
      <c r="G260">
        <v>2</v>
      </c>
      <c r="H260">
        <v>1</v>
      </c>
      <c r="I260" t="s">
        <v>47</v>
      </c>
      <c r="J260" t="s">
        <v>47</v>
      </c>
      <c r="K260" t="s">
        <v>51</v>
      </c>
      <c r="L260" t="s">
        <v>45</v>
      </c>
      <c r="M260">
        <v>1</v>
      </c>
      <c r="N260">
        <v>2</v>
      </c>
      <c r="O260">
        <v>0</v>
      </c>
      <c r="P260" t="s">
        <v>2</v>
      </c>
      <c r="Q260" t="s">
        <v>2</v>
      </c>
      <c r="R260" t="s">
        <v>2</v>
      </c>
      <c r="S260" t="s">
        <v>3</v>
      </c>
      <c r="T260" t="s">
        <v>3</v>
      </c>
      <c r="U260" t="s">
        <v>3</v>
      </c>
      <c r="V260" t="s">
        <v>3</v>
      </c>
      <c r="W260" t="s">
        <v>2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37</v>
      </c>
      <c r="B261" t="s">
        <v>38</v>
      </c>
      <c r="C261">
        <v>17</v>
      </c>
      <c r="D261" t="s">
        <v>39</v>
      </c>
      <c r="E261" t="s">
        <v>49</v>
      </c>
      <c r="F261" t="s">
        <v>46</v>
      </c>
      <c r="G261">
        <v>2</v>
      </c>
      <c r="H261">
        <v>2</v>
      </c>
      <c r="I261" t="s">
        <v>50</v>
      </c>
      <c r="J261" t="s">
        <v>50</v>
      </c>
      <c r="K261" t="s">
        <v>44</v>
      </c>
      <c r="L261" t="s">
        <v>48</v>
      </c>
      <c r="M261">
        <v>1</v>
      </c>
      <c r="N261">
        <v>4</v>
      </c>
      <c r="O261">
        <v>0</v>
      </c>
      <c r="P261" t="s">
        <v>2</v>
      </c>
      <c r="Q261" t="s">
        <v>2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37</v>
      </c>
      <c r="B262" t="s">
        <v>38</v>
      </c>
      <c r="C262">
        <v>18</v>
      </c>
      <c r="D262" t="s">
        <v>39</v>
      </c>
      <c r="E262" t="s">
        <v>40</v>
      </c>
      <c r="F262" t="s">
        <v>46</v>
      </c>
      <c r="G262">
        <v>4</v>
      </c>
      <c r="H262">
        <v>3</v>
      </c>
      <c r="I262" t="s">
        <v>50</v>
      </c>
      <c r="J262" t="s">
        <v>47</v>
      </c>
      <c r="K262" t="s">
        <v>51</v>
      </c>
      <c r="L262" t="s">
        <v>48</v>
      </c>
      <c r="M262">
        <v>1</v>
      </c>
      <c r="N262">
        <v>2</v>
      </c>
      <c r="O262">
        <v>0</v>
      </c>
      <c r="P262" t="s">
        <v>2</v>
      </c>
      <c r="Q262" t="s">
        <v>3</v>
      </c>
      <c r="R262" t="s">
        <v>3</v>
      </c>
      <c r="S262" t="s">
        <v>2</v>
      </c>
      <c r="T262" t="s">
        <v>3</v>
      </c>
      <c r="U262" t="s">
        <v>3</v>
      </c>
      <c r="V262" t="s">
        <v>3</v>
      </c>
      <c r="W262" t="s">
        <v>3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37</v>
      </c>
      <c r="B263" t="s">
        <v>52</v>
      </c>
      <c r="C263">
        <v>18</v>
      </c>
      <c r="D263" t="s">
        <v>39</v>
      </c>
      <c r="E263" t="s">
        <v>40</v>
      </c>
      <c r="F263" t="s">
        <v>46</v>
      </c>
      <c r="G263">
        <v>4</v>
      </c>
      <c r="H263">
        <v>3</v>
      </c>
      <c r="I263" t="s">
        <v>43</v>
      </c>
      <c r="J263" t="s">
        <v>47</v>
      </c>
      <c r="K263" t="s">
        <v>44</v>
      </c>
      <c r="L263" t="s">
        <v>45</v>
      </c>
      <c r="M263">
        <v>1</v>
      </c>
      <c r="N263">
        <v>2</v>
      </c>
      <c r="O263">
        <v>0</v>
      </c>
      <c r="P263" t="s">
        <v>2</v>
      </c>
      <c r="Q263" t="s">
        <v>3</v>
      </c>
      <c r="R263" t="s">
        <v>3</v>
      </c>
      <c r="S263" t="s">
        <v>2</v>
      </c>
      <c r="T263" t="s">
        <v>2</v>
      </c>
      <c r="U263" t="s">
        <v>3</v>
      </c>
      <c r="V263" t="s">
        <v>3</v>
      </c>
      <c r="W263" t="s">
        <v>2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37</v>
      </c>
      <c r="B264" t="s">
        <v>52</v>
      </c>
      <c r="C264">
        <v>18</v>
      </c>
      <c r="D264" t="s">
        <v>54</v>
      </c>
      <c r="E264" t="s">
        <v>40</v>
      </c>
      <c r="F264" t="s">
        <v>46</v>
      </c>
      <c r="G264">
        <v>3</v>
      </c>
      <c r="H264">
        <v>2</v>
      </c>
      <c r="I264" t="s">
        <v>47</v>
      </c>
      <c r="J264" t="s">
        <v>47</v>
      </c>
      <c r="K264" t="s">
        <v>44</v>
      </c>
      <c r="L264" t="s">
        <v>45</v>
      </c>
      <c r="M264">
        <v>1</v>
      </c>
      <c r="N264">
        <v>3</v>
      </c>
      <c r="O264">
        <v>0</v>
      </c>
      <c r="P264" t="s">
        <v>2</v>
      </c>
      <c r="Q264" t="s">
        <v>2</v>
      </c>
      <c r="R264" t="s">
        <v>2</v>
      </c>
      <c r="S264" t="s">
        <v>3</v>
      </c>
      <c r="T264" t="s">
        <v>2</v>
      </c>
      <c r="U264" t="s">
        <v>3</v>
      </c>
      <c r="V264" t="s">
        <v>2</v>
      </c>
      <c r="W264" t="s">
        <v>2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37</v>
      </c>
      <c r="B265" t="s">
        <v>38</v>
      </c>
      <c r="C265">
        <v>17</v>
      </c>
      <c r="D265" t="s">
        <v>39</v>
      </c>
      <c r="E265" t="s">
        <v>40</v>
      </c>
      <c r="F265" t="s">
        <v>46</v>
      </c>
      <c r="G265">
        <v>3</v>
      </c>
      <c r="H265">
        <v>3</v>
      </c>
      <c r="I265" t="s">
        <v>47</v>
      </c>
      <c r="J265" t="s">
        <v>47</v>
      </c>
      <c r="K265" t="s">
        <v>51</v>
      </c>
      <c r="L265" t="s">
        <v>45</v>
      </c>
      <c r="M265">
        <v>1</v>
      </c>
      <c r="N265">
        <v>3</v>
      </c>
      <c r="O265">
        <v>0</v>
      </c>
      <c r="P265" t="s">
        <v>2</v>
      </c>
      <c r="Q265" t="s">
        <v>2</v>
      </c>
      <c r="R265" t="s">
        <v>2</v>
      </c>
      <c r="S265" t="s">
        <v>3</v>
      </c>
      <c r="T265" t="s">
        <v>2</v>
      </c>
      <c r="U265" t="s">
        <v>3</v>
      </c>
      <c r="V265" t="s">
        <v>2</v>
      </c>
      <c r="W265" t="s">
        <v>2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37</v>
      </c>
      <c r="B266" t="s">
        <v>38</v>
      </c>
      <c r="C266">
        <v>18</v>
      </c>
      <c r="D266" t="s">
        <v>39</v>
      </c>
      <c r="E266" t="s">
        <v>40</v>
      </c>
      <c r="F266" t="s">
        <v>46</v>
      </c>
      <c r="G266">
        <v>2</v>
      </c>
      <c r="H266">
        <v>2</v>
      </c>
      <c r="I266" t="s">
        <v>42</v>
      </c>
      <c r="J266" t="s">
        <v>50</v>
      </c>
      <c r="K266" t="s">
        <v>51</v>
      </c>
      <c r="L266" t="s">
        <v>45</v>
      </c>
      <c r="M266">
        <v>1</v>
      </c>
      <c r="N266">
        <v>3</v>
      </c>
      <c r="O266">
        <v>0</v>
      </c>
      <c r="P266" t="s">
        <v>2</v>
      </c>
      <c r="Q266" t="s">
        <v>3</v>
      </c>
      <c r="R266" t="s">
        <v>3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37</v>
      </c>
      <c r="B267" t="s">
        <v>52</v>
      </c>
      <c r="C267">
        <v>18</v>
      </c>
      <c r="D267" t="s">
        <v>54</v>
      </c>
      <c r="E267" t="s">
        <v>49</v>
      </c>
      <c r="F267" t="s">
        <v>41</v>
      </c>
      <c r="G267">
        <v>3</v>
      </c>
      <c r="H267">
        <v>4</v>
      </c>
      <c r="I267" t="s">
        <v>47</v>
      </c>
      <c r="J267" t="s">
        <v>47</v>
      </c>
      <c r="K267" t="s">
        <v>53</v>
      </c>
      <c r="L267" t="s">
        <v>45</v>
      </c>
      <c r="M267">
        <v>2</v>
      </c>
      <c r="N267">
        <v>2</v>
      </c>
      <c r="O267">
        <v>0</v>
      </c>
      <c r="P267" t="s">
        <v>2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2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37</v>
      </c>
      <c r="B268" t="s">
        <v>52</v>
      </c>
      <c r="C268">
        <v>17</v>
      </c>
      <c r="D268" t="s">
        <v>39</v>
      </c>
      <c r="E268" t="s">
        <v>40</v>
      </c>
      <c r="F268" t="s">
        <v>46</v>
      </c>
      <c r="G268">
        <v>3</v>
      </c>
      <c r="H268">
        <v>1</v>
      </c>
      <c r="I268" t="s">
        <v>50</v>
      </c>
      <c r="J268" t="s">
        <v>47</v>
      </c>
      <c r="K268" t="s">
        <v>47</v>
      </c>
      <c r="L268" t="s">
        <v>45</v>
      </c>
      <c r="M268">
        <v>1</v>
      </c>
      <c r="N268">
        <v>2</v>
      </c>
      <c r="O268">
        <v>0</v>
      </c>
      <c r="P268" t="s">
        <v>2</v>
      </c>
      <c r="Q268" t="s">
        <v>2</v>
      </c>
      <c r="R268" t="s">
        <v>3</v>
      </c>
      <c r="S268" t="s">
        <v>3</v>
      </c>
      <c r="T268" t="s">
        <v>3</v>
      </c>
      <c r="U268" t="s">
        <v>3</v>
      </c>
      <c r="V268" t="s">
        <v>3</v>
      </c>
      <c r="W268" t="s">
        <v>3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37</v>
      </c>
      <c r="B269" t="s">
        <v>38</v>
      </c>
      <c r="C269">
        <v>18</v>
      </c>
      <c r="D269" t="s">
        <v>54</v>
      </c>
      <c r="E269" t="s">
        <v>40</v>
      </c>
      <c r="F269" t="s">
        <v>46</v>
      </c>
      <c r="G269">
        <v>4</v>
      </c>
      <c r="H269">
        <v>4</v>
      </c>
      <c r="I269" t="s">
        <v>43</v>
      </c>
      <c r="J269" t="s">
        <v>47</v>
      </c>
      <c r="K269" t="s">
        <v>53</v>
      </c>
      <c r="L269" t="s">
        <v>45</v>
      </c>
      <c r="M269">
        <v>2</v>
      </c>
      <c r="N269">
        <v>2</v>
      </c>
      <c r="O269">
        <v>0</v>
      </c>
      <c r="P269" t="s">
        <v>2</v>
      </c>
      <c r="Q269" t="s">
        <v>2</v>
      </c>
      <c r="R269" t="s">
        <v>3</v>
      </c>
      <c r="S269" t="s">
        <v>3</v>
      </c>
      <c r="T269" t="s">
        <v>3</v>
      </c>
      <c r="U269" t="s">
        <v>3</v>
      </c>
      <c r="V269" t="s">
        <v>3</v>
      </c>
      <c r="W269" t="s">
        <v>2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37</v>
      </c>
      <c r="B270" t="s">
        <v>52</v>
      </c>
      <c r="C270">
        <v>18</v>
      </c>
      <c r="D270" t="s">
        <v>39</v>
      </c>
      <c r="E270" t="s">
        <v>40</v>
      </c>
      <c r="F270" t="s">
        <v>46</v>
      </c>
      <c r="G270">
        <v>4</v>
      </c>
      <c r="H270">
        <v>2</v>
      </c>
      <c r="I270" t="s">
        <v>32</v>
      </c>
      <c r="J270" t="s">
        <v>47</v>
      </c>
      <c r="K270" t="s">
        <v>53</v>
      </c>
      <c r="L270" t="s">
        <v>48</v>
      </c>
      <c r="M270">
        <v>1</v>
      </c>
      <c r="N270">
        <v>2</v>
      </c>
      <c r="O270">
        <v>0</v>
      </c>
      <c r="P270" t="s">
        <v>2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  <c r="W270" t="s">
        <v>3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37</v>
      </c>
      <c r="B271" t="s">
        <v>38</v>
      </c>
      <c r="C271">
        <v>18</v>
      </c>
      <c r="D271" t="s">
        <v>54</v>
      </c>
      <c r="E271" t="s">
        <v>40</v>
      </c>
      <c r="F271" t="s">
        <v>46</v>
      </c>
      <c r="G271">
        <v>2</v>
      </c>
      <c r="H271">
        <v>1</v>
      </c>
      <c r="I271" t="s">
        <v>47</v>
      </c>
      <c r="J271" t="s">
        <v>47</v>
      </c>
      <c r="K271" t="s">
        <v>53</v>
      </c>
      <c r="L271" t="s">
        <v>45</v>
      </c>
      <c r="M271">
        <v>2</v>
      </c>
      <c r="N271">
        <v>2</v>
      </c>
      <c r="O271">
        <v>0</v>
      </c>
      <c r="P271" t="s">
        <v>2</v>
      </c>
      <c r="Q271" t="s">
        <v>3</v>
      </c>
      <c r="R271" t="s">
        <v>2</v>
      </c>
      <c r="S271" t="s">
        <v>2</v>
      </c>
      <c r="T271" t="s">
        <v>3</v>
      </c>
      <c r="U271" t="s">
        <v>2</v>
      </c>
      <c r="V271" t="s">
        <v>3</v>
      </c>
      <c r="W271" t="s">
        <v>3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37</v>
      </c>
      <c r="B272" t="s">
        <v>38</v>
      </c>
      <c r="C272">
        <v>19</v>
      </c>
      <c r="D272" t="s">
        <v>39</v>
      </c>
      <c r="E272" t="s">
        <v>40</v>
      </c>
      <c r="F272" t="s">
        <v>46</v>
      </c>
      <c r="G272">
        <v>3</v>
      </c>
      <c r="H272">
        <v>3</v>
      </c>
      <c r="I272" t="s">
        <v>47</v>
      </c>
      <c r="J272" t="s">
        <v>50</v>
      </c>
      <c r="K272" t="s">
        <v>51</v>
      </c>
      <c r="L272" t="s">
        <v>47</v>
      </c>
      <c r="M272">
        <v>1</v>
      </c>
      <c r="N272">
        <v>2</v>
      </c>
      <c r="O272">
        <v>2</v>
      </c>
      <c r="P272" t="s">
        <v>2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  <c r="W272" t="s">
        <v>2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37</v>
      </c>
      <c r="B273" t="s">
        <v>38</v>
      </c>
      <c r="C273">
        <v>18</v>
      </c>
      <c r="D273" t="s">
        <v>39</v>
      </c>
      <c r="E273" t="s">
        <v>40</v>
      </c>
      <c r="F273" t="s">
        <v>46</v>
      </c>
      <c r="G273">
        <v>2</v>
      </c>
      <c r="H273">
        <v>3</v>
      </c>
      <c r="I273" t="s">
        <v>47</v>
      </c>
      <c r="J273" t="s">
        <v>50</v>
      </c>
      <c r="K273" t="s">
        <v>53</v>
      </c>
      <c r="L273" t="s">
        <v>48</v>
      </c>
      <c r="M273">
        <v>1</v>
      </c>
      <c r="N273">
        <v>4</v>
      </c>
      <c r="O273">
        <v>0</v>
      </c>
      <c r="P273" t="s">
        <v>2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37</v>
      </c>
      <c r="B274" t="s">
        <v>38</v>
      </c>
      <c r="C274">
        <v>18</v>
      </c>
      <c r="D274" t="s">
        <v>39</v>
      </c>
      <c r="E274" t="s">
        <v>49</v>
      </c>
      <c r="F274" t="s">
        <v>46</v>
      </c>
      <c r="G274">
        <v>1</v>
      </c>
      <c r="H274">
        <v>1</v>
      </c>
      <c r="I274" t="s">
        <v>47</v>
      </c>
      <c r="J274" t="s">
        <v>47</v>
      </c>
      <c r="K274" t="s">
        <v>51</v>
      </c>
      <c r="L274" t="s">
        <v>45</v>
      </c>
      <c r="M274">
        <v>2</v>
      </c>
      <c r="N274">
        <v>2</v>
      </c>
      <c r="O274">
        <v>0</v>
      </c>
      <c r="P274" t="s">
        <v>2</v>
      </c>
      <c r="Q274" t="s">
        <v>3</v>
      </c>
      <c r="R274" t="s">
        <v>3</v>
      </c>
      <c r="S274" t="s">
        <v>2</v>
      </c>
      <c r="T274" t="s">
        <v>2</v>
      </c>
      <c r="U274" t="s">
        <v>3</v>
      </c>
      <c r="V274" t="s">
        <v>2</v>
      </c>
      <c r="W274" t="s">
        <v>2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37</v>
      </c>
      <c r="B275" t="s">
        <v>52</v>
      </c>
      <c r="C275">
        <v>17</v>
      </c>
      <c r="D275" t="s">
        <v>54</v>
      </c>
      <c r="E275" t="s">
        <v>40</v>
      </c>
      <c r="F275" t="s">
        <v>46</v>
      </c>
      <c r="G275">
        <v>1</v>
      </c>
      <c r="H275">
        <v>2</v>
      </c>
      <c r="I275" t="s">
        <v>42</v>
      </c>
      <c r="J275" t="s">
        <v>42</v>
      </c>
      <c r="K275" t="s">
        <v>51</v>
      </c>
      <c r="L275" t="s">
        <v>45</v>
      </c>
      <c r="M275">
        <v>1</v>
      </c>
      <c r="N275">
        <v>2</v>
      </c>
      <c r="O275">
        <v>0</v>
      </c>
      <c r="P275" t="s">
        <v>2</v>
      </c>
      <c r="Q275" t="s">
        <v>3</v>
      </c>
      <c r="R275" t="s">
        <v>3</v>
      </c>
      <c r="S275" t="s">
        <v>3</v>
      </c>
      <c r="T275" t="s">
        <v>2</v>
      </c>
      <c r="U275" t="s">
        <v>3</v>
      </c>
      <c r="V275" t="s">
        <v>2</v>
      </c>
      <c r="W275" t="s">
        <v>3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37</v>
      </c>
      <c r="B276" t="s">
        <v>38</v>
      </c>
      <c r="C276">
        <v>17</v>
      </c>
      <c r="D276" t="s">
        <v>39</v>
      </c>
      <c r="E276" t="s">
        <v>40</v>
      </c>
      <c r="F276" t="s">
        <v>46</v>
      </c>
      <c r="G276">
        <v>2</v>
      </c>
      <c r="H276">
        <v>4</v>
      </c>
      <c r="I276" t="s">
        <v>42</v>
      </c>
      <c r="J276" t="s">
        <v>32</v>
      </c>
      <c r="K276" t="s">
        <v>53</v>
      </c>
      <c r="L276" t="s">
        <v>45</v>
      </c>
      <c r="M276">
        <v>2</v>
      </c>
      <c r="N276">
        <v>2</v>
      </c>
      <c r="O276">
        <v>0</v>
      </c>
      <c r="P276" t="s">
        <v>2</v>
      </c>
      <c r="Q276" t="s">
        <v>3</v>
      </c>
      <c r="R276" t="s">
        <v>3</v>
      </c>
      <c r="S276" t="s">
        <v>2</v>
      </c>
      <c r="T276" t="s">
        <v>3</v>
      </c>
      <c r="U276" t="s">
        <v>3</v>
      </c>
      <c r="V276" t="s">
        <v>3</v>
      </c>
      <c r="W276" t="s">
        <v>3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37</v>
      </c>
      <c r="B277" t="s">
        <v>38</v>
      </c>
      <c r="C277">
        <v>17</v>
      </c>
      <c r="D277" t="s">
        <v>39</v>
      </c>
      <c r="E277" t="s">
        <v>49</v>
      </c>
      <c r="F277" t="s">
        <v>46</v>
      </c>
      <c r="G277">
        <v>2</v>
      </c>
      <c r="H277">
        <v>2</v>
      </c>
      <c r="I277" t="s">
        <v>50</v>
      </c>
      <c r="J277" t="s">
        <v>47</v>
      </c>
      <c r="K277" t="s">
        <v>44</v>
      </c>
      <c r="L277" t="s">
        <v>45</v>
      </c>
      <c r="M277">
        <v>2</v>
      </c>
      <c r="N277">
        <v>2</v>
      </c>
      <c r="O277">
        <v>0</v>
      </c>
      <c r="P277" t="s">
        <v>3</v>
      </c>
      <c r="Q277" t="s">
        <v>3</v>
      </c>
      <c r="R277" t="s">
        <v>3</v>
      </c>
      <c r="S277" t="s">
        <v>2</v>
      </c>
      <c r="T277" t="s">
        <v>3</v>
      </c>
      <c r="U277" t="s">
        <v>3</v>
      </c>
      <c r="V277" t="s">
        <v>3</v>
      </c>
      <c r="W277" t="s">
        <v>3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37</v>
      </c>
      <c r="B278" t="s">
        <v>38</v>
      </c>
      <c r="C278">
        <v>18</v>
      </c>
      <c r="D278" t="s">
        <v>54</v>
      </c>
      <c r="E278" t="s">
        <v>40</v>
      </c>
      <c r="F278" t="s">
        <v>41</v>
      </c>
      <c r="G278">
        <v>3</v>
      </c>
      <c r="H278">
        <v>2</v>
      </c>
      <c r="I278" t="s">
        <v>47</v>
      </c>
      <c r="J278" t="s">
        <v>50</v>
      </c>
      <c r="K278" t="s">
        <v>51</v>
      </c>
      <c r="L278" t="s">
        <v>45</v>
      </c>
      <c r="M278">
        <v>2</v>
      </c>
      <c r="N278">
        <v>2</v>
      </c>
      <c r="O278">
        <v>0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3</v>
      </c>
      <c r="W278" t="s">
        <v>3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37</v>
      </c>
      <c r="B279" t="s">
        <v>52</v>
      </c>
      <c r="C279">
        <v>18</v>
      </c>
      <c r="D279" t="s">
        <v>39</v>
      </c>
      <c r="E279" t="s">
        <v>40</v>
      </c>
      <c r="F279" t="s">
        <v>46</v>
      </c>
      <c r="G279">
        <v>4</v>
      </c>
      <c r="H279">
        <v>4</v>
      </c>
      <c r="I279" t="s">
        <v>43</v>
      </c>
      <c r="J279" t="s">
        <v>50</v>
      </c>
      <c r="K279" t="s">
        <v>51</v>
      </c>
      <c r="L279" t="s">
        <v>45</v>
      </c>
      <c r="M279">
        <v>2</v>
      </c>
      <c r="N279">
        <v>1</v>
      </c>
      <c r="O279">
        <v>0</v>
      </c>
      <c r="P279" t="s">
        <v>2</v>
      </c>
      <c r="Q279" t="s">
        <v>2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2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37</v>
      </c>
      <c r="B280" t="s">
        <v>38</v>
      </c>
      <c r="C280">
        <v>18</v>
      </c>
      <c r="D280" t="s">
        <v>39</v>
      </c>
      <c r="E280" t="s">
        <v>40</v>
      </c>
      <c r="F280" t="s">
        <v>46</v>
      </c>
      <c r="G280">
        <v>4</v>
      </c>
      <c r="H280">
        <v>4</v>
      </c>
      <c r="I280" t="s">
        <v>32</v>
      </c>
      <c r="J280" t="s">
        <v>32</v>
      </c>
      <c r="K280" t="s">
        <v>53</v>
      </c>
      <c r="L280" t="s">
        <v>48</v>
      </c>
      <c r="M280">
        <v>1</v>
      </c>
      <c r="N280">
        <v>2</v>
      </c>
      <c r="O280">
        <v>1</v>
      </c>
      <c r="P280" t="s">
        <v>3</v>
      </c>
      <c r="Q280" t="s">
        <v>3</v>
      </c>
      <c r="R280" t="s">
        <v>2</v>
      </c>
      <c r="S280" t="s">
        <v>3</v>
      </c>
      <c r="T280" t="s">
        <v>3</v>
      </c>
      <c r="U280" t="s">
        <v>3</v>
      </c>
      <c r="V280" t="s">
        <v>3</v>
      </c>
      <c r="W280" t="s">
        <v>3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37</v>
      </c>
      <c r="B281" t="s">
        <v>52</v>
      </c>
      <c r="C281">
        <v>18</v>
      </c>
      <c r="D281" t="s">
        <v>39</v>
      </c>
      <c r="E281" t="s">
        <v>49</v>
      </c>
      <c r="F281" t="s">
        <v>46</v>
      </c>
      <c r="G281">
        <v>4</v>
      </c>
      <c r="H281">
        <v>3</v>
      </c>
      <c r="I281" t="s">
        <v>43</v>
      </c>
      <c r="J281" t="s">
        <v>50</v>
      </c>
      <c r="K281" t="s">
        <v>44</v>
      </c>
      <c r="L281" t="s">
        <v>45</v>
      </c>
      <c r="M281">
        <v>2</v>
      </c>
      <c r="N281">
        <v>1</v>
      </c>
      <c r="O281">
        <v>0</v>
      </c>
      <c r="P281" t="s">
        <v>2</v>
      </c>
      <c r="Q281" t="s">
        <v>2</v>
      </c>
      <c r="R281" t="s">
        <v>3</v>
      </c>
      <c r="S281" t="s">
        <v>3</v>
      </c>
      <c r="T281" t="s">
        <v>3</v>
      </c>
      <c r="U281" t="s">
        <v>3</v>
      </c>
      <c r="V281" t="s">
        <v>3</v>
      </c>
      <c r="W281" t="s">
        <v>2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37</v>
      </c>
      <c r="B282" t="s">
        <v>52</v>
      </c>
      <c r="C282">
        <v>17</v>
      </c>
      <c r="D282" t="s">
        <v>39</v>
      </c>
      <c r="E282" t="s">
        <v>49</v>
      </c>
      <c r="F282" t="s">
        <v>41</v>
      </c>
      <c r="G282">
        <v>4</v>
      </c>
      <c r="H282">
        <v>1</v>
      </c>
      <c r="I282" t="s">
        <v>50</v>
      </c>
      <c r="J282" t="s">
        <v>47</v>
      </c>
      <c r="K282" t="s">
        <v>51</v>
      </c>
      <c r="L282" t="s">
        <v>45</v>
      </c>
      <c r="M282">
        <v>2</v>
      </c>
      <c r="N282">
        <v>1</v>
      </c>
      <c r="O282">
        <v>0</v>
      </c>
      <c r="P282" t="s">
        <v>2</v>
      </c>
      <c r="Q282" t="s">
        <v>2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  <c r="W282" t="s">
        <v>3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37</v>
      </c>
      <c r="B283" t="s">
        <v>52</v>
      </c>
      <c r="C283">
        <v>17</v>
      </c>
      <c r="D283" t="s">
        <v>39</v>
      </c>
      <c r="E283" t="s">
        <v>49</v>
      </c>
      <c r="F283" t="s">
        <v>41</v>
      </c>
      <c r="G283">
        <v>3</v>
      </c>
      <c r="H283">
        <v>2</v>
      </c>
      <c r="I283" t="s">
        <v>43</v>
      </c>
      <c r="J283" t="s">
        <v>50</v>
      </c>
      <c r="K283" t="s">
        <v>51</v>
      </c>
      <c r="L283" t="s">
        <v>45</v>
      </c>
      <c r="M283">
        <v>1</v>
      </c>
      <c r="N283">
        <v>1</v>
      </c>
      <c r="O283">
        <v>1</v>
      </c>
      <c r="P283" t="s">
        <v>2</v>
      </c>
      <c r="Q283" t="s">
        <v>2</v>
      </c>
      <c r="R283" t="s">
        <v>2</v>
      </c>
      <c r="S283" t="s">
        <v>2</v>
      </c>
      <c r="T283" t="s">
        <v>3</v>
      </c>
      <c r="U283" t="s">
        <v>3</v>
      </c>
      <c r="V283" t="s">
        <v>3</v>
      </c>
      <c r="W283" t="s">
        <v>2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37</v>
      </c>
      <c r="B284" t="s">
        <v>38</v>
      </c>
      <c r="C284">
        <v>18</v>
      </c>
      <c r="D284" t="s">
        <v>54</v>
      </c>
      <c r="E284" t="s">
        <v>49</v>
      </c>
      <c r="F284" t="s">
        <v>46</v>
      </c>
      <c r="G284">
        <v>1</v>
      </c>
      <c r="H284">
        <v>1</v>
      </c>
      <c r="I284" t="s">
        <v>42</v>
      </c>
      <c r="J284" t="s">
        <v>47</v>
      </c>
      <c r="K284" t="s">
        <v>53</v>
      </c>
      <c r="L284" t="s">
        <v>45</v>
      </c>
      <c r="M284">
        <v>2</v>
      </c>
      <c r="N284">
        <v>4</v>
      </c>
      <c r="O284">
        <v>0</v>
      </c>
      <c r="P284" t="s">
        <v>2</v>
      </c>
      <c r="Q284" t="s">
        <v>3</v>
      </c>
      <c r="R284" t="s">
        <v>3</v>
      </c>
      <c r="S284" t="s">
        <v>3</v>
      </c>
      <c r="T284" t="s">
        <v>3</v>
      </c>
      <c r="U284" t="s">
        <v>3</v>
      </c>
      <c r="V284" t="s">
        <v>2</v>
      </c>
      <c r="W284" t="s">
        <v>2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37</v>
      </c>
      <c r="B285" t="s">
        <v>38</v>
      </c>
      <c r="C285">
        <v>18</v>
      </c>
      <c r="D285" t="s">
        <v>39</v>
      </c>
      <c r="E285" t="s">
        <v>40</v>
      </c>
      <c r="F285" t="s">
        <v>46</v>
      </c>
      <c r="G285">
        <v>1</v>
      </c>
      <c r="H285">
        <v>1</v>
      </c>
      <c r="I285" t="s">
        <v>47</v>
      </c>
      <c r="J285" t="s">
        <v>47</v>
      </c>
      <c r="K285" t="s">
        <v>51</v>
      </c>
      <c r="L285" t="s">
        <v>45</v>
      </c>
      <c r="M285">
        <v>2</v>
      </c>
      <c r="N285">
        <v>2</v>
      </c>
      <c r="O285">
        <v>0</v>
      </c>
      <c r="P285" t="s">
        <v>3</v>
      </c>
      <c r="Q285" t="s">
        <v>2</v>
      </c>
      <c r="R285" t="s">
        <v>2</v>
      </c>
      <c r="S285" t="s">
        <v>3</v>
      </c>
      <c r="T285" t="s">
        <v>3</v>
      </c>
      <c r="U285" t="s">
        <v>3</v>
      </c>
      <c r="V285" t="s">
        <v>3</v>
      </c>
      <c r="W285" t="s">
        <v>2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37</v>
      </c>
      <c r="B286" t="s">
        <v>38</v>
      </c>
      <c r="C286">
        <v>17</v>
      </c>
      <c r="D286" t="s">
        <v>39</v>
      </c>
      <c r="E286" t="s">
        <v>40</v>
      </c>
      <c r="F286" t="s">
        <v>46</v>
      </c>
      <c r="G286">
        <v>2</v>
      </c>
      <c r="H286">
        <v>2</v>
      </c>
      <c r="I286" t="s">
        <v>47</v>
      </c>
      <c r="J286" t="s">
        <v>47</v>
      </c>
      <c r="K286" t="s">
        <v>44</v>
      </c>
      <c r="L286" t="s">
        <v>45</v>
      </c>
      <c r="M286">
        <v>1</v>
      </c>
      <c r="N286">
        <v>2</v>
      </c>
      <c r="O286">
        <v>0</v>
      </c>
      <c r="P286" t="s">
        <v>2</v>
      </c>
      <c r="Q286" t="s">
        <v>3</v>
      </c>
      <c r="R286" t="s">
        <v>2</v>
      </c>
      <c r="S286" t="s">
        <v>2</v>
      </c>
      <c r="T286" t="s">
        <v>2</v>
      </c>
      <c r="U286" t="s">
        <v>3</v>
      </c>
      <c r="V286" t="s">
        <v>3</v>
      </c>
      <c r="W286" t="s">
        <v>2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37</v>
      </c>
      <c r="B287" t="s">
        <v>52</v>
      </c>
      <c r="C287">
        <v>17</v>
      </c>
      <c r="D287" t="s">
        <v>39</v>
      </c>
      <c r="E287" t="s">
        <v>40</v>
      </c>
      <c r="F287" t="s">
        <v>46</v>
      </c>
      <c r="G287">
        <v>1</v>
      </c>
      <c r="H287">
        <v>1</v>
      </c>
      <c r="I287" t="s">
        <v>47</v>
      </c>
      <c r="J287" t="s">
        <v>47</v>
      </c>
      <c r="K287" t="s">
        <v>53</v>
      </c>
      <c r="L287" t="s">
        <v>48</v>
      </c>
      <c r="M287">
        <v>1</v>
      </c>
      <c r="N287">
        <v>2</v>
      </c>
      <c r="O287">
        <v>0</v>
      </c>
      <c r="P287" t="s">
        <v>2</v>
      </c>
      <c r="Q287" t="s">
        <v>2</v>
      </c>
      <c r="R287" t="s">
        <v>3</v>
      </c>
      <c r="S287" t="s">
        <v>2</v>
      </c>
      <c r="T287" t="s">
        <v>2</v>
      </c>
      <c r="U287" t="s">
        <v>3</v>
      </c>
      <c r="V287" t="s">
        <v>3</v>
      </c>
      <c r="W287" t="s">
        <v>2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37</v>
      </c>
      <c r="B288" t="s">
        <v>38</v>
      </c>
      <c r="C288">
        <v>18</v>
      </c>
      <c r="D288" t="s">
        <v>39</v>
      </c>
      <c r="E288" t="s">
        <v>40</v>
      </c>
      <c r="F288" t="s">
        <v>46</v>
      </c>
      <c r="G288">
        <v>2</v>
      </c>
      <c r="H288">
        <v>2</v>
      </c>
      <c r="I288" t="s">
        <v>42</v>
      </c>
      <c r="J288" t="s">
        <v>42</v>
      </c>
      <c r="K288" t="s">
        <v>47</v>
      </c>
      <c r="L288" t="s">
        <v>45</v>
      </c>
      <c r="M288">
        <v>1</v>
      </c>
      <c r="N288">
        <v>3</v>
      </c>
      <c r="O288">
        <v>0</v>
      </c>
      <c r="P288" t="s">
        <v>2</v>
      </c>
      <c r="Q288" t="s">
        <v>3</v>
      </c>
      <c r="R288" t="s">
        <v>3</v>
      </c>
      <c r="S288" t="s">
        <v>2</v>
      </c>
      <c r="T288" t="s">
        <v>3</v>
      </c>
      <c r="U288" t="s">
        <v>3</v>
      </c>
      <c r="V288" t="s">
        <v>3</v>
      </c>
      <c r="W288" t="s">
        <v>2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37</v>
      </c>
      <c r="B289" t="s">
        <v>38</v>
      </c>
      <c r="C289">
        <v>17</v>
      </c>
      <c r="D289" t="s">
        <v>39</v>
      </c>
      <c r="E289" t="s">
        <v>40</v>
      </c>
      <c r="F289" t="s">
        <v>46</v>
      </c>
      <c r="G289">
        <v>1</v>
      </c>
      <c r="H289">
        <v>1</v>
      </c>
      <c r="I289" t="s">
        <v>50</v>
      </c>
      <c r="J289" t="s">
        <v>43</v>
      </c>
      <c r="K289" t="s">
        <v>53</v>
      </c>
      <c r="L289" t="s">
        <v>45</v>
      </c>
      <c r="M289">
        <v>1</v>
      </c>
      <c r="N289">
        <v>3</v>
      </c>
      <c r="O289">
        <v>0</v>
      </c>
      <c r="P289" t="s">
        <v>2</v>
      </c>
      <c r="Q289" t="s">
        <v>3</v>
      </c>
      <c r="R289" t="s">
        <v>3</v>
      </c>
      <c r="S289" t="s">
        <v>2</v>
      </c>
      <c r="T289" t="s">
        <v>3</v>
      </c>
      <c r="U289" t="s">
        <v>3</v>
      </c>
      <c r="V289" t="s">
        <v>3</v>
      </c>
      <c r="W289" t="s">
        <v>2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37</v>
      </c>
      <c r="B290" t="s">
        <v>52</v>
      </c>
      <c r="C290">
        <v>18</v>
      </c>
      <c r="D290" t="s">
        <v>39</v>
      </c>
      <c r="E290" t="s">
        <v>40</v>
      </c>
      <c r="F290" t="s">
        <v>46</v>
      </c>
      <c r="G290">
        <v>2</v>
      </c>
      <c r="H290">
        <v>1</v>
      </c>
      <c r="I290" t="s">
        <v>50</v>
      </c>
      <c r="J290" t="s">
        <v>50</v>
      </c>
      <c r="K290" t="s">
        <v>53</v>
      </c>
      <c r="L290" t="s">
        <v>45</v>
      </c>
      <c r="M290">
        <v>1</v>
      </c>
      <c r="N290">
        <v>3</v>
      </c>
      <c r="O290">
        <v>0</v>
      </c>
      <c r="P290" t="s">
        <v>2</v>
      </c>
      <c r="Q290" t="s">
        <v>2</v>
      </c>
      <c r="R290" t="s">
        <v>3</v>
      </c>
      <c r="S290" t="s">
        <v>3</v>
      </c>
      <c r="T290" t="s">
        <v>3</v>
      </c>
      <c r="U290" t="s">
        <v>3</v>
      </c>
      <c r="V290" t="s">
        <v>3</v>
      </c>
      <c r="W290" t="s">
        <v>2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37</v>
      </c>
      <c r="B291" t="s">
        <v>52</v>
      </c>
      <c r="C291">
        <v>18</v>
      </c>
      <c r="D291" t="s">
        <v>39</v>
      </c>
      <c r="E291" t="s">
        <v>49</v>
      </c>
      <c r="F291" t="s">
        <v>41</v>
      </c>
      <c r="G291">
        <v>4</v>
      </c>
      <c r="H291">
        <v>4</v>
      </c>
      <c r="I291" t="s">
        <v>43</v>
      </c>
      <c r="J291" t="s">
        <v>43</v>
      </c>
      <c r="K291" t="s">
        <v>53</v>
      </c>
      <c r="L291" t="s">
        <v>45</v>
      </c>
      <c r="M291">
        <v>1</v>
      </c>
      <c r="N291">
        <v>2</v>
      </c>
      <c r="O291">
        <v>0</v>
      </c>
      <c r="P291" t="s">
        <v>2</v>
      </c>
      <c r="Q291" t="s">
        <v>3</v>
      </c>
      <c r="R291" t="s">
        <v>3</v>
      </c>
      <c r="S291" t="s">
        <v>3</v>
      </c>
      <c r="T291" t="s">
        <v>3</v>
      </c>
      <c r="U291" t="s">
        <v>3</v>
      </c>
      <c r="V291" t="s">
        <v>3</v>
      </c>
      <c r="W291" t="s">
        <v>2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37</v>
      </c>
      <c r="B292" t="s">
        <v>52</v>
      </c>
      <c r="C292">
        <v>18</v>
      </c>
      <c r="D292" t="s">
        <v>39</v>
      </c>
      <c r="E292" t="s">
        <v>40</v>
      </c>
      <c r="F292" t="s">
        <v>46</v>
      </c>
      <c r="G292">
        <v>4</v>
      </c>
      <c r="H292">
        <v>2</v>
      </c>
      <c r="I292" t="s">
        <v>43</v>
      </c>
      <c r="J292" t="s">
        <v>47</v>
      </c>
      <c r="K292" t="s">
        <v>51</v>
      </c>
      <c r="L292" t="s">
        <v>45</v>
      </c>
      <c r="M292">
        <v>1</v>
      </c>
      <c r="N292">
        <v>2</v>
      </c>
      <c r="O292">
        <v>0</v>
      </c>
      <c r="P292" t="s">
        <v>2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  <c r="W292" t="s">
        <v>3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37</v>
      </c>
      <c r="B293" t="s">
        <v>38</v>
      </c>
      <c r="C293">
        <v>17</v>
      </c>
      <c r="D293" t="s">
        <v>39</v>
      </c>
      <c r="E293" t="s">
        <v>40</v>
      </c>
      <c r="F293" t="s">
        <v>46</v>
      </c>
      <c r="G293">
        <v>4</v>
      </c>
      <c r="H293">
        <v>3</v>
      </c>
      <c r="I293" t="s">
        <v>32</v>
      </c>
      <c r="J293" t="s">
        <v>50</v>
      </c>
      <c r="K293" t="s">
        <v>53</v>
      </c>
      <c r="L293" t="s">
        <v>45</v>
      </c>
      <c r="M293">
        <v>1</v>
      </c>
      <c r="N293">
        <v>3</v>
      </c>
      <c r="O293">
        <v>0</v>
      </c>
      <c r="P293" t="s">
        <v>2</v>
      </c>
      <c r="Q293" t="s">
        <v>3</v>
      </c>
      <c r="R293" t="s">
        <v>3</v>
      </c>
      <c r="S293" t="s">
        <v>2</v>
      </c>
      <c r="T293" t="s">
        <v>3</v>
      </c>
      <c r="U293" t="s">
        <v>3</v>
      </c>
      <c r="V293" t="s">
        <v>3</v>
      </c>
      <c r="W293" t="s">
        <v>2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37</v>
      </c>
      <c r="B294" t="s">
        <v>38</v>
      </c>
      <c r="C294">
        <v>18</v>
      </c>
      <c r="D294" t="s">
        <v>39</v>
      </c>
      <c r="E294" t="s">
        <v>49</v>
      </c>
      <c r="F294" t="s">
        <v>46</v>
      </c>
      <c r="G294">
        <v>2</v>
      </c>
      <c r="H294">
        <v>1</v>
      </c>
      <c r="I294" t="s">
        <v>50</v>
      </c>
      <c r="J294" t="s">
        <v>42</v>
      </c>
      <c r="K294" t="s">
        <v>53</v>
      </c>
      <c r="L294" t="s">
        <v>45</v>
      </c>
      <c r="M294">
        <v>1</v>
      </c>
      <c r="N294">
        <v>2</v>
      </c>
      <c r="O294">
        <v>1</v>
      </c>
      <c r="P294" t="s">
        <v>2</v>
      </c>
      <c r="Q294" t="s">
        <v>2</v>
      </c>
      <c r="R294" t="s">
        <v>2</v>
      </c>
      <c r="S294" t="s">
        <v>2</v>
      </c>
      <c r="T294" t="s">
        <v>3</v>
      </c>
      <c r="U294" t="s">
        <v>3</v>
      </c>
      <c r="V294" t="s">
        <v>3</v>
      </c>
      <c r="W294" t="s">
        <v>3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37</v>
      </c>
      <c r="B295" t="s">
        <v>38</v>
      </c>
      <c r="C295">
        <v>17</v>
      </c>
      <c r="D295" t="s">
        <v>54</v>
      </c>
      <c r="E295" t="s">
        <v>49</v>
      </c>
      <c r="F295" t="s">
        <v>46</v>
      </c>
      <c r="G295">
        <v>3</v>
      </c>
      <c r="H295">
        <v>1</v>
      </c>
      <c r="I295" t="s">
        <v>50</v>
      </c>
      <c r="J295" t="s">
        <v>47</v>
      </c>
      <c r="K295" t="s">
        <v>53</v>
      </c>
      <c r="L295" t="s">
        <v>45</v>
      </c>
      <c r="M295">
        <v>2</v>
      </c>
      <c r="N295">
        <v>4</v>
      </c>
      <c r="O295">
        <v>0</v>
      </c>
      <c r="P295" t="s">
        <v>2</v>
      </c>
      <c r="Q295" t="s">
        <v>3</v>
      </c>
      <c r="R295" t="s">
        <v>3</v>
      </c>
      <c r="S295" t="s">
        <v>2</v>
      </c>
      <c r="T295" t="s">
        <v>3</v>
      </c>
      <c r="U295" t="s">
        <v>3</v>
      </c>
      <c r="V295" t="s">
        <v>2</v>
      </c>
      <c r="W295" t="s">
        <v>2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37</v>
      </c>
      <c r="B296" t="s">
        <v>52</v>
      </c>
      <c r="C296">
        <v>18</v>
      </c>
      <c r="D296" t="s">
        <v>54</v>
      </c>
      <c r="E296" t="s">
        <v>49</v>
      </c>
      <c r="F296" t="s">
        <v>46</v>
      </c>
      <c r="G296">
        <v>3</v>
      </c>
      <c r="H296">
        <v>2</v>
      </c>
      <c r="I296" t="s">
        <v>50</v>
      </c>
      <c r="J296" t="s">
        <v>47</v>
      </c>
      <c r="K296" t="s">
        <v>53</v>
      </c>
      <c r="L296" t="s">
        <v>45</v>
      </c>
      <c r="M296">
        <v>2</v>
      </c>
      <c r="N296">
        <v>3</v>
      </c>
      <c r="O296">
        <v>0</v>
      </c>
      <c r="P296" t="s">
        <v>2</v>
      </c>
      <c r="Q296" t="s">
        <v>3</v>
      </c>
      <c r="R296" t="s">
        <v>3</v>
      </c>
      <c r="S296" t="s">
        <v>3</v>
      </c>
      <c r="T296" t="s">
        <v>3</v>
      </c>
      <c r="U296" t="s">
        <v>3</v>
      </c>
      <c r="V296" t="s">
        <v>3</v>
      </c>
      <c r="W296" t="s">
        <v>2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37</v>
      </c>
      <c r="B297" t="s">
        <v>52</v>
      </c>
      <c r="C297">
        <v>17</v>
      </c>
      <c r="D297" t="s">
        <v>39</v>
      </c>
      <c r="E297" t="s">
        <v>40</v>
      </c>
      <c r="F297" t="s">
        <v>46</v>
      </c>
      <c r="G297">
        <v>3</v>
      </c>
      <c r="H297">
        <v>3</v>
      </c>
      <c r="I297" t="s">
        <v>32</v>
      </c>
      <c r="J297" t="s">
        <v>47</v>
      </c>
      <c r="K297" t="s">
        <v>51</v>
      </c>
      <c r="L297" t="s">
        <v>45</v>
      </c>
      <c r="M297">
        <v>1</v>
      </c>
      <c r="N297">
        <v>1</v>
      </c>
      <c r="O297">
        <v>0</v>
      </c>
      <c r="P297" t="s">
        <v>2</v>
      </c>
      <c r="Q297" t="s">
        <v>3</v>
      </c>
      <c r="R297" t="s">
        <v>3</v>
      </c>
      <c r="S297" t="s">
        <v>2</v>
      </c>
      <c r="T297" t="s">
        <v>3</v>
      </c>
      <c r="U297" t="s">
        <v>3</v>
      </c>
      <c r="V297" t="s">
        <v>3</v>
      </c>
      <c r="W297" t="s">
        <v>2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37</v>
      </c>
      <c r="B298" t="s">
        <v>38</v>
      </c>
      <c r="C298">
        <v>19</v>
      </c>
      <c r="D298" t="s">
        <v>39</v>
      </c>
      <c r="E298" t="s">
        <v>40</v>
      </c>
      <c r="F298" t="s">
        <v>46</v>
      </c>
      <c r="G298">
        <v>4</v>
      </c>
      <c r="H298">
        <v>4</v>
      </c>
      <c r="I298" t="s">
        <v>32</v>
      </c>
      <c r="J298" t="s">
        <v>47</v>
      </c>
      <c r="K298" t="s">
        <v>53</v>
      </c>
      <c r="L298" t="s">
        <v>47</v>
      </c>
      <c r="M298">
        <v>2</v>
      </c>
      <c r="N298">
        <v>2</v>
      </c>
      <c r="O298">
        <v>0</v>
      </c>
      <c r="P298" t="s">
        <v>2</v>
      </c>
      <c r="Q298" t="s">
        <v>3</v>
      </c>
      <c r="R298" t="s">
        <v>3</v>
      </c>
      <c r="S298" t="s">
        <v>3</v>
      </c>
      <c r="T298" t="s">
        <v>3</v>
      </c>
      <c r="U298" t="s">
        <v>3</v>
      </c>
      <c r="V298" t="s">
        <v>3</v>
      </c>
      <c r="W298" t="s">
        <v>2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37</v>
      </c>
      <c r="B299" t="s">
        <v>38</v>
      </c>
      <c r="C299">
        <v>18</v>
      </c>
      <c r="D299" t="s">
        <v>39</v>
      </c>
      <c r="E299" t="s">
        <v>49</v>
      </c>
      <c r="F299" t="s">
        <v>46</v>
      </c>
      <c r="G299">
        <v>4</v>
      </c>
      <c r="H299">
        <v>3</v>
      </c>
      <c r="I299" t="s">
        <v>47</v>
      </c>
      <c r="J299" t="s">
        <v>47</v>
      </c>
      <c r="K299" t="s">
        <v>51</v>
      </c>
      <c r="L299" t="s">
        <v>47</v>
      </c>
      <c r="M299">
        <v>2</v>
      </c>
      <c r="N299">
        <v>2</v>
      </c>
      <c r="O299">
        <v>0</v>
      </c>
      <c r="P299" t="s">
        <v>2</v>
      </c>
      <c r="Q299" t="s">
        <v>3</v>
      </c>
      <c r="R299" t="s">
        <v>3</v>
      </c>
      <c r="S299" t="s">
        <v>2</v>
      </c>
      <c r="T299" t="s">
        <v>3</v>
      </c>
      <c r="U299" t="s">
        <v>3</v>
      </c>
      <c r="V299" t="s">
        <v>3</v>
      </c>
      <c r="W299" t="s">
        <v>3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37</v>
      </c>
      <c r="B300" t="s">
        <v>38</v>
      </c>
      <c r="C300">
        <v>18</v>
      </c>
      <c r="D300" t="s">
        <v>39</v>
      </c>
      <c r="E300" t="s">
        <v>40</v>
      </c>
      <c r="F300" t="s">
        <v>46</v>
      </c>
      <c r="G300">
        <v>4</v>
      </c>
      <c r="H300">
        <v>3</v>
      </c>
      <c r="I300" t="s">
        <v>47</v>
      </c>
      <c r="J300" t="s">
        <v>47</v>
      </c>
      <c r="K300" t="s">
        <v>53</v>
      </c>
      <c r="L300" t="s">
        <v>48</v>
      </c>
      <c r="M300">
        <v>1</v>
      </c>
      <c r="N300">
        <v>4</v>
      </c>
      <c r="O300">
        <v>0</v>
      </c>
      <c r="P300" t="s">
        <v>2</v>
      </c>
      <c r="Q300" t="s">
        <v>3</v>
      </c>
      <c r="R300" t="s">
        <v>3</v>
      </c>
      <c r="S300" t="s">
        <v>2</v>
      </c>
      <c r="T300" t="s">
        <v>3</v>
      </c>
      <c r="U300" t="s">
        <v>3</v>
      </c>
      <c r="V300" t="s">
        <v>3</v>
      </c>
      <c r="W300" t="s">
        <v>2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37</v>
      </c>
      <c r="B301" t="s">
        <v>52</v>
      </c>
      <c r="C301">
        <v>18</v>
      </c>
      <c r="D301" t="s">
        <v>39</v>
      </c>
      <c r="E301" t="s">
        <v>49</v>
      </c>
      <c r="F301" t="s">
        <v>46</v>
      </c>
      <c r="G301">
        <v>4</v>
      </c>
      <c r="H301">
        <v>4</v>
      </c>
      <c r="I301" t="s">
        <v>43</v>
      </c>
      <c r="J301" t="s">
        <v>43</v>
      </c>
      <c r="K301" t="s">
        <v>51</v>
      </c>
      <c r="L301" t="s">
        <v>45</v>
      </c>
      <c r="M301">
        <v>1</v>
      </c>
      <c r="N301">
        <v>1</v>
      </c>
      <c r="O301">
        <v>0</v>
      </c>
      <c r="P301" t="s">
        <v>2</v>
      </c>
      <c r="Q301" t="s">
        <v>3</v>
      </c>
      <c r="R301" t="s">
        <v>3</v>
      </c>
      <c r="S301" t="s">
        <v>2</v>
      </c>
      <c r="T301" t="s">
        <v>3</v>
      </c>
      <c r="U301" t="s">
        <v>3</v>
      </c>
      <c r="V301" t="s">
        <v>3</v>
      </c>
      <c r="W301" t="s">
        <v>3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37</v>
      </c>
      <c r="B302" t="s">
        <v>38</v>
      </c>
      <c r="C302">
        <v>18</v>
      </c>
      <c r="D302" t="s">
        <v>39</v>
      </c>
      <c r="E302" t="s">
        <v>49</v>
      </c>
      <c r="F302" t="s">
        <v>41</v>
      </c>
      <c r="G302">
        <v>4</v>
      </c>
      <c r="H302">
        <v>4</v>
      </c>
      <c r="I302" t="s">
        <v>32</v>
      </c>
      <c r="J302" t="s">
        <v>47</v>
      </c>
      <c r="K302" t="s">
        <v>51</v>
      </c>
      <c r="L302" t="s">
        <v>45</v>
      </c>
      <c r="M302">
        <v>1</v>
      </c>
      <c r="N302">
        <v>2</v>
      </c>
      <c r="O302">
        <v>0</v>
      </c>
      <c r="P302" t="s">
        <v>2</v>
      </c>
      <c r="Q302" t="s">
        <v>3</v>
      </c>
      <c r="R302" t="s">
        <v>2</v>
      </c>
      <c r="S302" t="s">
        <v>2</v>
      </c>
      <c r="T302" t="s">
        <v>3</v>
      </c>
      <c r="U302" t="s">
        <v>3</v>
      </c>
      <c r="V302" t="s">
        <v>3</v>
      </c>
      <c r="W302" t="s">
        <v>3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37</v>
      </c>
      <c r="B303" t="s">
        <v>52</v>
      </c>
      <c r="C303">
        <v>17</v>
      </c>
      <c r="D303" t="s">
        <v>39</v>
      </c>
      <c r="E303" t="s">
        <v>49</v>
      </c>
      <c r="F303" t="s">
        <v>46</v>
      </c>
      <c r="G303">
        <v>4</v>
      </c>
      <c r="H303">
        <v>4</v>
      </c>
      <c r="I303" t="s">
        <v>47</v>
      </c>
      <c r="J303" t="s">
        <v>43</v>
      </c>
      <c r="K303" t="s">
        <v>51</v>
      </c>
      <c r="L303" t="s">
        <v>48</v>
      </c>
      <c r="M303">
        <v>2</v>
      </c>
      <c r="N303">
        <v>1</v>
      </c>
      <c r="O303">
        <v>0</v>
      </c>
      <c r="P303" t="s">
        <v>2</v>
      </c>
      <c r="Q303" t="s">
        <v>2</v>
      </c>
      <c r="R303" t="s">
        <v>3</v>
      </c>
      <c r="S303" t="s">
        <v>2</v>
      </c>
      <c r="T303" t="s">
        <v>3</v>
      </c>
      <c r="U303" t="s">
        <v>3</v>
      </c>
      <c r="V303" t="s">
        <v>3</v>
      </c>
      <c r="W303" t="s">
        <v>2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37</v>
      </c>
      <c r="B304" t="s">
        <v>38</v>
      </c>
      <c r="C304">
        <v>17</v>
      </c>
      <c r="D304" t="s">
        <v>39</v>
      </c>
      <c r="E304" t="s">
        <v>40</v>
      </c>
      <c r="F304" t="s">
        <v>46</v>
      </c>
      <c r="G304">
        <v>4</v>
      </c>
      <c r="H304">
        <v>2</v>
      </c>
      <c r="I304" t="s">
        <v>47</v>
      </c>
      <c r="J304" t="s">
        <v>47</v>
      </c>
      <c r="K304" t="s">
        <v>53</v>
      </c>
      <c r="L304" t="s">
        <v>45</v>
      </c>
      <c r="M304">
        <v>2</v>
      </c>
      <c r="N304">
        <v>3</v>
      </c>
      <c r="O304">
        <v>0</v>
      </c>
      <c r="P304" t="s">
        <v>2</v>
      </c>
      <c r="Q304" t="s">
        <v>3</v>
      </c>
      <c r="R304" t="s">
        <v>3</v>
      </c>
      <c r="S304" t="s">
        <v>2</v>
      </c>
      <c r="T304" t="s">
        <v>3</v>
      </c>
      <c r="U304" t="s">
        <v>3</v>
      </c>
      <c r="V304" t="s">
        <v>3</v>
      </c>
      <c r="W304" t="s">
        <v>2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37</v>
      </c>
      <c r="B305" t="s">
        <v>38</v>
      </c>
      <c r="C305">
        <v>17</v>
      </c>
      <c r="D305" t="s">
        <v>39</v>
      </c>
      <c r="E305" t="s">
        <v>40</v>
      </c>
      <c r="F305" t="s">
        <v>46</v>
      </c>
      <c r="G305">
        <v>3</v>
      </c>
      <c r="H305">
        <v>2</v>
      </c>
      <c r="I305" t="s">
        <v>32</v>
      </c>
      <c r="J305" t="s">
        <v>32</v>
      </c>
      <c r="K305" t="s">
        <v>53</v>
      </c>
      <c r="L305" t="s">
        <v>48</v>
      </c>
      <c r="M305">
        <v>1</v>
      </c>
      <c r="N305">
        <v>4</v>
      </c>
      <c r="O305">
        <v>0</v>
      </c>
      <c r="P305" t="s">
        <v>2</v>
      </c>
      <c r="Q305" t="s">
        <v>3</v>
      </c>
      <c r="R305" t="s">
        <v>3</v>
      </c>
      <c r="S305" t="s">
        <v>3</v>
      </c>
      <c r="T305" t="s">
        <v>2</v>
      </c>
      <c r="U305" t="s">
        <v>3</v>
      </c>
      <c r="V305" t="s">
        <v>3</v>
      </c>
      <c r="W305" t="s">
        <v>2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37</v>
      </c>
      <c r="B306" t="s">
        <v>52</v>
      </c>
      <c r="C306">
        <v>19</v>
      </c>
      <c r="D306" t="s">
        <v>39</v>
      </c>
      <c r="E306" t="s">
        <v>40</v>
      </c>
      <c r="F306" t="s">
        <v>46</v>
      </c>
      <c r="G306">
        <v>3</v>
      </c>
      <c r="H306">
        <v>3</v>
      </c>
      <c r="I306" t="s">
        <v>47</v>
      </c>
      <c r="J306" t="s">
        <v>47</v>
      </c>
      <c r="K306" t="s">
        <v>51</v>
      </c>
      <c r="L306" t="s">
        <v>47</v>
      </c>
      <c r="M306">
        <v>1</v>
      </c>
      <c r="N306">
        <v>2</v>
      </c>
      <c r="O306">
        <v>1</v>
      </c>
      <c r="P306" t="s">
        <v>2</v>
      </c>
      <c r="Q306" t="s">
        <v>3</v>
      </c>
      <c r="R306" t="s">
        <v>2</v>
      </c>
      <c r="S306" t="s">
        <v>3</v>
      </c>
      <c r="T306" t="s">
        <v>3</v>
      </c>
      <c r="U306" t="s">
        <v>3</v>
      </c>
      <c r="V306" t="s">
        <v>3</v>
      </c>
      <c r="W306" t="s">
        <v>3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37</v>
      </c>
      <c r="B307" t="s">
        <v>38</v>
      </c>
      <c r="C307">
        <v>18</v>
      </c>
      <c r="D307" t="s">
        <v>39</v>
      </c>
      <c r="E307" t="s">
        <v>40</v>
      </c>
      <c r="F307" t="s">
        <v>46</v>
      </c>
      <c r="G307">
        <v>2</v>
      </c>
      <c r="H307">
        <v>4</v>
      </c>
      <c r="I307" t="s">
        <v>50</v>
      </c>
      <c r="J307" t="s">
        <v>42</v>
      </c>
      <c r="K307" t="s">
        <v>53</v>
      </c>
      <c r="L307" t="s">
        <v>47</v>
      </c>
      <c r="M307">
        <v>1</v>
      </c>
      <c r="N307">
        <v>2</v>
      </c>
      <c r="O307">
        <v>1</v>
      </c>
      <c r="P307" t="s">
        <v>2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2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37</v>
      </c>
      <c r="B308" t="s">
        <v>52</v>
      </c>
      <c r="C308">
        <v>20</v>
      </c>
      <c r="D308" t="s">
        <v>39</v>
      </c>
      <c r="E308" t="s">
        <v>40</v>
      </c>
      <c r="F308" t="s">
        <v>41</v>
      </c>
      <c r="G308">
        <v>3</v>
      </c>
      <c r="H308">
        <v>2</v>
      </c>
      <c r="I308" t="s">
        <v>50</v>
      </c>
      <c r="J308" t="s">
        <v>47</v>
      </c>
      <c r="K308" t="s">
        <v>44</v>
      </c>
      <c r="L308" t="s">
        <v>47</v>
      </c>
      <c r="M308">
        <v>1</v>
      </c>
      <c r="N308">
        <v>1</v>
      </c>
      <c r="O308">
        <v>0</v>
      </c>
      <c r="P308" t="s">
        <v>2</v>
      </c>
      <c r="Q308" t="s">
        <v>2</v>
      </c>
      <c r="R308" t="s">
        <v>2</v>
      </c>
      <c r="S308" t="s">
        <v>3</v>
      </c>
      <c r="T308" t="s">
        <v>3</v>
      </c>
      <c r="U308" t="s">
        <v>3</v>
      </c>
      <c r="V308" t="s">
        <v>2</v>
      </c>
      <c r="W308" t="s">
        <v>2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37</v>
      </c>
      <c r="B309" t="s">
        <v>52</v>
      </c>
      <c r="C309">
        <v>19</v>
      </c>
      <c r="D309" t="s">
        <v>39</v>
      </c>
      <c r="E309" t="s">
        <v>40</v>
      </c>
      <c r="F309" t="s">
        <v>46</v>
      </c>
      <c r="G309">
        <v>4</v>
      </c>
      <c r="H309">
        <v>4</v>
      </c>
      <c r="I309" t="s">
        <v>43</v>
      </c>
      <c r="J309" t="s">
        <v>50</v>
      </c>
      <c r="K309" t="s">
        <v>53</v>
      </c>
      <c r="L309" t="s">
        <v>47</v>
      </c>
      <c r="M309">
        <v>2</v>
      </c>
      <c r="N309">
        <v>1</v>
      </c>
      <c r="O309">
        <v>1</v>
      </c>
      <c r="P309" t="s">
        <v>2</v>
      </c>
      <c r="Q309" t="s">
        <v>3</v>
      </c>
      <c r="R309" t="s">
        <v>3</v>
      </c>
      <c r="S309" t="s">
        <v>2</v>
      </c>
      <c r="T309" t="s">
        <v>3</v>
      </c>
      <c r="U309" t="s">
        <v>3</v>
      </c>
      <c r="V309" t="s">
        <v>3</v>
      </c>
      <c r="W309" t="s">
        <v>3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37</v>
      </c>
      <c r="B310" t="s">
        <v>52</v>
      </c>
      <c r="C310">
        <v>19</v>
      </c>
      <c r="D310" t="s">
        <v>54</v>
      </c>
      <c r="E310" t="s">
        <v>40</v>
      </c>
      <c r="F310" t="s">
        <v>46</v>
      </c>
      <c r="G310">
        <v>3</v>
      </c>
      <c r="H310">
        <v>3</v>
      </c>
      <c r="I310" t="s">
        <v>47</v>
      </c>
      <c r="J310" t="s">
        <v>50</v>
      </c>
      <c r="K310" t="s">
        <v>53</v>
      </c>
      <c r="L310" t="s">
        <v>48</v>
      </c>
      <c r="M310">
        <v>1</v>
      </c>
      <c r="N310">
        <v>2</v>
      </c>
      <c r="O310">
        <v>1</v>
      </c>
      <c r="P310" t="s">
        <v>2</v>
      </c>
      <c r="Q310" t="s">
        <v>2</v>
      </c>
      <c r="R310" t="s">
        <v>2</v>
      </c>
      <c r="S310" t="s">
        <v>3</v>
      </c>
      <c r="T310" t="s">
        <v>3</v>
      </c>
      <c r="U310" t="s">
        <v>3</v>
      </c>
      <c r="V310" t="s">
        <v>2</v>
      </c>
      <c r="W310" t="s">
        <v>3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37</v>
      </c>
      <c r="B311" t="s">
        <v>38</v>
      </c>
      <c r="C311">
        <v>19</v>
      </c>
      <c r="D311" t="s">
        <v>39</v>
      </c>
      <c r="E311" t="s">
        <v>49</v>
      </c>
      <c r="F311" t="s">
        <v>46</v>
      </c>
      <c r="G311">
        <v>1</v>
      </c>
      <c r="H311">
        <v>1</v>
      </c>
      <c r="I311" t="s">
        <v>42</v>
      </c>
      <c r="J311" t="s">
        <v>47</v>
      </c>
      <c r="K311" t="s">
        <v>53</v>
      </c>
      <c r="L311" t="s">
        <v>47</v>
      </c>
      <c r="M311">
        <v>1</v>
      </c>
      <c r="N311">
        <v>2</v>
      </c>
      <c r="O311">
        <v>1</v>
      </c>
      <c r="P311" t="s">
        <v>3</v>
      </c>
      <c r="Q311" t="s">
        <v>3</v>
      </c>
      <c r="R311" t="s">
        <v>2</v>
      </c>
      <c r="S311" t="s">
        <v>3</v>
      </c>
      <c r="T311" t="s">
        <v>2</v>
      </c>
      <c r="U311" t="s">
        <v>3</v>
      </c>
      <c r="V311" t="s">
        <v>3</v>
      </c>
      <c r="W311" t="s">
        <v>2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37</v>
      </c>
      <c r="B312" t="s">
        <v>38</v>
      </c>
      <c r="C312">
        <v>19</v>
      </c>
      <c r="D312" t="s">
        <v>39</v>
      </c>
      <c r="E312" t="s">
        <v>49</v>
      </c>
      <c r="F312" t="s">
        <v>46</v>
      </c>
      <c r="G312">
        <v>1</v>
      </c>
      <c r="H312">
        <v>2</v>
      </c>
      <c r="I312" t="s">
        <v>50</v>
      </c>
      <c r="J312" t="s">
        <v>50</v>
      </c>
      <c r="K312" t="s">
        <v>51</v>
      </c>
      <c r="L312" t="s">
        <v>47</v>
      </c>
      <c r="M312">
        <v>1</v>
      </c>
      <c r="N312">
        <v>2</v>
      </c>
      <c r="O312">
        <v>1</v>
      </c>
      <c r="P312" t="s">
        <v>2</v>
      </c>
      <c r="Q312" t="s">
        <v>2</v>
      </c>
      <c r="R312" t="s">
        <v>2</v>
      </c>
      <c r="S312" t="s">
        <v>3</v>
      </c>
      <c r="T312" t="s">
        <v>2</v>
      </c>
      <c r="U312" t="s">
        <v>3</v>
      </c>
      <c r="V312" t="s">
        <v>2</v>
      </c>
      <c r="W312" t="s">
        <v>3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37</v>
      </c>
      <c r="B313" t="s">
        <v>38</v>
      </c>
      <c r="C313">
        <v>19</v>
      </c>
      <c r="D313" t="s">
        <v>39</v>
      </c>
      <c r="E313" t="s">
        <v>40</v>
      </c>
      <c r="F313" t="s">
        <v>46</v>
      </c>
      <c r="G313">
        <v>2</v>
      </c>
      <c r="H313">
        <v>1</v>
      </c>
      <c r="I313" t="s">
        <v>42</v>
      </c>
      <c r="J313" t="s">
        <v>47</v>
      </c>
      <c r="K313" t="s">
        <v>47</v>
      </c>
      <c r="L313" t="s">
        <v>47</v>
      </c>
      <c r="M313">
        <v>3</v>
      </c>
      <c r="N313">
        <v>2</v>
      </c>
      <c r="O313">
        <v>0</v>
      </c>
      <c r="P313" t="s">
        <v>2</v>
      </c>
      <c r="Q313" t="s">
        <v>3</v>
      </c>
      <c r="R313" t="s">
        <v>2</v>
      </c>
      <c r="S313" t="s">
        <v>2</v>
      </c>
      <c r="T313" t="s">
        <v>3</v>
      </c>
      <c r="U313" t="s">
        <v>2</v>
      </c>
      <c r="V313" t="s">
        <v>3</v>
      </c>
      <c r="W313" t="s">
        <v>3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37</v>
      </c>
      <c r="B314" t="s">
        <v>52</v>
      </c>
      <c r="C314">
        <v>19</v>
      </c>
      <c r="D314" t="s">
        <v>39</v>
      </c>
      <c r="E314" t="s">
        <v>40</v>
      </c>
      <c r="F314" t="s">
        <v>46</v>
      </c>
      <c r="G314">
        <v>1</v>
      </c>
      <c r="H314">
        <v>2</v>
      </c>
      <c r="I314" t="s">
        <v>47</v>
      </c>
      <c r="J314" t="s">
        <v>50</v>
      </c>
      <c r="K314" t="s">
        <v>44</v>
      </c>
      <c r="L314" t="s">
        <v>47</v>
      </c>
      <c r="M314">
        <v>1</v>
      </c>
      <c r="N314">
        <v>2</v>
      </c>
      <c r="O314">
        <v>1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3</v>
      </c>
      <c r="V314" t="s">
        <v>3</v>
      </c>
      <c r="W314" t="s">
        <v>2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37</v>
      </c>
      <c r="B315" t="s">
        <v>38</v>
      </c>
      <c r="C315">
        <v>19</v>
      </c>
      <c r="D315" t="s">
        <v>39</v>
      </c>
      <c r="E315" t="s">
        <v>49</v>
      </c>
      <c r="F315" t="s">
        <v>46</v>
      </c>
      <c r="G315">
        <v>3</v>
      </c>
      <c r="H315">
        <v>2</v>
      </c>
      <c r="I315" t="s">
        <v>50</v>
      </c>
      <c r="J315" t="s">
        <v>47</v>
      </c>
      <c r="K315" t="s">
        <v>53</v>
      </c>
      <c r="L315" t="s">
        <v>47</v>
      </c>
      <c r="M315">
        <v>2</v>
      </c>
      <c r="N315">
        <v>2</v>
      </c>
      <c r="O315">
        <v>1</v>
      </c>
      <c r="P315" t="s">
        <v>2</v>
      </c>
      <c r="Q315" t="s">
        <v>3</v>
      </c>
      <c r="R315" t="s">
        <v>3</v>
      </c>
      <c r="S315" t="s">
        <v>2</v>
      </c>
      <c r="T315" t="s">
        <v>2</v>
      </c>
      <c r="U315" t="s">
        <v>3</v>
      </c>
      <c r="V315" t="s">
        <v>3</v>
      </c>
      <c r="W315" t="s">
        <v>3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37</v>
      </c>
      <c r="B316" t="s">
        <v>38</v>
      </c>
      <c r="C316">
        <v>19</v>
      </c>
      <c r="D316" t="s">
        <v>39</v>
      </c>
      <c r="E316" t="s">
        <v>40</v>
      </c>
      <c r="F316" t="s">
        <v>46</v>
      </c>
      <c r="G316">
        <v>1</v>
      </c>
      <c r="H316">
        <v>1</v>
      </c>
      <c r="I316" t="s">
        <v>42</v>
      </c>
      <c r="J316" t="s">
        <v>32</v>
      </c>
      <c r="K316" t="s">
        <v>51</v>
      </c>
      <c r="L316" t="s">
        <v>47</v>
      </c>
      <c r="M316">
        <v>1</v>
      </c>
      <c r="N316">
        <v>3</v>
      </c>
      <c r="O316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3</v>
      </c>
      <c r="V316" t="s">
        <v>3</v>
      </c>
      <c r="W316" t="s">
        <v>3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37</v>
      </c>
      <c r="B317" t="s">
        <v>38</v>
      </c>
      <c r="C317">
        <v>19</v>
      </c>
      <c r="D317" t="s">
        <v>54</v>
      </c>
      <c r="E317" t="s">
        <v>40</v>
      </c>
      <c r="F317" t="s">
        <v>46</v>
      </c>
      <c r="G317">
        <v>2</v>
      </c>
      <c r="H317">
        <v>3</v>
      </c>
      <c r="I317" t="s">
        <v>47</v>
      </c>
      <c r="J317" t="s">
        <v>47</v>
      </c>
      <c r="K317" t="s">
        <v>53</v>
      </c>
      <c r="L317" t="s">
        <v>47</v>
      </c>
      <c r="M317">
        <v>1</v>
      </c>
      <c r="N317">
        <v>3</v>
      </c>
      <c r="O317">
        <v>1</v>
      </c>
      <c r="P317" t="s">
        <v>2</v>
      </c>
      <c r="Q317" t="s">
        <v>2</v>
      </c>
      <c r="R317" t="s">
        <v>2</v>
      </c>
      <c r="S317" t="s">
        <v>2</v>
      </c>
      <c r="T317" t="s">
        <v>3</v>
      </c>
      <c r="U317" t="s">
        <v>3</v>
      </c>
      <c r="V317" t="s">
        <v>3</v>
      </c>
      <c r="W317" t="s">
        <v>3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37</v>
      </c>
      <c r="B318" t="s">
        <v>38</v>
      </c>
      <c r="C318">
        <v>18</v>
      </c>
      <c r="D318" t="s">
        <v>39</v>
      </c>
      <c r="E318" t="s">
        <v>40</v>
      </c>
      <c r="F318" t="s">
        <v>46</v>
      </c>
      <c r="G318">
        <v>2</v>
      </c>
      <c r="H318">
        <v>1</v>
      </c>
      <c r="I318" t="s">
        <v>50</v>
      </c>
      <c r="J318" t="s">
        <v>47</v>
      </c>
      <c r="K318" t="s">
        <v>44</v>
      </c>
      <c r="L318" t="s">
        <v>45</v>
      </c>
      <c r="M318">
        <v>2</v>
      </c>
      <c r="N318">
        <v>2</v>
      </c>
      <c r="O318">
        <v>0</v>
      </c>
      <c r="P318" t="s">
        <v>2</v>
      </c>
      <c r="Q318" t="s">
        <v>3</v>
      </c>
      <c r="R318" t="s">
        <v>3</v>
      </c>
      <c r="S318" t="s">
        <v>3</v>
      </c>
      <c r="T318" t="s">
        <v>3</v>
      </c>
      <c r="U318" t="s">
        <v>3</v>
      </c>
      <c r="V318" t="s">
        <v>3</v>
      </c>
      <c r="W318" t="s">
        <v>2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37</v>
      </c>
      <c r="B319" t="s">
        <v>38</v>
      </c>
      <c r="C319">
        <v>18</v>
      </c>
      <c r="D319" t="s">
        <v>39</v>
      </c>
      <c r="E319" t="s">
        <v>40</v>
      </c>
      <c r="F319" t="s">
        <v>46</v>
      </c>
      <c r="G319">
        <v>4</v>
      </c>
      <c r="H319">
        <v>3</v>
      </c>
      <c r="I319" t="s">
        <v>47</v>
      </c>
      <c r="J319" t="s">
        <v>47</v>
      </c>
      <c r="K319" t="s">
        <v>44</v>
      </c>
      <c r="L319" t="s">
        <v>45</v>
      </c>
      <c r="M319">
        <v>1</v>
      </c>
      <c r="N319">
        <v>3</v>
      </c>
      <c r="O319">
        <v>0</v>
      </c>
      <c r="P319" t="s">
        <v>2</v>
      </c>
      <c r="Q319" t="s">
        <v>3</v>
      </c>
      <c r="R319" t="s">
        <v>3</v>
      </c>
      <c r="S319" t="s">
        <v>3</v>
      </c>
      <c r="T319" t="s">
        <v>3</v>
      </c>
      <c r="U319" t="s">
        <v>3</v>
      </c>
      <c r="V319" t="s">
        <v>3</v>
      </c>
      <c r="W319" t="s">
        <v>3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37</v>
      </c>
      <c r="B320" t="s">
        <v>38</v>
      </c>
      <c r="C320">
        <v>17</v>
      </c>
      <c r="D320" t="s">
        <v>54</v>
      </c>
      <c r="E320" t="s">
        <v>40</v>
      </c>
      <c r="F320" t="s">
        <v>46</v>
      </c>
      <c r="G320">
        <v>3</v>
      </c>
      <c r="H320">
        <v>4</v>
      </c>
      <c r="I320" t="s">
        <v>42</v>
      </c>
      <c r="J320" t="s">
        <v>50</v>
      </c>
      <c r="K320" t="s">
        <v>44</v>
      </c>
      <c r="L320" t="s">
        <v>48</v>
      </c>
      <c r="M320">
        <v>1</v>
      </c>
      <c r="N320">
        <v>3</v>
      </c>
      <c r="O320">
        <v>0</v>
      </c>
      <c r="P320" t="s">
        <v>2</v>
      </c>
      <c r="Q320" t="s">
        <v>3</v>
      </c>
      <c r="R320" t="s">
        <v>3</v>
      </c>
      <c r="S320" t="s">
        <v>3</v>
      </c>
      <c r="T320" t="s">
        <v>2</v>
      </c>
      <c r="U320" t="s">
        <v>3</v>
      </c>
      <c r="V320" t="s">
        <v>3</v>
      </c>
      <c r="W320" t="s">
        <v>2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37</v>
      </c>
      <c r="B321" t="s">
        <v>38</v>
      </c>
      <c r="C321">
        <v>18</v>
      </c>
      <c r="D321" t="s">
        <v>39</v>
      </c>
      <c r="E321" t="s">
        <v>40</v>
      </c>
      <c r="F321" t="s">
        <v>46</v>
      </c>
      <c r="G321">
        <v>4</v>
      </c>
      <c r="H321">
        <v>4</v>
      </c>
      <c r="I321" t="s">
        <v>43</v>
      </c>
      <c r="J321" t="s">
        <v>47</v>
      </c>
      <c r="K321" t="s">
        <v>44</v>
      </c>
      <c r="L321" t="s">
        <v>45</v>
      </c>
      <c r="M321">
        <v>1</v>
      </c>
      <c r="N321">
        <v>2</v>
      </c>
      <c r="O321">
        <v>0</v>
      </c>
      <c r="P321" t="s">
        <v>2</v>
      </c>
      <c r="Q321" t="s">
        <v>3</v>
      </c>
      <c r="R321" t="s">
        <v>3</v>
      </c>
      <c r="S321" t="s">
        <v>2</v>
      </c>
      <c r="T321" t="s">
        <v>3</v>
      </c>
      <c r="U321" t="s">
        <v>3</v>
      </c>
      <c r="V321" t="s">
        <v>3</v>
      </c>
      <c r="W321" t="s">
        <v>2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37</v>
      </c>
      <c r="B322" t="s">
        <v>38</v>
      </c>
      <c r="C322">
        <v>17</v>
      </c>
      <c r="D322" t="s">
        <v>39</v>
      </c>
      <c r="E322" t="s">
        <v>40</v>
      </c>
      <c r="F322" t="s">
        <v>41</v>
      </c>
      <c r="G322">
        <v>4</v>
      </c>
      <c r="H322">
        <v>3</v>
      </c>
      <c r="I322" t="s">
        <v>50</v>
      </c>
      <c r="J322" t="s">
        <v>50</v>
      </c>
      <c r="K322" t="s">
        <v>44</v>
      </c>
      <c r="L322" t="s">
        <v>45</v>
      </c>
      <c r="M322">
        <v>1</v>
      </c>
      <c r="N322">
        <v>2</v>
      </c>
      <c r="O322">
        <v>0</v>
      </c>
      <c r="P322" t="s">
        <v>2</v>
      </c>
      <c r="Q322" t="s">
        <v>3</v>
      </c>
      <c r="R322" t="s">
        <v>3</v>
      </c>
      <c r="S322" t="s">
        <v>2</v>
      </c>
      <c r="T322" t="s">
        <v>3</v>
      </c>
      <c r="U322" t="s">
        <v>3</v>
      </c>
      <c r="V322" t="s">
        <v>3</v>
      </c>
      <c r="W322" t="s">
        <v>3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37</v>
      </c>
      <c r="B323" t="s">
        <v>38</v>
      </c>
      <c r="C323">
        <v>17</v>
      </c>
      <c r="D323" t="s">
        <v>39</v>
      </c>
      <c r="E323" t="s">
        <v>40</v>
      </c>
      <c r="F323" t="s">
        <v>46</v>
      </c>
      <c r="G323">
        <v>2</v>
      </c>
      <c r="H323">
        <v>2</v>
      </c>
      <c r="I323" t="s">
        <v>47</v>
      </c>
      <c r="J323" t="s">
        <v>47</v>
      </c>
      <c r="K323" t="s">
        <v>44</v>
      </c>
      <c r="L323" t="s">
        <v>45</v>
      </c>
      <c r="M323">
        <v>1</v>
      </c>
      <c r="N323">
        <v>2</v>
      </c>
      <c r="O323">
        <v>0</v>
      </c>
      <c r="P323" t="s">
        <v>2</v>
      </c>
      <c r="Q323" t="s">
        <v>3</v>
      </c>
      <c r="R323" t="s">
        <v>2</v>
      </c>
      <c r="S323" t="s">
        <v>2</v>
      </c>
      <c r="T323" t="s">
        <v>3</v>
      </c>
      <c r="U323" t="s">
        <v>3</v>
      </c>
      <c r="V323" t="s">
        <v>2</v>
      </c>
      <c r="W323" t="s">
        <v>3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37</v>
      </c>
      <c r="B324" t="s">
        <v>38</v>
      </c>
      <c r="C324">
        <v>17</v>
      </c>
      <c r="D324" t="s">
        <v>54</v>
      </c>
      <c r="E324" t="s">
        <v>49</v>
      </c>
      <c r="F324" t="s">
        <v>46</v>
      </c>
      <c r="G324">
        <v>2</v>
      </c>
      <c r="H324">
        <v>2</v>
      </c>
      <c r="I324" t="s">
        <v>50</v>
      </c>
      <c r="J324" t="s">
        <v>50</v>
      </c>
      <c r="K324" t="s">
        <v>44</v>
      </c>
      <c r="L324" t="s">
        <v>45</v>
      </c>
      <c r="M324">
        <v>1</v>
      </c>
      <c r="N324">
        <v>3</v>
      </c>
      <c r="O324">
        <v>0</v>
      </c>
      <c r="P324" t="s">
        <v>2</v>
      </c>
      <c r="Q324" t="s">
        <v>3</v>
      </c>
      <c r="R324" t="s">
        <v>3</v>
      </c>
      <c r="S324" t="s">
        <v>3</v>
      </c>
      <c r="T324" t="s">
        <v>3</v>
      </c>
      <c r="U324" t="s">
        <v>3</v>
      </c>
      <c r="V324" t="s">
        <v>3</v>
      </c>
      <c r="W324" t="s">
        <v>2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37</v>
      </c>
      <c r="B325" t="s">
        <v>38</v>
      </c>
      <c r="C325">
        <v>17</v>
      </c>
      <c r="D325" t="s">
        <v>39</v>
      </c>
      <c r="E325" t="s">
        <v>40</v>
      </c>
      <c r="F325" t="s">
        <v>46</v>
      </c>
      <c r="G325">
        <v>3</v>
      </c>
      <c r="H325">
        <v>1</v>
      </c>
      <c r="I325" t="s">
        <v>50</v>
      </c>
      <c r="J325" t="s">
        <v>50</v>
      </c>
      <c r="K325" t="s">
        <v>44</v>
      </c>
      <c r="L325" t="s">
        <v>48</v>
      </c>
      <c r="M325">
        <v>1</v>
      </c>
      <c r="N325">
        <v>3</v>
      </c>
      <c r="O325">
        <v>0</v>
      </c>
      <c r="P325" t="s">
        <v>2</v>
      </c>
      <c r="Q325" t="s">
        <v>3</v>
      </c>
      <c r="R325" t="s">
        <v>2</v>
      </c>
      <c r="S325" t="s">
        <v>2</v>
      </c>
      <c r="T325" t="s">
        <v>2</v>
      </c>
      <c r="U325" t="s">
        <v>3</v>
      </c>
      <c r="V325" t="s">
        <v>3</v>
      </c>
      <c r="W325" t="s">
        <v>2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37</v>
      </c>
      <c r="B326" t="s">
        <v>38</v>
      </c>
      <c r="C326">
        <v>17</v>
      </c>
      <c r="D326" t="s">
        <v>39</v>
      </c>
      <c r="E326" t="s">
        <v>49</v>
      </c>
      <c r="F326" t="s">
        <v>46</v>
      </c>
      <c r="G326">
        <v>0</v>
      </c>
      <c r="H326">
        <v>2</v>
      </c>
      <c r="I326" t="s">
        <v>42</v>
      </c>
      <c r="J326" t="s">
        <v>42</v>
      </c>
      <c r="K326" t="s">
        <v>51</v>
      </c>
      <c r="L326" t="s">
        <v>48</v>
      </c>
      <c r="M326">
        <v>2</v>
      </c>
      <c r="N326">
        <v>3</v>
      </c>
      <c r="O326">
        <v>0</v>
      </c>
      <c r="P326" t="s">
        <v>2</v>
      </c>
      <c r="Q326" t="s">
        <v>2</v>
      </c>
      <c r="R326" t="s">
        <v>2</v>
      </c>
      <c r="S326" t="s">
        <v>2</v>
      </c>
      <c r="T326" t="s">
        <v>3</v>
      </c>
      <c r="U326" t="s">
        <v>3</v>
      </c>
      <c r="V326" t="s">
        <v>3</v>
      </c>
      <c r="W326" t="s">
        <v>2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37</v>
      </c>
      <c r="B327" t="s">
        <v>52</v>
      </c>
      <c r="C327">
        <v>18</v>
      </c>
      <c r="D327" t="s">
        <v>39</v>
      </c>
      <c r="E327" t="s">
        <v>40</v>
      </c>
      <c r="F327" t="s">
        <v>46</v>
      </c>
      <c r="G327">
        <v>4</v>
      </c>
      <c r="H327">
        <v>4</v>
      </c>
      <c r="I327" t="s">
        <v>47</v>
      </c>
      <c r="J327" t="s">
        <v>47</v>
      </c>
      <c r="K327" t="s">
        <v>44</v>
      </c>
      <c r="L327" t="s">
        <v>45</v>
      </c>
      <c r="M327">
        <v>1</v>
      </c>
      <c r="N327">
        <v>3</v>
      </c>
      <c r="O327">
        <v>0</v>
      </c>
      <c r="P327" t="s">
        <v>2</v>
      </c>
      <c r="Q327" t="s">
        <v>2</v>
      </c>
      <c r="R327" t="s">
        <v>2</v>
      </c>
      <c r="S327" t="s">
        <v>3</v>
      </c>
      <c r="T327" t="s">
        <v>3</v>
      </c>
      <c r="U327" t="s">
        <v>3</v>
      </c>
      <c r="V327" t="s">
        <v>3</v>
      </c>
      <c r="W327" t="s">
        <v>2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37</v>
      </c>
      <c r="B328" t="s">
        <v>52</v>
      </c>
      <c r="C328">
        <v>17</v>
      </c>
      <c r="D328" t="s">
        <v>39</v>
      </c>
      <c r="E328" t="s">
        <v>40</v>
      </c>
      <c r="F328" t="s">
        <v>46</v>
      </c>
      <c r="G328">
        <v>3</v>
      </c>
      <c r="H328">
        <v>3</v>
      </c>
      <c r="I328" t="s">
        <v>47</v>
      </c>
      <c r="J328" t="s">
        <v>50</v>
      </c>
      <c r="K328" t="s">
        <v>53</v>
      </c>
      <c r="L328" t="s">
        <v>45</v>
      </c>
      <c r="M328">
        <v>1</v>
      </c>
      <c r="N328">
        <v>1</v>
      </c>
      <c r="O328">
        <v>0</v>
      </c>
      <c r="P328" t="s">
        <v>2</v>
      </c>
      <c r="Q328" t="s">
        <v>2</v>
      </c>
      <c r="R328" t="s">
        <v>2</v>
      </c>
      <c r="S328" t="s">
        <v>3</v>
      </c>
      <c r="T328" t="s">
        <v>2</v>
      </c>
      <c r="U328" t="s">
        <v>3</v>
      </c>
      <c r="V328" t="s">
        <v>3</v>
      </c>
      <c r="W328" t="s">
        <v>2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37</v>
      </c>
      <c r="B329" t="s">
        <v>52</v>
      </c>
      <c r="C329">
        <v>17</v>
      </c>
      <c r="D329" t="s">
        <v>54</v>
      </c>
      <c r="E329" t="s">
        <v>40</v>
      </c>
      <c r="F329" t="s">
        <v>46</v>
      </c>
      <c r="G329">
        <v>2</v>
      </c>
      <c r="H329">
        <v>2</v>
      </c>
      <c r="I329" t="s">
        <v>50</v>
      </c>
      <c r="J329" t="s">
        <v>47</v>
      </c>
      <c r="K329" t="s">
        <v>44</v>
      </c>
      <c r="L329" t="s">
        <v>45</v>
      </c>
      <c r="M329">
        <v>4</v>
      </c>
      <c r="N329">
        <v>1</v>
      </c>
      <c r="O329">
        <v>0</v>
      </c>
      <c r="P329" t="s">
        <v>2</v>
      </c>
      <c r="Q329" t="s">
        <v>3</v>
      </c>
      <c r="R329" t="s">
        <v>2</v>
      </c>
      <c r="S329" t="s">
        <v>2</v>
      </c>
      <c r="T329" t="s">
        <v>3</v>
      </c>
      <c r="U329" t="s">
        <v>3</v>
      </c>
      <c r="V329" t="s">
        <v>3</v>
      </c>
      <c r="W329" t="s">
        <v>2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37</v>
      </c>
      <c r="B330" t="s">
        <v>38</v>
      </c>
      <c r="C330">
        <v>17</v>
      </c>
      <c r="D330" t="s">
        <v>39</v>
      </c>
      <c r="E330" t="s">
        <v>40</v>
      </c>
      <c r="F330" t="s">
        <v>46</v>
      </c>
      <c r="G330">
        <v>4</v>
      </c>
      <c r="H330">
        <v>4</v>
      </c>
      <c r="I330" t="s">
        <v>43</v>
      </c>
      <c r="J330" t="s">
        <v>50</v>
      </c>
      <c r="K330" t="s">
        <v>44</v>
      </c>
      <c r="L330" t="s">
        <v>45</v>
      </c>
      <c r="M330">
        <v>1</v>
      </c>
      <c r="N330">
        <v>3</v>
      </c>
      <c r="O330">
        <v>0</v>
      </c>
      <c r="P330" t="s">
        <v>2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2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37</v>
      </c>
      <c r="B331" t="s">
        <v>38</v>
      </c>
      <c r="C331">
        <v>17</v>
      </c>
      <c r="D331" t="s">
        <v>39</v>
      </c>
      <c r="E331" t="s">
        <v>40</v>
      </c>
      <c r="F331" t="s">
        <v>46</v>
      </c>
      <c r="G331">
        <v>4</v>
      </c>
      <c r="H331">
        <v>4</v>
      </c>
      <c r="I331" t="s">
        <v>43</v>
      </c>
      <c r="J331" t="s">
        <v>43</v>
      </c>
      <c r="K331" t="s">
        <v>44</v>
      </c>
      <c r="L331" t="s">
        <v>45</v>
      </c>
      <c r="M331">
        <v>2</v>
      </c>
      <c r="N331">
        <v>3</v>
      </c>
      <c r="O331">
        <v>0</v>
      </c>
      <c r="P331" t="s">
        <v>2</v>
      </c>
      <c r="Q331" t="s">
        <v>3</v>
      </c>
      <c r="R331" t="s">
        <v>3</v>
      </c>
      <c r="S331" t="s">
        <v>2</v>
      </c>
      <c r="T331" t="s">
        <v>2</v>
      </c>
      <c r="U331" t="s">
        <v>3</v>
      </c>
      <c r="V331" t="s">
        <v>3</v>
      </c>
      <c r="W331" t="s">
        <v>3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37</v>
      </c>
      <c r="B332" t="s">
        <v>52</v>
      </c>
      <c r="C332">
        <v>18</v>
      </c>
      <c r="D332" t="s">
        <v>39</v>
      </c>
      <c r="E332" t="s">
        <v>49</v>
      </c>
      <c r="F332" t="s">
        <v>46</v>
      </c>
      <c r="G332">
        <v>2</v>
      </c>
      <c r="H332">
        <v>2</v>
      </c>
      <c r="I332" t="s">
        <v>47</v>
      </c>
      <c r="J332" t="s">
        <v>47</v>
      </c>
      <c r="K332" t="s">
        <v>44</v>
      </c>
      <c r="L332" t="s">
        <v>45</v>
      </c>
      <c r="M332">
        <v>1</v>
      </c>
      <c r="N332">
        <v>4</v>
      </c>
      <c r="O332">
        <v>0</v>
      </c>
      <c r="P332" t="s">
        <v>2</v>
      </c>
      <c r="Q332" t="s">
        <v>3</v>
      </c>
      <c r="R332" t="s">
        <v>2</v>
      </c>
      <c r="S332" t="s">
        <v>3</v>
      </c>
      <c r="T332" t="s">
        <v>3</v>
      </c>
      <c r="U332" t="s">
        <v>3</v>
      </c>
      <c r="V332" t="s">
        <v>3</v>
      </c>
      <c r="W332" t="s">
        <v>2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37</v>
      </c>
      <c r="B333" t="s">
        <v>38</v>
      </c>
      <c r="C333">
        <v>17</v>
      </c>
      <c r="D333" t="s">
        <v>54</v>
      </c>
      <c r="E333" t="s">
        <v>40</v>
      </c>
      <c r="F333" t="s">
        <v>46</v>
      </c>
      <c r="G333">
        <v>2</v>
      </c>
      <c r="H333">
        <v>4</v>
      </c>
      <c r="I333" t="s">
        <v>42</v>
      </c>
      <c r="J333" t="s">
        <v>47</v>
      </c>
      <c r="K333" t="s">
        <v>44</v>
      </c>
      <c r="L333" t="s">
        <v>48</v>
      </c>
      <c r="M333">
        <v>1</v>
      </c>
      <c r="N333">
        <v>3</v>
      </c>
      <c r="O333">
        <v>0</v>
      </c>
      <c r="P333" t="s">
        <v>2</v>
      </c>
      <c r="Q333" t="s">
        <v>3</v>
      </c>
      <c r="R333" t="s">
        <v>2</v>
      </c>
      <c r="S333" t="s">
        <v>2</v>
      </c>
      <c r="T333" t="s">
        <v>3</v>
      </c>
      <c r="U333" t="s">
        <v>3</v>
      </c>
      <c r="V333" t="s">
        <v>3</v>
      </c>
      <c r="W333" t="s">
        <v>3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37</v>
      </c>
      <c r="B334" t="s">
        <v>38</v>
      </c>
      <c r="C334">
        <v>18</v>
      </c>
      <c r="D334" t="s">
        <v>39</v>
      </c>
      <c r="E334" t="s">
        <v>40</v>
      </c>
      <c r="F334" t="s">
        <v>46</v>
      </c>
      <c r="G334">
        <v>3</v>
      </c>
      <c r="H334">
        <v>3</v>
      </c>
      <c r="I334" t="s">
        <v>50</v>
      </c>
      <c r="J334" t="s">
        <v>50</v>
      </c>
      <c r="K334" t="s">
        <v>51</v>
      </c>
      <c r="L334" t="s">
        <v>45</v>
      </c>
      <c r="M334">
        <v>1</v>
      </c>
      <c r="N334">
        <v>2</v>
      </c>
      <c r="O334">
        <v>0</v>
      </c>
      <c r="P334" t="s">
        <v>2</v>
      </c>
      <c r="Q334" t="s">
        <v>2</v>
      </c>
      <c r="R334" t="s">
        <v>2</v>
      </c>
      <c r="S334" t="s">
        <v>3</v>
      </c>
      <c r="T334" t="s">
        <v>3</v>
      </c>
      <c r="U334" t="s">
        <v>3</v>
      </c>
      <c r="V334" t="s">
        <v>3</v>
      </c>
      <c r="W334" t="s">
        <v>2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37</v>
      </c>
      <c r="B335" t="s">
        <v>38</v>
      </c>
      <c r="C335">
        <v>18</v>
      </c>
      <c r="D335" t="s">
        <v>39</v>
      </c>
      <c r="E335" t="s">
        <v>49</v>
      </c>
      <c r="F335" t="s">
        <v>46</v>
      </c>
      <c r="G335">
        <v>2</v>
      </c>
      <c r="H335">
        <v>2</v>
      </c>
      <c r="I335" t="s">
        <v>47</v>
      </c>
      <c r="J335" t="s">
        <v>47</v>
      </c>
      <c r="K335" t="s">
        <v>51</v>
      </c>
      <c r="L335" t="s">
        <v>47</v>
      </c>
      <c r="M335">
        <v>1</v>
      </c>
      <c r="N335">
        <v>2</v>
      </c>
      <c r="O335">
        <v>0</v>
      </c>
      <c r="P335" t="s">
        <v>2</v>
      </c>
      <c r="Q335" t="s">
        <v>2</v>
      </c>
      <c r="R335" t="s">
        <v>2</v>
      </c>
      <c r="S335" t="s">
        <v>3</v>
      </c>
      <c r="T335" t="s">
        <v>2</v>
      </c>
      <c r="U335" t="s">
        <v>3</v>
      </c>
      <c r="V335" t="s">
        <v>3</v>
      </c>
      <c r="W335" t="s">
        <v>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37</v>
      </c>
      <c r="B336" t="s">
        <v>38</v>
      </c>
      <c r="C336">
        <v>18</v>
      </c>
      <c r="D336" t="s">
        <v>54</v>
      </c>
      <c r="E336" t="s">
        <v>40</v>
      </c>
      <c r="F336" t="s">
        <v>46</v>
      </c>
      <c r="G336">
        <v>2</v>
      </c>
      <c r="H336">
        <v>2</v>
      </c>
      <c r="I336" t="s">
        <v>42</v>
      </c>
      <c r="J336" t="s">
        <v>47</v>
      </c>
      <c r="K336" t="s">
        <v>44</v>
      </c>
      <c r="L336" t="s">
        <v>45</v>
      </c>
      <c r="M336">
        <v>2</v>
      </c>
      <c r="N336">
        <v>4</v>
      </c>
      <c r="O336">
        <v>0</v>
      </c>
      <c r="P336" t="s">
        <v>2</v>
      </c>
      <c r="Q336" t="s">
        <v>2</v>
      </c>
      <c r="R336" t="s">
        <v>2</v>
      </c>
      <c r="S336" t="s">
        <v>3</v>
      </c>
      <c r="T336" t="s">
        <v>3</v>
      </c>
      <c r="U336" t="s">
        <v>3</v>
      </c>
      <c r="V336" t="s">
        <v>2</v>
      </c>
      <c r="W336" t="s">
        <v>2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37</v>
      </c>
      <c r="B337" t="s">
        <v>38</v>
      </c>
      <c r="C337">
        <v>17</v>
      </c>
      <c r="D337" t="s">
        <v>39</v>
      </c>
      <c r="E337" t="s">
        <v>40</v>
      </c>
      <c r="F337" t="s">
        <v>46</v>
      </c>
      <c r="G337">
        <v>3</v>
      </c>
      <c r="H337">
        <v>4</v>
      </c>
      <c r="I337" t="s">
        <v>50</v>
      </c>
      <c r="J337" t="s">
        <v>47</v>
      </c>
      <c r="K337" t="s">
        <v>44</v>
      </c>
      <c r="L337" t="s">
        <v>45</v>
      </c>
      <c r="M337">
        <v>1</v>
      </c>
      <c r="N337">
        <v>3</v>
      </c>
      <c r="O337">
        <v>0</v>
      </c>
      <c r="P337" t="s">
        <v>2</v>
      </c>
      <c r="Q337" t="s">
        <v>2</v>
      </c>
      <c r="R337" t="s">
        <v>2</v>
      </c>
      <c r="S337" t="s">
        <v>2</v>
      </c>
      <c r="T337" t="s">
        <v>3</v>
      </c>
      <c r="U337" t="s">
        <v>3</v>
      </c>
      <c r="V337" t="s">
        <v>3</v>
      </c>
      <c r="W337" t="s">
        <v>2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37</v>
      </c>
      <c r="B338" t="s">
        <v>38</v>
      </c>
      <c r="C338">
        <v>19</v>
      </c>
      <c r="D338" t="s">
        <v>54</v>
      </c>
      <c r="E338" t="s">
        <v>40</v>
      </c>
      <c r="F338" t="s">
        <v>41</v>
      </c>
      <c r="G338">
        <v>3</v>
      </c>
      <c r="H338">
        <v>1</v>
      </c>
      <c r="I338" t="s">
        <v>50</v>
      </c>
      <c r="J338" t="s">
        <v>42</v>
      </c>
      <c r="K338" t="s">
        <v>51</v>
      </c>
      <c r="L338" t="s">
        <v>47</v>
      </c>
      <c r="M338">
        <v>1</v>
      </c>
      <c r="N338">
        <v>3</v>
      </c>
      <c r="O338">
        <v>1</v>
      </c>
      <c r="P338" t="s">
        <v>2</v>
      </c>
      <c r="Q338" t="s">
        <v>2</v>
      </c>
      <c r="R338" t="s">
        <v>3</v>
      </c>
      <c r="S338" t="s">
        <v>2</v>
      </c>
      <c r="T338" t="s">
        <v>3</v>
      </c>
      <c r="U338" t="s">
        <v>3</v>
      </c>
      <c r="V338" t="s">
        <v>2</v>
      </c>
      <c r="W338" t="s">
        <v>2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37</v>
      </c>
      <c r="B339" t="s">
        <v>38</v>
      </c>
      <c r="C339">
        <v>17</v>
      </c>
      <c r="D339" t="s">
        <v>39</v>
      </c>
      <c r="E339" t="s">
        <v>40</v>
      </c>
      <c r="F339" t="s">
        <v>46</v>
      </c>
      <c r="G339">
        <v>3</v>
      </c>
      <c r="H339">
        <v>2</v>
      </c>
      <c r="I339" t="s">
        <v>47</v>
      </c>
      <c r="J339" t="s">
        <v>47</v>
      </c>
      <c r="K339" t="s">
        <v>51</v>
      </c>
      <c r="L339" t="s">
        <v>45</v>
      </c>
      <c r="M339">
        <v>1</v>
      </c>
      <c r="N339">
        <v>2</v>
      </c>
      <c r="O339">
        <v>0</v>
      </c>
      <c r="P339" t="s">
        <v>2</v>
      </c>
      <c r="Q339" t="s">
        <v>3</v>
      </c>
      <c r="R339" t="s">
        <v>3</v>
      </c>
      <c r="S339" t="s">
        <v>2</v>
      </c>
      <c r="T339" t="s">
        <v>3</v>
      </c>
      <c r="U339" t="s">
        <v>3</v>
      </c>
      <c r="V339" t="s">
        <v>3</v>
      </c>
      <c r="W339" t="s">
        <v>3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37</v>
      </c>
      <c r="B340" t="s">
        <v>38</v>
      </c>
      <c r="C340">
        <v>18</v>
      </c>
      <c r="D340" t="s">
        <v>39</v>
      </c>
      <c r="E340" t="s">
        <v>49</v>
      </c>
      <c r="F340" t="s">
        <v>46</v>
      </c>
      <c r="G340">
        <v>3</v>
      </c>
      <c r="H340">
        <v>3</v>
      </c>
      <c r="I340" t="s">
        <v>50</v>
      </c>
      <c r="J340" t="s">
        <v>50</v>
      </c>
      <c r="K340" t="s">
        <v>51</v>
      </c>
      <c r="L340" t="s">
        <v>45</v>
      </c>
      <c r="M340">
        <v>1</v>
      </c>
      <c r="N340">
        <v>4</v>
      </c>
      <c r="O340">
        <v>0</v>
      </c>
      <c r="P340" t="s">
        <v>2</v>
      </c>
      <c r="Q340" t="s">
        <v>3</v>
      </c>
      <c r="R340" t="s">
        <v>2</v>
      </c>
      <c r="S340" t="s">
        <v>2</v>
      </c>
      <c r="T340" t="s">
        <v>3</v>
      </c>
      <c r="U340" t="s">
        <v>3</v>
      </c>
      <c r="V340" t="s">
        <v>3</v>
      </c>
      <c r="W340" t="s">
        <v>2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37</v>
      </c>
      <c r="B341" t="s">
        <v>38</v>
      </c>
      <c r="C341">
        <v>17</v>
      </c>
      <c r="D341" t="s">
        <v>54</v>
      </c>
      <c r="E341" t="s">
        <v>40</v>
      </c>
      <c r="F341" t="s">
        <v>41</v>
      </c>
      <c r="G341">
        <v>3</v>
      </c>
      <c r="H341">
        <v>2</v>
      </c>
      <c r="I341" t="s">
        <v>47</v>
      </c>
      <c r="J341" t="s">
        <v>47</v>
      </c>
      <c r="K341" t="s">
        <v>51</v>
      </c>
      <c r="L341" t="s">
        <v>45</v>
      </c>
      <c r="M341">
        <v>1</v>
      </c>
      <c r="N341">
        <v>2</v>
      </c>
      <c r="O341">
        <v>0</v>
      </c>
      <c r="P341" t="s">
        <v>2</v>
      </c>
      <c r="Q341" t="s">
        <v>3</v>
      </c>
      <c r="R341" t="s">
        <v>3</v>
      </c>
      <c r="S341" t="s">
        <v>2</v>
      </c>
      <c r="T341" t="s">
        <v>3</v>
      </c>
      <c r="U341" t="s">
        <v>3</v>
      </c>
      <c r="V341" t="s">
        <v>3</v>
      </c>
      <c r="W341" t="s">
        <v>2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37</v>
      </c>
      <c r="B342" t="s">
        <v>38</v>
      </c>
      <c r="C342">
        <v>19</v>
      </c>
      <c r="D342" t="s">
        <v>39</v>
      </c>
      <c r="E342" t="s">
        <v>40</v>
      </c>
      <c r="F342" t="s">
        <v>46</v>
      </c>
      <c r="G342">
        <v>2</v>
      </c>
      <c r="H342">
        <v>1</v>
      </c>
      <c r="I342" t="s">
        <v>50</v>
      </c>
      <c r="J342" t="s">
        <v>50</v>
      </c>
      <c r="K342" t="s">
        <v>51</v>
      </c>
      <c r="L342" t="s">
        <v>47</v>
      </c>
      <c r="M342">
        <v>1</v>
      </c>
      <c r="N342">
        <v>3</v>
      </c>
      <c r="O342">
        <v>1</v>
      </c>
      <c r="P342" t="s">
        <v>2</v>
      </c>
      <c r="Q342" t="s">
        <v>2</v>
      </c>
      <c r="R342" t="s">
        <v>3</v>
      </c>
      <c r="S342" t="s">
        <v>3</v>
      </c>
      <c r="T342" t="s">
        <v>3</v>
      </c>
      <c r="U342" t="s">
        <v>3</v>
      </c>
      <c r="V342" t="s">
        <v>3</v>
      </c>
      <c r="W342" t="s">
        <v>3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37</v>
      </c>
      <c r="B343" t="s">
        <v>52</v>
      </c>
      <c r="C343">
        <v>18</v>
      </c>
      <c r="D343" t="s">
        <v>39</v>
      </c>
      <c r="E343" t="s">
        <v>40</v>
      </c>
      <c r="F343" t="s">
        <v>46</v>
      </c>
      <c r="G343">
        <v>4</v>
      </c>
      <c r="H343">
        <v>4</v>
      </c>
      <c r="I343" t="s">
        <v>43</v>
      </c>
      <c r="J343" t="s">
        <v>50</v>
      </c>
      <c r="K343" t="s">
        <v>51</v>
      </c>
      <c r="L343" t="s">
        <v>48</v>
      </c>
      <c r="M343">
        <v>1</v>
      </c>
      <c r="N343">
        <v>2</v>
      </c>
      <c r="O343">
        <v>1</v>
      </c>
      <c r="P343" t="s">
        <v>2</v>
      </c>
      <c r="Q343" t="s">
        <v>3</v>
      </c>
      <c r="R343" t="s">
        <v>2</v>
      </c>
      <c r="S343" t="s">
        <v>3</v>
      </c>
      <c r="T343" t="s">
        <v>3</v>
      </c>
      <c r="U343" t="s">
        <v>3</v>
      </c>
      <c r="V343" t="s">
        <v>3</v>
      </c>
      <c r="W343" t="s">
        <v>2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37</v>
      </c>
      <c r="B344" t="s">
        <v>52</v>
      </c>
      <c r="C344">
        <v>18</v>
      </c>
      <c r="D344" t="s">
        <v>39</v>
      </c>
      <c r="E344" t="s">
        <v>49</v>
      </c>
      <c r="F344" t="s">
        <v>46</v>
      </c>
      <c r="G344">
        <v>3</v>
      </c>
      <c r="H344">
        <v>4</v>
      </c>
      <c r="I344" t="s">
        <v>50</v>
      </c>
      <c r="J344" t="s">
        <v>47</v>
      </c>
      <c r="K344" t="s">
        <v>51</v>
      </c>
      <c r="L344" t="s">
        <v>45</v>
      </c>
      <c r="M344">
        <v>1</v>
      </c>
      <c r="N344">
        <v>2</v>
      </c>
      <c r="O344">
        <v>0</v>
      </c>
      <c r="P344" t="s">
        <v>2</v>
      </c>
      <c r="Q344" t="s">
        <v>2</v>
      </c>
      <c r="R344" t="s">
        <v>2</v>
      </c>
      <c r="S344" t="s">
        <v>3</v>
      </c>
      <c r="T344" t="s">
        <v>3</v>
      </c>
      <c r="U344" t="s">
        <v>3</v>
      </c>
      <c r="V344" t="s">
        <v>3</v>
      </c>
      <c r="W344" t="s">
        <v>3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37</v>
      </c>
      <c r="B345" t="s">
        <v>38</v>
      </c>
      <c r="C345">
        <v>17</v>
      </c>
      <c r="D345" t="s">
        <v>39</v>
      </c>
      <c r="E345" t="s">
        <v>40</v>
      </c>
      <c r="F345" t="s">
        <v>41</v>
      </c>
      <c r="G345">
        <v>2</v>
      </c>
      <c r="H345">
        <v>2</v>
      </c>
      <c r="I345" t="s">
        <v>42</v>
      </c>
      <c r="J345" t="s">
        <v>42</v>
      </c>
      <c r="K345" t="s">
        <v>51</v>
      </c>
      <c r="L345" t="s">
        <v>48</v>
      </c>
      <c r="M345">
        <v>1</v>
      </c>
      <c r="N345">
        <v>2</v>
      </c>
      <c r="O345">
        <v>1</v>
      </c>
      <c r="P345" t="s">
        <v>2</v>
      </c>
      <c r="Q345" t="s">
        <v>3</v>
      </c>
      <c r="R345" t="s">
        <v>2</v>
      </c>
      <c r="S345" t="s">
        <v>2</v>
      </c>
      <c r="T345" t="s">
        <v>3</v>
      </c>
      <c r="U345" t="s">
        <v>3</v>
      </c>
      <c r="V345" t="s">
        <v>3</v>
      </c>
      <c r="W345" t="s">
        <v>3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37</v>
      </c>
      <c r="B346" t="s">
        <v>38</v>
      </c>
      <c r="C346">
        <v>18</v>
      </c>
      <c r="D346" t="s">
        <v>39</v>
      </c>
      <c r="E346" t="s">
        <v>40</v>
      </c>
      <c r="F346" t="s">
        <v>46</v>
      </c>
      <c r="G346">
        <v>2</v>
      </c>
      <c r="H346">
        <v>3</v>
      </c>
      <c r="I346" t="s">
        <v>42</v>
      </c>
      <c r="J346" t="s">
        <v>47</v>
      </c>
      <c r="K346" t="s">
        <v>44</v>
      </c>
      <c r="L346" t="s">
        <v>45</v>
      </c>
      <c r="M346">
        <v>1</v>
      </c>
      <c r="N346">
        <v>3</v>
      </c>
      <c r="O346">
        <v>0</v>
      </c>
      <c r="P346" t="s">
        <v>2</v>
      </c>
      <c r="Q346" t="s">
        <v>3</v>
      </c>
      <c r="R346" t="s">
        <v>2</v>
      </c>
      <c r="S346" t="s">
        <v>2</v>
      </c>
      <c r="T346" t="s">
        <v>3</v>
      </c>
      <c r="U346" t="s">
        <v>3</v>
      </c>
      <c r="V346" t="s">
        <v>3</v>
      </c>
      <c r="W346" t="s">
        <v>2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37</v>
      </c>
      <c r="B347" t="s">
        <v>38</v>
      </c>
      <c r="C347">
        <v>18</v>
      </c>
      <c r="D347" t="s">
        <v>39</v>
      </c>
      <c r="E347" t="s">
        <v>40</v>
      </c>
      <c r="F347" t="s">
        <v>46</v>
      </c>
      <c r="G347">
        <v>3</v>
      </c>
      <c r="H347">
        <v>2</v>
      </c>
      <c r="I347" t="s">
        <v>47</v>
      </c>
      <c r="J347" t="s">
        <v>50</v>
      </c>
      <c r="K347" t="s">
        <v>47</v>
      </c>
      <c r="L347" t="s">
        <v>45</v>
      </c>
      <c r="M347">
        <v>1</v>
      </c>
      <c r="N347">
        <v>3</v>
      </c>
      <c r="O347">
        <v>0</v>
      </c>
      <c r="P347" t="s">
        <v>2</v>
      </c>
      <c r="Q347" t="s">
        <v>2</v>
      </c>
      <c r="R347" t="s">
        <v>2</v>
      </c>
      <c r="S347" t="s">
        <v>2</v>
      </c>
      <c r="T347" t="s">
        <v>3</v>
      </c>
      <c r="U347" t="s">
        <v>3</v>
      </c>
      <c r="V347" t="s">
        <v>3</v>
      </c>
      <c r="W347" t="s">
        <v>3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37</v>
      </c>
      <c r="B348" t="s">
        <v>52</v>
      </c>
      <c r="C348">
        <v>18</v>
      </c>
      <c r="D348" t="s">
        <v>54</v>
      </c>
      <c r="E348" t="s">
        <v>40</v>
      </c>
      <c r="F348" t="s">
        <v>46</v>
      </c>
      <c r="G348">
        <v>4</v>
      </c>
      <c r="H348">
        <v>3</v>
      </c>
      <c r="I348" t="s">
        <v>43</v>
      </c>
      <c r="J348" t="s">
        <v>50</v>
      </c>
      <c r="K348" t="s">
        <v>44</v>
      </c>
      <c r="L348" t="s">
        <v>45</v>
      </c>
      <c r="M348">
        <v>1</v>
      </c>
      <c r="N348">
        <v>3</v>
      </c>
      <c r="O348">
        <v>0</v>
      </c>
      <c r="P348" t="s">
        <v>2</v>
      </c>
      <c r="Q348" t="s">
        <v>2</v>
      </c>
      <c r="R348" t="s">
        <v>2</v>
      </c>
      <c r="S348" t="s">
        <v>2</v>
      </c>
      <c r="T348" t="s">
        <v>3</v>
      </c>
      <c r="U348" t="s">
        <v>3</v>
      </c>
      <c r="V348" t="s">
        <v>3</v>
      </c>
      <c r="W348" t="s">
        <v>3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37</v>
      </c>
      <c r="B349" t="s">
        <v>52</v>
      </c>
      <c r="C349">
        <v>18</v>
      </c>
      <c r="D349" t="s">
        <v>39</v>
      </c>
      <c r="E349" t="s">
        <v>40</v>
      </c>
      <c r="F349" t="s">
        <v>46</v>
      </c>
      <c r="G349">
        <v>4</v>
      </c>
      <c r="H349">
        <v>3</v>
      </c>
      <c r="I349" t="s">
        <v>43</v>
      </c>
      <c r="J349" t="s">
        <v>47</v>
      </c>
      <c r="K349" t="s">
        <v>44</v>
      </c>
      <c r="L349" t="s">
        <v>45</v>
      </c>
      <c r="M349">
        <v>1</v>
      </c>
      <c r="N349">
        <v>3</v>
      </c>
      <c r="O349">
        <v>0</v>
      </c>
      <c r="P349" t="s">
        <v>2</v>
      </c>
      <c r="Q349" t="s">
        <v>3</v>
      </c>
      <c r="R349" t="s">
        <v>3</v>
      </c>
      <c r="S349" t="s">
        <v>2</v>
      </c>
      <c r="T349" t="s">
        <v>3</v>
      </c>
      <c r="U349" t="s">
        <v>3</v>
      </c>
      <c r="V349" t="s">
        <v>3</v>
      </c>
      <c r="W349" t="s">
        <v>3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37</v>
      </c>
      <c r="B350" t="s">
        <v>38</v>
      </c>
      <c r="C350">
        <v>17</v>
      </c>
      <c r="D350" t="s">
        <v>39</v>
      </c>
      <c r="E350" t="s">
        <v>40</v>
      </c>
      <c r="F350" t="s">
        <v>46</v>
      </c>
      <c r="G350">
        <v>4</v>
      </c>
      <c r="H350">
        <v>3</v>
      </c>
      <c r="I350" t="s">
        <v>32</v>
      </c>
      <c r="J350" t="s">
        <v>47</v>
      </c>
      <c r="K350" t="s">
        <v>53</v>
      </c>
      <c r="L350" t="s">
        <v>45</v>
      </c>
      <c r="M350">
        <v>1</v>
      </c>
      <c r="N350">
        <v>3</v>
      </c>
      <c r="O350">
        <v>0</v>
      </c>
      <c r="P350" t="s">
        <v>2</v>
      </c>
      <c r="Q350" t="s">
        <v>3</v>
      </c>
      <c r="R350" t="s">
        <v>3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55</v>
      </c>
      <c r="B351" t="s">
        <v>52</v>
      </c>
      <c r="C351">
        <v>18</v>
      </c>
      <c r="D351" t="s">
        <v>54</v>
      </c>
      <c r="E351" t="s">
        <v>40</v>
      </c>
      <c r="F351" t="s">
        <v>46</v>
      </c>
      <c r="G351">
        <v>3</v>
      </c>
      <c r="H351">
        <v>2</v>
      </c>
      <c r="I351" t="s">
        <v>47</v>
      </c>
      <c r="J351" t="s">
        <v>47</v>
      </c>
      <c r="K351" t="s">
        <v>44</v>
      </c>
      <c r="L351" t="s">
        <v>45</v>
      </c>
      <c r="M351">
        <v>2</v>
      </c>
      <c r="N351">
        <v>1</v>
      </c>
      <c r="O351">
        <v>1</v>
      </c>
      <c r="P351" t="s">
        <v>2</v>
      </c>
      <c r="Q351" t="s">
        <v>3</v>
      </c>
      <c r="R351" t="s">
        <v>2</v>
      </c>
      <c r="S351" t="s">
        <v>2</v>
      </c>
      <c r="T351" t="s">
        <v>2</v>
      </c>
      <c r="U351" t="s">
        <v>3</v>
      </c>
      <c r="V351" t="s">
        <v>3</v>
      </c>
      <c r="W351" t="s">
        <v>2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55</v>
      </c>
      <c r="B352" t="s">
        <v>52</v>
      </c>
      <c r="C352">
        <v>19</v>
      </c>
      <c r="D352" t="s">
        <v>54</v>
      </c>
      <c r="E352" t="s">
        <v>40</v>
      </c>
      <c r="F352" t="s">
        <v>46</v>
      </c>
      <c r="G352">
        <v>1</v>
      </c>
      <c r="H352">
        <v>1</v>
      </c>
      <c r="I352" t="s">
        <v>47</v>
      </c>
      <c r="J352" t="s">
        <v>50</v>
      </c>
      <c r="K352" t="s">
        <v>51</v>
      </c>
      <c r="L352" t="s">
        <v>47</v>
      </c>
      <c r="M352">
        <v>3</v>
      </c>
      <c r="N352">
        <v>2</v>
      </c>
      <c r="O352">
        <v>3</v>
      </c>
      <c r="P352" t="s">
        <v>2</v>
      </c>
      <c r="Q352" t="s">
        <v>2</v>
      </c>
      <c r="R352" t="s">
        <v>2</v>
      </c>
      <c r="S352" t="s">
        <v>2</v>
      </c>
      <c r="T352" t="s">
        <v>3</v>
      </c>
      <c r="U352" t="s">
        <v>3</v>
      </c>
      <c r="V352" t="s">
        <v>3</v>
      </c>
      <c r="W352" t="s">
        <v>2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55</v>
      </c>
      <c r="B353" t="s">
        <v>52</v>
      </c>
      <c r="C353">
        <v>17</v>
      </c>
      <c r="D353" t="s">
        <v>39</v>
      </c>
      <c r="E353" t="s">
        <v>40</v>
      </c>
      <c r="F353" t="s">
        <v>46</v>
      </c>
      <c r="G353">
        <v>3</v>
      </c>
      <c r="H353">
        <v>3</v>
      </c>
      <c r="I353" t="s">
        <v>32</v>
      </c>
      <c r="J353" t="s">
        <v>47</v>
      </c>
      <c r="K353" t="s">
        <v>44</v>
      </c>
      <c r="L353" t="s">
        <v>45</v>
      </c>
      <c r="M353">
        <v>2</v>
      </c>
      <c r="N353">
        <v>2</v>
      </c>
      <c r="O353">
        <v>0</v>
      </c>
      <c r="P353" t="s">
        <v>2</v>
      </c>
      <c r="Q353" t="s">
        <v>3</v>
      </c>
      <c r="R353" t="s">
        <v>3</v>
      </c>
      <c r="S353" t="s">
        <v>2</v>
      </c>
      <c r="T353" t="s">
        <v>3</v>
      </c>
      <c r="U353" t="s">
        <v>3</v>
      </c>
      <c r="V353" t="s">
        <v>3</v>
      </c>
      <c r="W353" t="s">
        <v>2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55</v>
      </c>
      <c r="B354" t="s">
        <v>52</v>
      </c>
      <c r="C354">
        <v>18</v>
      </c>
      <c r="D354" t="s">
        <v>39</v>
      </c>
      <c r="E354" t="s">
        <v>49</v>
      </c>
      <c r="F354" t="s">
        <v>46</v>
      </c>
      <c r="G354">
        <v>1</v>
      </c>
      <c r="H354">
        <v>3</v>
      </c>
      <c r="I354" t="s">
        <v>42</v>
      </c>
      <c r="J354" t="s">
        <v>50</v>
      </c>
      <c r="K354" t="s">
        <v>44</v>
      </c>
      <c r="L354" t="s">
        <v>45</v>
      </c>
      <c r="M354">
        <v>1</v>
      </c>
      <c r="N354">
        <v>1</v>
      </c>
      <c r="O354">
        <v>1</v>
      </c>
      <c r="P354" t="s">
        <v>2</v>
      </c>
      <c r="Q354" t="s">
        <v>2</v>
      </c>
      <c r="R354" t="s">
        <v>2</v>
      </c>
      <c r="S354" t="s">
        <v>2</v>
      </c>
      <c r="T354" t="s">
        <v>3</v>
      </c>
      <c r="U354" t="s">
        <v>2</v>
      </c>
      <c r="V354" t="s">
        <v>3</v>
      </c>
      <c r="W354" t="s">
        <v>3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55</v>
      </c>
      <c r="B355" t="s">
        <v>52</v>
      </c>
      <c r="C355">
        <v>19</v>
      </c>
      <c r="D355" t="s">
        <v>54</v>
      </c>
      <c r="E355" t="s">
        <v>40</v>
      </c>
      <c r="F355" t="s">
        <v>46</v>
      </c>
      <c r="G355">
        <v>1</v>
      </c>
      <c r="H355">
        <v>1</v>
      </c>
      <c r="I355" t="s">
        <v>47</v>
      </c>
      <c r="J355" t="s">
        <v>47</v>
      </c>
      <c r="K355" t="s">
        <v>51</v>
      </c>
      <c r="L355" t="s">
        <v>47</v>
      </c>
      <c r="M355">
        <v>3</v>
      </c>
      <c r="N355">
        <v>1</v>
      </c>
      <c r="O355">
        <v>1</v>
      </c>
      <c r="P355" t="s">
        <v>2</v>
      </c>
      <c r="Q355" t="s">
        <v>3</v>
      </c>
      <c r="R355" t="s">
        <v>2</v>
      </c>
      <c r="S355" t="s">
        <v>2</v>
      </c>
      <c r="T355" t="s">
        <v>3</v>
      </c>
      <c r="U355" t="s">
        <v>3</v>
      </c>
      <c r="V355" t="s">
        <v>3</v>
      </c>
      <c r="W355" t="s">
        <v>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55</v>
      </c>
      <c r="B356" t="s">
        <v>52</v>
      </c>
      <c r="C356">
        <v>17</v>
      </c>
      <c r="D356" t="s">
        <v>54</v>
      </c>
      <c r="E356" t="s">
        <v>40</v>
      </c>
      <c r="F356" t="s">
        <v>46</v>
      </c>
      <c r="G356">
        <v>4</v>
      </c>
      <c r="H356">
        <v>3</v>
      </c>
      <c r="I356" t="s">
        <v>50</v>
      </c>
      <c r="J356" t="s">
        <v>47</v>
      </c>
      <c r="K356" t="s">
        <v>51</v>
      </c>
      <c r="L356" t="s">
        <v>45</v>
      </c>
      <c r="M356">
        <v>2</v>
      </c>
      <c r="N356">
        <v>2</v>
      </c>
      <c r="O356">
        <v>0</v>
      </c>
      <c r="P356" t="s">
        <v>2</v>
      </c>
      <c r="Q356" t="s">
        <v>3</v>
      </c>
      <c r="R356" t="s">
        <v>3</v>
      </c>
      <c r="S356" t="s">
        <v>3</v>
      </c>
      <c r="T356" t="s">
        <v>2</v>
      </c>
      <c r="U356" t="s">
        <v>3</v>
      </c>
      <c r="V356" t="s">
        <v>3</v>
      </c>
      <c r="W356" t="s">
        <v>3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55</v>
      </c>
      <c r="B357" t="s">
        <v>38</v>
      </c>
      <c r="C357">
        <v>18</v>
      </c>
      <c r="D357" t="s">
        <v>39</v>
      </c>
      <c r="E357" t="s">
        <v>40</v>
      </c>
      <c r="F357" t="s">
        <v>46</v>
      </c>
      <c r="G357">
        <v>3</v>
      </c>
      <c r="H357">
        <v>3</v>
      </c>
      <c r="I357" t="s">
        <v>50</v>
      </c>
      <c r="J357" t="s">
        <v>50</v>
      </c>
      <c r="K357" t="s">
        <v>44</v>
      </c>
      <c r="L357" t="s">
        <v>48</v>
      </c>
      <c r="M357">
        <v>1</v>
      </c>
      <c r="N357">
        <v>2</v>
      </c>
      <c r="O357">
        <v>0</v>
      </c>
      <c r="P357" t="s">
        <v>2</v>
      </c>
      <c r="Q357" t="s">
        <v>3</v>
      </c>
      <c r="R357" t="s">
        <v>2</v>
      </c>
      <c r="S357" t="s">
        <v>2</v>
      </c>
      <c r="T357" t="s">
        <v>3</v>
      </c>
      <c r="U357" t="s">
        <v>3</v>
      </c>
      <c r="V357" t="s">
        <v>2</v>
      </c>
      <c r="W357" t="s">
        <v>3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55</v>
      </c>
      <c r="B358" t="s">
        <v>38</v>
      </c>
      <c r="C358">
        <v>17</v>
      </c>
      <c r="D358" t="s">
        <v>54</v>
      </c>
      <c r="E358" t="s">
        <v>40</v>
      </c>
      <c r="F358" t="s">
        <v>46</v>
      </c>
      <c r="G358">
        <v>4</v>
      </c>
      <c r="H358">
        <v>4</v>
      </c>
      <c r="I358" t="s">
        <v>43</v>
      </c>
      <c r="J358" t="s">
        <v>50</v>
      </c>
      <c r="K358" t="s">
        <v>47</v>
      </c>
      <c r="L358" t="s">
        <v>48</v>
      </c>
      <c r="M358">
        <v>2</v>
      </c>
      <c r="N358">
        <v>2</v>
      </c>
      <c r="O358">
        <v>0</v>
      </c>
      <c r="P358" t="s">
        <v>2</v>
      </c>
      <c r="Q358" t="s">
        <v>3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2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55</v>
      </c>
      <c r="B359" t="s">
        <v>38</v>
      </c>
      <c r="C359">
        <v>17</v>
      </c>
      <c r="D359" t="s">
        <v>39</v>
      </c>
      <c r="E359" t="s">
        <v>49</v>
      </c>
      <c r="F359" t="s">
        <v>41</v>
      </c>
      <c r="G359">
        <v>3</v>
      </c>
      <c r="H359">
        <v>2</v>
      </c>
      <c r="I359" t="s">
        <v>50</v>
      </c>
      <c r="J359" t="s">
        <v>47</v>
      </c>
      <c r="K359" t="s">
        <v>53</v>
      </c>
      <c r="L359" t="s">
        <v>45</v>
      </c>
      <c r="M359">
        <v>2</v>
      </c>
      <c r="N359">
        <v>2</v>
      </c>
      <c r="O359">
        <v>0</v>
      </c>
      <c r="P359" t="s">
        <v>2</v>
      </c>
      <c r="Q359" t="s">
        <v>2</v>
      </c>
      <c r="R359" t="s">
        <v>2</v>
      </c>
      <c r="S359" t="s">
        <v>2</v>
      </c>
      <c r="T359" t="s">
        <v>3</v>
      </c>
      <c r="U359" t="s">
        <v>3</v>
      </c>
      <c r="V359" t="s">
        <v>2</v>
      </c>
      <c r="W359" t="s">
        <v>3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55</v>
      </c>
      <c r="B360" t="s">
        <v>52</v>
      </c>
      <c r="C360">
        <v>18</v>
      </c>
      <c r="D360" t="s">
        <v>39</v>
      </c>
      <c r="E360" t="s">
        <v>49</v>
      </c>
      <c r="F360" t="s">
        <v>46</v>
      </c>
      <c r="G360">
        <v>1</v>
      </c>
      <c r="H360">
        <v>1</v>
      </c>
      <c r="I360" t="s">
        <v>47</v>
      </c>
      <c r="J360" t="s">
        <v>50</v>
      </c>
      <c r="K360" t="s">
        <v>51</v>
      </c>
      <c r="L360" t="s">
        <v>48</v>
      </c>
      <c r="M360">
        <v>2</v>
      </c>
      <c r="N360">
        <v>1</v>
      </c>
      <c r="O360">
        <v>0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3</v>
      </c>
      <c r="V360" t="s">
        <v>3</v>
      </c>
      <c r="W360" t="s">
        <v>3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55</v>
      </c>
      <c r="B361" t="s">
        <v>38</v>
      </c>
      <c r="C361">
        <v>18</v>
      </c>
      <c r="D361" t="s">
        <v>39</v>
      </c>
      <c r="E361" t="s">
        <v>49</v>
      </c>
      <c r="F361" t="s">
        <v>46</v>
      </c>
      <c r="G361">
        <v>1</v>
      </c>
      <c r="H361">
        <v>1</v>
      </c>
      <c r="I361" t="s">
        <v>42</v>
      </c>
      <c r="J361" t="s">
        <v>50</v>
      </c>
      <c r="K361" t="s">
        <v>44</v>
      </c>
      <c r="L361" t="s">
        <v>48</v>
      </c>
      <c r="M361">
        <v>2</v>
      </c>
      <c r="N361">
        <v>3</v>
      </c>
      <c r="O361">
        <v>0</v>
      </c>
      <c r="P361" t="s">
        <v>2</v>
      </c>
      <c r="Q361" t="s">
        <v>2</v>
      </c>
      <c r="R361" t="s">
        <v>2</v>
      </c>
      <c r="S361" t="s">
        <v>2</v>
      </c>
      <c r="T361" t="s">
        <v>3</v>
      </c>
      <c r="U361" t="s">
        <v>3</v>
      </c>
      <c r="V361" t="s">
        <v>3</v>
      </c>
      <c r="W361" t="s">
        <v>2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55</v>
      </c>
      <c r="B362" t="s">
        <v>38</v>
      </c>
      <c r="C362">
        <v>18</v>
      </c>
      <c r="D362" t="s">
        <v>54</v>
      </c>
      <c r="E362" t="s">
        <v>49</v>
      </c>
      <c r="F362" t="s">
        <v>41</v>
      </c>
      <c r="G362">
        <v>1</v>
      </c>
      <c r="H362">
        <v>4</v>
      </c>
      <c r="I362" t="s">
        <v>42</v>
      </c>
      <c r="J362" t="s">
        <v>47</v>
      </c>
      <c r="K362" t="s">
        <v>44</v>
      </c>
      <c r="L362" t="s">
        <v>45</v>
      </c>
      <c r="M362">
        <v>3</v>
      </c>
      <c r="N362">
        <v>2</v>
      </c>
      <c r="O362">
        <v>0</v>
      </c>
      <c r="P362" t="s">
        <v>2</v>
      </c>
      <c r="Q362" t="s">
        <v>2</v>
      </c>
      <c r="R362" t="s">
        <v>2</v>
      </c>
      <c r="S362" t="s">
        <v>2</v>
      </c>
      <c r="T362" t="s">
        <v>3</v>
      </c>
      <c r="U362" t="s">
        <v>3</v>
      </c>
      <c r="V362" t="s">
        <v>2</v>
      </c>
      <c r="W362" t="s">
        <v>3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55</v>
      </c>
      <c r="B363" t="s">
        <v>52</v>
      </c>
      <c r="C363">
        <v>18</v>
      </c>
      <c r="D363" t="s">
        <v>54</v>
      </c>
      <c r="E363" t="s">
        <v>49</v>
      </c>
      <c r="F363" t="s">
        <v>46</v>
      </c>
      <c r="G363">
        <v>1</v>
      </c>
      <c r="H363">
        <v>1</v>
      </c>
      <c r="I363" t="s">
        <v>42</v>
      </c>
      <c r="J363" t="s">
        <v>47</v>
      </c>
      <c r="K363" t="s">
        <v>47</v>
      </c>
      <c r="L363" t="s">
        <v>45</v>
      </c>
      <c r="M363">
        <v>2</v>
      </c>
      <c r="N363">
        <v>2</v>
      </c>
      <c r="O363">
        <v>1</v>
      </c>
      <c r="P363" t="s">
        <v>2</v>
      </c>
      <c r="Q363" t="s">
        <v>2</v>
      </c>
      <c r="R363" t="s">
        <v>2</v>
      </c>
      <c r="S363" t="s">
        <v>3</v>
      </c>
      <c r="T363" t="s">
        <v>2</v>
      </c>
      <c r="U363" t="s">
        <v>2</v>
      </c>
      <c r="V363" t="s">
        <v>2</v>
      </c>
      <c r="W363" t="s">
        <v>2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55</v>
      </c>
      <c r="B364" t="s">
        <v>38</v>
      </c>
      <c r="C364">
        <v>18</v>
      </c>
      <c r="D364" t="s">
        <v>39</v>
      </c>
      <c r="E364" t="s">
        <v>40</v>
      </c>
      <c r="F364" t="s">
        <v>46</v>
      </c>
      <c r="G364">
        <v>3</v>
      </c>
      <c r="H364">
        <v>3</v>
      </c>
      <c r="I364" t="s">
        <v>50</v>
      </c>
      <c r="J364" t="s">
        <v>50</v>
      </c>
      <c r="K364" t="s">
        <v>47</v>
      </c>
      <c r="L364" t="s">
        <v>45</v>
      </c>
      <c r="M364">
        <v>2</v>
      </c>
      <c r="N364">
        <v>2</v>
      </c>
      <c r="O364">
        <v>0</v>
      </c>
      <c r="P364" t="s">
        <v>2</v>
      </c>
      <c r="Q364" t="s">
        <v>3</v>
      </c>
      <c r="R364" t="s">
        <v>2</v>
      </c>
      <c r="S364" t="s">
        <v>2</v>
      </c>
      <c r="T364" t="s">
        <v>3</v>
      </c>
      <c r="U364" t="s">
        <v>3</v>
      </c>
      <c r="V364" t="s">
        <v>3</v>
      </c>
      <c r="W364" t="s">
        <v>3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55</v>
      </c>
      <c r="B365" t="s">
        <v>38</v>
      </c>
      <c r="C365">
        <v>17</v>
      </c>
      <c r="D365" t="s">
        <v>39</v>
      </c>
      <c r="E365" t="s">
        <v>49</v>
      </c>
      <c r="F365" t="s">
        <v>46</v>
      </c>
      <c r="G365">
        <v>4</v>
      </c>
      <c r="H365">
        <v>4</v>
      </c>
      <c r="I365" t="s">
        <v>42</v>
      </c>
      <c r="J365" t="s">
        <v>42</v>
      </c>
      <c r="K365" t="s">
        <v>44</v>
      </c>
      <c r="L365" t="s">
        <v>45</v>
      </c>
      <c r="M365">
        <v>1</v>
      </c>
      <c r="N365">
        <v>2</v>
      </c>
      <c r="O365">
        <v>0</v>
      </c>
      <c r="P365" t="s">
        <v>2</v>
      </c>
      <c r="Q365" t="s">
        <v>3</v>
      </c>
      <c r="R365" t="s">
        <v>3</v>
      </c>
      <c r="S365" t="s">
        <v>3</v>
      </c>
      <c r="T365" t="s">
        <v>3</v>
      </c>
      <c r="U365" t="s">
        <v>3</v>
      </c>
      <c r="V365" t="s">
        <v>3</v>
      </c>
      <c r="W365" t="s">
        <v>3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55</v>
      </c>
      <c r="B366" t="s">
        <v>38</v>
      </c>
      <c r="C366">
        <v>17</v>
      </c>
      <c r="D366" t="s">
        <v>54</v>
      </c>
      <c r="E366" t="s">
        <v>40</v>
      </c>
      <c r="F366" t="s">
        <v>46</v>
      </c>
      <c r="G366">
        <v>1</v>
      </c>
      <c r="H366">
        <v>2</v>
      </c>
      <c r="I366" t="s">
        <v>47</v>
      </c>
      <c r="J366" t="s">
        <v>50</v>
      </c>
      <c r="K366" t="s">
        <v>44</v>
      </c>
      <c r="L366" t="s">
        <v>48</v>
      </c>
      <c r="M366">
        <v>2</v>
      </c>
      <c r="N366">
        <v>2</v>
      </c>
      <c r="O366">
        <v>0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  <c r="U366" t="s">
        <v>3</v>
      </c>
      <c r="V366" t="s">
        <v>2</v>
      </c>
      <c r="W366" t="s">
        <v>2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55</v>
      </c>
      <c r="B367" t="s">
        <v>52</v>
      </c>
      <c r="C367">
        <v>18</v>
      </c>
      <c r="D367" t="s">
        <v>54</v>
      </c>
      <c r="E367" t="s">
        <v>40</v>
      </c>
      <c r="F367" t="s">
        <v>46</v>
      </c>
      <c r="G367">
        <v>1</v>
      </c>
      <c r="H367">
        <v>3</v>
      </c>
      <c r="I367" t="s">
        <v>42</v>
      </c>
      <c r="J367" t="s">
        <v>47</v>
      </c>
      <c r="K367" t="s">
        <v>44</v>
      </c>
      <c r="L367" t="s">
        <v>45</v>
      </c>
      <c r="M367">
        <v>2</v>
      </c>
      <c r="N367">
        <v>2</v>
      </c>
      <c r="O367">
        <v>0</v>
      </c>
      <c r="P367" t="s">
        <v>2</v>
      </c>
      <c r="Q367" t="s">
        <v>3</v>
      </c>
      <c r="R367" t="s">
        <v>3</v>
      </c>
      <c r="S367" t="s">
        <v>2</v>
      </c>
      <c r="T367" t="s">
        <v>3</v>
      </c>
      <c r="U367" t="s">
        <v>3</v>
      </c>
      <c r="V367" t="s">
        <v>2</v>
      </c>
      <c r="W367" t="s">
        <v>2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55</v>
      </c>
      <c r="B368" t="s">
        <v>52</v>
      </c>
      <c r="C368">
        <v>18</v>
      </c>
      <c r="D368" t="s">
        <v>39</v>
      </c>
      <c r="E368" t="s">
        <v>49</v>
      </c>
      <c r="F368" t="s">
        <v>46</v>
      </c>
      <c r="G368">
        <v>4</v>
      </c>
      <c r="H368">
        <v>4</v>
      </c>
      <c r="I368" t="s">
        <v>43</v>
      </c>
      <c r="J368" t="s">
        <v>50</v>
      </c>
      <c r="K368" t="s">
        <v>47</v>
      </c>
      <c r="L368" t="s">
        <v>45</v>
      </c>
      <c r="M368">
        <v>2</v>
      </c>
      <c r="N368">
        <v>3</v>
      </c>
      <c r="O368">
        <v>0</v>
      </c>
      <c r="P368" t="s">
        <v>2</v>
      </c>
      <c r="Q368" t="s">
        <v>2</v>
      </c>
      <c r="R368" t="s">
        <v>3</v>
      </c>
      <c r="S368" t="s">
        <v>2</v>
      </c>
      <c r="T368" t="s">
        <v>3</v>
      </c>
      <c r="U368" t="s">
        <v>3</v>
      </c>
      <c r="V368" t="s">
        <v>3</v>
      </c>
      <c r="W368" t="s">
        <v>3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55</v>
      </c>
      <c r="B369" t="s">
        <v>38</v>
      </c>
      <c r="C369">
        <v>17</v>
      </c>
      <c r="D369" t="s">
        <v>54</v>
      </c>
      <c r="E369" t="s">
        <v>40</v>
      </c>
      <c r="F369" t="s">
        <v>46</v>
      </c>
      <c r="G369">
        <v>1</v>
      </c>
      <c r="H369">
        <v>1</v>
      </c>
      <c r="I369" t="s">
        <v>47</v>
      </c>
      <c r="J369" t="s">
        <v>50</v>
      </c>
      <c r="K369" t="s">
        <v>53</v>
      </c>
      <c r="L369" t="s">
        <v>45</v>
      </c>
      <c r="M369">
        <v>3</v>
      </c>
      <c r="N369">
        <v>1</v>
      </c>
      <c r="O369">
        <v>1</v>
      </c>
      <c r="P369" t="s">
        <v>2</v>
      </c>
      <c r="Q369" t="s">
        <v>3</v>
      </c>
      <c r="R369" t="s">
        <v>3</v>
      </c>
      <c r="S369" t="s">
        <v>2</v>
      </c>
      <c r="T369" t="s">
        <v>3</v>
      </c>
      <c r="U369" t="s">
        <v>3</v>
      </c>
      <c r="V369" t="s">
        <v>3</v>
      </c>
      <c r="W369" t="s">
        <v>3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55</v>
      </c>
      <c r="B370" t="s">
        <v>38</v>
      </c>
      <c r="C370">
        <v>18</v>
      </c>
      <c r="D370" t="s">
        <v>39</v>
      </c>
      <c r="E370" t="s">
        <v>40</v>
      </c>
      <c r="F370" t="s">
        <v>46</v>
      </c>
      <c r="G370">
        <v>2</v>
      </c>
      <c r="H370">
        <v>3</v>
      </c>
      <c r="I370" t="s">
        <v>42</v>
      </c>
      <c r="J370" t="s">
        <v>50</v>
      </c>
      <c r="K370" t="s">
        <v>44</v>
      </c>
      <c r="L370" t="s">
        <v>48</v>
      </c>
      <c r="M370">
        <v>2</v>
      </c>
      <c r="N370">
        <v>1</v>
      </c>
      <c r="O370">
        <v>0</v>
      </c>
      <c r="P370" t="s">
        <v>2</v>
      </c>
      <c r="Q370" t="s">
        <v>3</v>
      </c>
      <c r="R370" t="s">
        <v>3</v>
      </c>
      <c r="S370" t="s">
        <v>2</v>
      </c>
      <c r="T370" t="s">
        <v>3</v>
      </c>
      <c r="U370" t="s">
        <v>3</v>
      </c>
      <c r="V370" t="s">
        <v>3</v>
      </c>
      <c r="W370" t="s">
        <v>3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55</v>
      </c>
      <c r="B371" t="s">
        <v>38</v>
      </c>
      <c r="C371">
        <v>18</v>
      </c>
      <c r="D371" t="s">
        <v>54</v>
      </c>
      <c r="E371" t="s">
        <v>40</v>
      </c>
      <c r="F371" t="s">
        <v>46</v>
      </c>
      <c r="G371">
        <v>4</v>
      </c>
      <c r="H371">
        <v>4</v>
      </c>
      <c r="I371" t="s">
        <v>47</v>
      </c>
      <c r="J371" t="s">
        <v>43</v>
      </c>
      <c r="K371" t="s">
        <v>47</v>
      </c>
      <c r="L371" t="s">
        <v>48</v>
      </c>
      <c r="M371">
        <v>3</v>
      </c>
      <c r="N371">
        <v>2</v>
      </c>
      <c r="O371">
        <v>0</v>
      </c>
      <c r="P371" t="s">
        <v>2</v>
      </c>
      <c r="Q371" t="s">
        <v>3</v>
      </c>
      <c r="R371" t="s">
        <v>3</v>
      </c>
      <c r="S371" t="s">
        <v>2</v>
      </c>
      <c r="T371" t="s">
        <v>2</v>
      </c>
      <c r="U371" t="s">
        <v>3</v>
      </c>
      <c r="V371" t="s">
        <v>3</v>
      </c>
      <c r="W371" t="s">
        <v>3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55</v>
      </c>
      <c r="B372" t="s">
        <v>38</v>
      </c>
      <c r="C372">
        <v>19</v>
      </c>
      <c r="D372" t="s">
        <v>39</v>
      </c>
      <c r="E372" t="s">
        <v>49</v>
      </c>
      <c r="F372" t="s">
        <v>46</v>
      </c>
      <c r="G372">
        <v>3</v>
      </c>
      <c r="H372">
        <v>2</v>
      </c>
      <c r="I372" t="s">
        <v>50</v>
      </c>
      <c r="J372" t="s">
        <v>50</v>
      </c>
      <c r="K372" t="s">
        <v>51</v>
      </c>
      <c r="L372" t="s">
        <v>47</v>
      </c>
      <c r="M372">
        <v>2</v>
      </c>
      <c r="N372">
        <v>2</v>
      </c>
      <c r="O372">
        <v>2</v>
      </c>
      <c r="P372" t="s">
        <v>2</v>
      </c>
      <c r="Q372" t="s">
        <v>2</v>
      </c>
      <c r="R372" t="s">
        <v>2</v>
      </c>
      <c r="S372" t="s">
        <v>3</v>
      </c>
      <c r="T372" t="s">
        <v>3</v>
      </c>
      <c r="U372" t="s">
        <v>3</v>
      </c>
      <c r="V372" t="s">
        <v>2</v>
      </c>
      <c r="W372" t="s">
        <v>3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55</v>
      </c>
      <c r="B373" t="s">
        <v>52</v>
      </c>
      <c r="C373">
        <v>18</v>
      </c>
      <c r="D373" t="s">
        <v>54</v>
      </c>
      <c r="E373" t="s">
        <v>49</v>
      </c>
      <c r="F373" t="s">
        <v>46</v>
      </c>
      <c r="G373">
        <v>1</v>
      </c>
      <c r="H373">
        <v>2</v>
      </c>
      <c r="I373" t="s">
        <v>42</v>
      </c>
      <c r="J373" t="s">
        <v>50</v>
      </c>
      <c r="K373" t="s">
        <v>47</v>
      </c>
      <c r="L373" t="s">
        <v>48</v>
      </c>
      <c r="M373">
        <v>3</v>
      </c>
      <c r="N373">
        <v>1</v>
      </c>
      <c r="O373">
        <v>0</v>
      </c>
      <c r="P373" t="s">
        <v>2</v>
      </c>
      <c r="Q373" t="s">
        <v>3</v>
      </c>
      <c r="R373" t="s">
        <v>3</v>
      </c>
      <c r="S373" t="s">
        <v>3</v>
      </c>
      <c r="T373" t="s">
        <v>3</v>
      </c>
      <c r="U373" t="s">
        <v>2</v>
      </c>
      <c r="V373" t="s">
        <v>3</v>
      </c>
      <c r="W373" t="s">
        <v>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55</v>
      </c>
      <c r="B374" t="s">
        <v>38</v>
      </c>
      <c r="C374">
        <v>17</v>
      </c>
      <c r="D374" t="s">
        <v>39</v>
      </c>
      <c r="E374" t="s">
        <v>40</v>
      </c>
      <c r="F374" t="s">
        <v>46</v>
      </c>
      <c r="G374">
        <v>2</v>
      </c>
      <c r="H374">
        <v>2</v>
      </c>
      <c r="I374" t="s">
        <v>47</v>
      </c>
      <c r="J374" t="s">
        <v>42</v>
      </c>
      <c r="K374" t="s">
        <v>51</v>
      </c>
      <c r="L374" t="s">
        <v>45</v>
      </c>
      <c r="M374">
        <v>1</v>
      </c>
      <c r="N374">
        <v>3</v>
      </c>
      <c r="O374">
        <v>0</v>
      </c>
      <c r="P374" t="s">
        <v>2</v>
      </c>
      <c r="Q374" t="s">
        <v>2</v>
      </c>
      <c r="R374" t="s">
        <v>2</v>
      </c>
      <c r="S374" t="s">
        <v>3</v>
      </c>
      <c r="T374" t="s">
        <v>3</v>
      </c>
      <c r="U374" t="s">
        <v>3</v>
      </c>
      <c r="V374" t="s">
        <v>2</v>
      </c>
      <c r="W374" t="s">
        <v>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55</v>
      </c>
      <c r="B375" t="s">
        <v>38</v>
      </c>
      <c r="C375">
        <v>17</v>
      </c>
      <c r="D375" t="s">
        <v>54</v>
      </c>
      <c r="E375" t="s">
        <v>40</v>
      </c>
      <c r="F375" t="s">
        <v>46</v>
      </c>
      <c r="G375">
        <v>1</v>
      </c>
      <c r="H375">
        <v>2</v>
      </c>
      <c r="I375" t="s">
        <v>47</v>
      </c>
      <c r="J375" t="s">
        <v>47</v>
      </c>
      <c r="K375" t="s">
        <v>44</v>
      </c>
      <c r="L375" t="s">
        <v>45</v>
      </c>
      <c r="M375">
        <v>1</v>
      </c>
      <c r="N375">
        <v>1</v>
      </c>
      <c r="O375">
        <v>0</v>
      </c>
      <c r="P375" t="s">
        <v>2</v>
      </c>
      <c r="Q375" t="s">
        <v>2</v>
      </c>
      <c r="R375" t="s">
        <v>2</v>
      </c>
      <c r="S375" t="s">
        <v>3</v>
      </c>
      <c r="T375" t="s">
        <v>3</v>
      </c>
      <c r="U375" t="s">
        <v>3</v>
      </c>
      <c r="V375" t="s">
        <v>3</v>
      </c>
      <c r="W375" t="s">
        <v>2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55</v>
      </c>
      <c r="B376" t="s">
        <v>38</v>
      </c>
      <c r="C376">
        <v>18</v>
      </c>
      <c r="D376" t="s">
        <v>54</v>
      </c>
      <c r="E376" t="s">
        <v>49</v>
      </c>
      <c r="F376" t="s">
        <v>46</v>
      </c>
      <c r="G376">
        <v>4</v>
      </c>
      <c r="H376">
        <v>4</v>
      </c>
      <c r="I376" t="s">
        <v>47</v>
      </c>
      <c r="J376" t="s">
        <v>47</v>
      </c>
      <c r="K376" t="s">
        <v>53</v>
      </c>
      <c r="L376" t="s">
        <v>45</v>
      </c>
      <c r="M376">
        <v>2</v>
      </c>
      <c r="N376">
        <v>3</v>
      </c>
      <c r="O376">
        <v>0</v>
      </c>
      <c r="P376" t="s">
        <v>2</v>
      </c>
      <c r="Q376" t="s">
        <v>2</v>
      </c>
      <c r="R376" t="s">
        <v>2</v>
      </c>
      <c r="S376" t="s">
        <v>2</v>
      </c>
      <c r="T376" t="s">
        <v>3</v>
      </c>
      <c r="U376" t="s">
        <v>3</v>
      </c>
      <c r="V376" t="s">
        <v>3</v>
      </c>
      <c r="W376" t="s">
        <v>2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55</v>
      </c>
      <c r="B377" t="s">
        <v>38</v>
      </c>
      <c r="C377">
        <v>18</v>
      </c>
      <c r="D377" t="s">
        <v>54</v>
      </c>
      <c r="E377" t="s">
        <v>40</v>
      </c>
      <c r="F377" t="s">
        <v>46</v>
      </c>
      <c r="G377">
        <v>1</v>
      </c>
      <c r="H377">
        <v>1</v>
      </c>
      <c r="I377" t="s">
        <v>47</v>
      </c>
      <c r="J377" t="s">
        <v>47</v>
      </c>
      <c r="K377" t="s">
        <v>51</v>
      </c>
      <c r="L377" t="s">
        <v>45</v>
      </c>
      <c r="M377">
        <v>4</v>
      </c>
      <c r="N377">
        <v>3</v>
      </c>
      <c r="O377">
        <v>0</v>
      </c>
      <c r="P377" t="s">
        <v>2</v>
      </c>
      <c r="Q377" t="s">
        <v>2</v>
      </c>
      <c r="R377" t="s">
        <v>2</v>
      </c>
      <c r="S377" t="s">
        <v>2</v>
      </c>
      <c r="T377" t="s">
        <v>3</v>
      </c>
      <c r="U377" t="s">
        <v>3</v>
      </c>
      <c r="V377" t="s">
        <v>3</v>
      </c>
      <c r="W377" t="s">
        <v>2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55</v>
      </c>
      <c r="B378" t="s">
        <v>38</v>
      </c>
      <c r="C378">
        <v>20</v>
      </c>
      <c r="D378" t="s">
        <v>39</v>
      </c>
      <c r="E378" t="s">
        <v>40</v>
      </c>
      <c r="F378" t="s">
        <v>46</v>
      </c>
      <c r="G378">
        <v>4</v>
      </c>
      <c r="H378">
        <v>2</v>
      </c>
      <c r="I378" t="s">
        <v>32</v>
      </c>
      <c r="J378" t="s">
        <v>47</v>
      </c>
      <c r="K378" t="s">
        <v>44</v>
      </c>
      <c r="L378" t="s">
        <v>47</v>
      </c>
      <c r="M378">
        <v>2</v>
      </c>
      <c r="N378">
        <v>3</v>
      </c>
      <c r="O378">
        <v>2</v>
      </c>
      <c r="P378" t="s">
        <v>2</v>
      </c>
      <c r="Q378" t="s">
        <v>3</v>
      </c>
      <c r="R378" t="s">
        <v>3</v>
      </c>
      <c r="S378" t="s">
        <v>2</v>
      </c>
      <c r="T378" t="s">
        <v>2</v>
      </c>
      <c r="U378" t="s">
        <v>3</v>
      </c>
      <c r="V378" t="s">
        <v>3</v>
      </c>
      <c r="W378" t="s">
        <v>3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55</v>
      </c>
      <c r="B379" t="s">
        <v>38</v>
      </c>
      <c r="C379">
        <v>18</v>
      </c>
      <c r="D379" t="s">
        <v>54</v>
      </c>
      <c r="E379" t="s">
        <v>49</v>
      </c>
      <c r="F379" t="s">
        <v>46</v>
      </c>
      <c r="G379">
        <v>4</v>
      </c>
      <c r="H379">
        <v>4</v>
      </c>
      <c r="I379" t="s">
        <v>43</v>
      </c>
      <c r="J379" t="s">
        <v>50</v>
      </c>
      <c r="K379" t="s">
        <v>44</v>
      </c>
      <c r="L379" t="s">
        <v>45</v>
      </c>
      <c r="M379">
        <v>1</v>
      </c>
      <c r="N379">
        <v>2</v>
      </c>
      <c r="O379">
        <v>0</v>
      </c>
      <c r="P379" t="s">
        <v>2</v>
      </c>
      <c r="Q379" t="s">
        <v>2</v>
      </c>
      <c r="R379" t="s">
        <v>3</v>
      </c>
      <c r="S379" t="s">
        <v>3</v>
      </c>
      <c r="T379" t="s">
        <v>3</v>
      </c>
      <c r="U379" t="s">
        <v>3</v>
      </c>
      <c r="V379" t="s">
        <v>3</v>
      </c>
      <c r="W379" t="s">
        <v>2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55</v>
      </c>
      <c r="B380" t="s">
        <v>38</v>
      </c>
      <c r="C380">
        <v>18</v>
      </c>
      <c r="D380" t="s">
        <v>39</v>
      </c>
      <c r="E380" t="s">
        <v>40</v>
      </c>
      <c r="F380" t="s">
        <v>46</v>
      </c>
      <c r="G380">
        <v>3</v>
      </c>
      <c r="H380">
        <v>3</v>
      </c>
      <c r="I380" t="s">
        <v>47</v>
      </c>
      <c r="J380" t="s">
        <v>47</v>
      </c>
      <c r="K380" t="s">
        <v>51</v>
      </c>
      <c r="L380" t="s">
        <v>45</v>
      </c>
      <c r="M380">
        <v>1</v>
      </c>
      <c r="N380">
        <v>2</v>
      </c>
      <c r="O380">
        <v>0</v>
      </c>
      <c r="P380" t="s">
        <v>2</v>
      </c>
      <c r="Q380" t="s">
        <v>2</v>
      </c>
      <c r="R380" t="s">
        <v>3</v>
      </c>
      <c r="S380" t="s">
        <v>2</v>
      </c>
      <c r="T380" t="s">
        <v>3</v>
      </c>
      <c r="U380" t="s">
        <v>3</v>
      </c>
      <c r="V380" t="s">
        <v>3</v>
      </c>
      <c r="W380" t="s">
        <v>3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55</v>
      </c>
      <c r="B381" t="s">
        <v>38</v>
      </c>
      <c r="C381">
        <v>17</v>
      </c>
      <c r="D381" t="s">
        <v>54</v>
      </c>
      <c r="E381" t="s">
        <v>40</v>
      </c>
      <c r="F381" t="s">
        <v>46</v>
      </c>
      <c r="G381">
        <v>3</v>
      </c>
      <c r="H381">
        <v>1</v>
      </c>
      <c r="I381" t="s">
        <v>42</v>
      </c>
      <c r="J381" t="s">
        <v>47</v>
      </c>
      <c r="K381" t="s">
        <v>53</v>
      </c>
      <c r="L381" t="s">
        <v>45</v>
      </c>
      <c r="M381">
        <v>1</v>
      </c>
      <c r="N381">
        <v>2</v>
      </c>
      <c r="O381">
        <v>0</v>
      </c>
      <c r="P381" t="s">
        <v>2</v>
      </c>
      <c r="Q381" t="s">
        <v>3</v>
      </c>
      <c r="R381" t="s">
        <v>3</v>
      </c>
      <c r="S381" t="s">
        <v>3</v>
      </c>
      <c r="T381" t="s">
        <v>2</v>
      </c>
      <c r="U381" t="s">
        <v>3</v>
      </c>
      <c r="V381" t="s">
        <v>3</v>
      </c>
      <c r="W381" t="s">
        <v>2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55</v>
      </c>
      <c r="B382" t="s">
        <v>52</v>
      </c>
      <c r="C382">
        <v>18</v>
      </c>
      <c r="D382" t="s">
        <v>39</v>
      </c>
      <c r="E382" t="s">
        <v>40</v>
      </c>
      <c r="F382" t="s">
        <v>46</v>
      </c>
      <c r="G382">
        <v>4</v>
      </c>
      <c r="H382">
        <v>4</v>
      </c>
      <c r="I382" t="s">
        <v>43</v>
      </c>
      <c r="J382" t="s">
        <v>43</v>
      </c>
      <c r="K382" t="s">
        <v>51</v>
      </c>
      <c r="L382" t="s">
        <v>48</v>
      </c>
      <c r="M382">
        <v>1</v>
      </c>
      <c r="N382">
        <v>2</v>
      </c>
      <c r="O382">
        <v>0</v>
      </c>
      <c r="P382" t="s">
        <v>2</v>
      </c>
      <c r="Q382" t="s">
        <v>2</v>
      </c>
      <c r="R382" t="s">
        <v>3</v>
      </c>
      <c r="S382" t="s">
        <v>3</v>
      </c>
      <c r="T382" t="s">
        <v>2</v>
      </c>
      <c r="U382" t="s">
        <v>3</v>
      </c>
      <c r="V382" t="s">
        <v>3</v>
      </c>
      <c r="W382" t="s">
        <v>2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55</v>
      </c>
      <c r="B383" t="s">
        <v>52</v>
      </c>
      <c r="C383">
        <v>18</v>
      </c>
      <c r="D383" t="s">
        <v>54</v>
      </c>
      <c r="E383" t="s">
        <v>40</v>
      </c>
      <c r="F383" t="s">
        <v>46</v>
      </c>
      <c r="G383">
        <v>2</v>
      </c>
      <c r="H383">
        <v>1</v>
      </c>
      <c r="I383" t="s">
        <v>47</v>
      </c>
      <c r="J383" t="s">
        <v>47</v>
      </c>
      <c r="K383" t="s">
        <v>47</v>
      </c>
      <c r="L383" t="s">
        <v>45</v>
      </c>
      <c r="M383">
        <v>2</v>
      </c>
      <c r="N383">
        <v>1</v>
      </c>
      <c r="O383">
        <v>0</v>
      </c>
      <c r="P383" t="s">
        <v>2</v>
      </c>
      <c r="Q383" t="s">
        <v>2</v>
      </c>
      <c r="R383" t="s">
        <v>2</v>
      </c>
      <c r="S383" t="s">
        <v>3</v>
      </c>
      <c r="T383" t="s">
        <v>2</v>
      </c>
      <c r="U383" t="s">
        <v>3</v>
      </c>
      <c r="V383" t="s">
        <v>3</v>
      </c>
      <c r="W383" t="s">
        <v>3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55</v>
      </c>
      <c r="B384" t="s">
        <v>52</v>
      </c>
      <c r="C384">
        <v>17</v>
      </c>
      <c r="D384" t="s">
        <v>39</v>
      </c>
      <c r="E384" t="s">
        <v>40</v>
      </c>
      <c r="F384" t="s">
        <v>46</v>
      </c>
      <c r="G384">
        <v>2</v>
      </c>
      <c r="H384">
        <v>3</v>
      </c>
      <c r="I384" t="s">
        <v>47</v>
      </c>
      <c r="J384" t="s">
        <v>50</v>
      </c>
      <c r="K384" t="s">
        <v>51</v>
      </c>
      <c r="L384" t="s">
        <v>48</v>
      </c>
      <c r="M384">
        <v>2</v>
      </c>
      <c r="N384">
        <v>2</v>
      </c>
      <c r="O384">
        <v>0</v>
      </c>
      <c r="P384" t="s">
        <v>2</v>
      </c>
      <c r="Q384" t="s">
        <v>2</v>
      </c>
      <c r="R384" t="s">
        <v>2</v>
      </c>
      <c r="S384" t="s">
        <v>3</v>
      </c>
      <c r="T384" t="s">
        <v>3</v>
      </c>
      <c r="U384" t="s">
        <v>3</v>
      </c>
      <c r="V384" t="s">
        <v>3</v>
      </c>
      <c r="W384" t="s">
        <v>2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55</v>
      </c>
      <c r="B385" t="s">
        <v>52</v>
      </c>
      <c r="C385">
        <v>19</v>
      </c>
      <c r="D385" t="s">
        <v>54</v>
      </c>
      <c r="E385" t="s">
        <v>40</v>
      </c>
      <c r="F385" t="s">
        <v>46</v>
      </c>
      <c r="G385">
        <v>1</v>
      </c>
      <c r="H385">
        <v>1</v>
      </c>
      <c r="I385" t="s">
        <v>47</v>
      </c>
      <c r="J385" t="s">
        <v>50</v>
      </c>
      <c r="K385" t="s">
        <v>47</v>
      </c>
      <c r="L385" t="s">
        <v>45</v>
      </c>
      <c r="M385">
        <v>2</v>
      </c>
      <c r="N385">
        <v>1</v>
      </c>
      <c r="O385">
        <v>1</v>
      </c>
      <c r="P385" t="s">
        <v>2</v>
      </c>
      <c r="Q385" t="s">
        <v>2</v>
      </c>
      <c r="R385" t="s">
        <v>2</v>
      </c>
      <c r="S385" t="s">
        <v>2</v>
      </c>
      <c r="T385" t="s">
        <v>3</v>
      </c>
      <c r="U385" t="s">
        <v>3</v>
      </c>
      <c r="V385" t="s">
        <v>2</v>
      </c>
      <c r="W385" t="s">
        <v>2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55</v>
      </c>
      <c r="B386" t="s">
        <v>52</v>
      </c>
      <c r="C386">
        <v>18</v>
      </c>
      <c r="D386" t="s">
        <v>54</v>
      </c>
      <c r="E386" t="s">
        <v>40</v>
      </c>
      <c r="F386" t="s">
        <v>46</v>
      </c>
      <c r="G386">
        <v>4</v>
      </c>
      <c r="H386">
        <v>2</v>
      </c>
      <c r="I386" t="s">
        <v>47</v>
      </c>
      <c r="J386" t="s">
        <v>47</v>
      </c>
      <c r="K386" t="s">
        <v>51</v>
      </c>
      <c r="L386" t="s">
        <v>48</v>
      </c>
      <c r="M386">
        <v>2</v>
      </c>
      <c r="N386">
        <v>1</v>
      </c>
      <c r="O386">
        <v>1</v>
      </c>
      <c r="P386" t="s">
        <v>2</v>
      </c>
      <c r="Q386" t="s">
        <v>2</v>
      </c>
      <c r="R386" t="s">
        <v>3</v>
      </c>
      <c r="S386" t="s">
        <v>2</v>
      </c>
      <c r="T386" t="s">
        <v>3</v>
      </c>
      <c r="U386" t="s">
        <v>3</v>
      </c>
      <c r="V386" t="s">
        <v>2</v>
      </c>
      <c r="W386" t="s">
        <v>2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55</v>
      </c>
      <c r="B387" t="s">
        <v>38</v>
      </c>
      <c r="C387">
        <v>18</v>
      </c>
      <c r="D387" t="s">
        <v>54</v>
      </c>
      <c r="E387" t="s">
        <v>40</v>
      </c>
      <c r="F387" t="s">
        <v>46</v>
      </c>
      <c r="G387">
        <v>2</v>
      </c>
      <c r="H387">
        <v>2</v>
      </c>
      <c r="I387" t="s">
        <v>42</v>
      </c>
      <c r="J387" t="s">
        <v>47</v>
      </c>
      <c r="K387" t="s">
        <v>47</v>
      </c>
      <c r="L387" t="s">
        <v>45</v>
      </c>
      <c r="M387">
        <v>2</v>
      </c>
      <c r="N387">
        <v>3</v>
      </c>
      <c r="O387">
        <v>0</v>
      </c>
      <c r="P387" t="s">
        <v>2</v>
      </c>
      <c r="Q387" t="s">
        <v>2</v>
      </c>
      <c r="R387" t="s">
        <v>3</v>
      </c>
      <c r="S387" t="s">
        <v>2</v>
      </c>
      <c r="T387" t="s">
        <v>3</v>
      </c>
      <c r="U387" t="s">
        <v>3</v>
      </c>
      <c r="V387" t="s">
        <v>2</v>
      </c>
      <c r="W387" t="s">
        <v>2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55</v>
      </c>
      <c r="B388" t="s">
        <v>38</v>
      </c>
      <c r="C388">
        <v>18</v>
      </c>
      <c r="D388" t="s">
        <v>54</v>
      </c>
      <c r="E388" t="s">
        <v>40</v>
      </c>
      <c r="F388" t="s">
        <v>46</v>
      </c>
      <c r="G388">
        <v>4</v>
      </c>
      <c r="H388">
        <v>4</v>
      </c>
      <c r="I388" t="s">
        <v>43</v>
      </c>
      <c r="J388" t="s">
        <v>42</v>
      </c>
      <c r="K388" t="s">
        <v>53</v>
      </c>
      <c r="L388" t="s">
        <v>45</v>
      </c>
      <c r="M388">
        <v>3</v>
      </c>
      <c r="N388">
        <v>1</v>
      </c>
      <c r="O388">
        <v>0</v>
      </c>
      <c r="P388" t="s">
        <v>2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55</v>
      </c>
      <c r="B389" t="s">
        <v>38</v>
      </c>
      <c r="C389">
        <v>19</v>
      </c>
      <c r="D389" t="s">
        <v>54</v>
      </c>
      <c r="E389" t="s">
        <v>40</v>
      </c>
      <c r="F389" t="s">
        <v>46</v>
      </c>
      <c r="G389">
        <v>2</v>
      </c>
      <c r="H389">
        <v>3</v>
      </c>
      <c r="I389" t="s">
        <v>50</v>
      </c>
      <c r="J389" t="s">
        <v>47</v>
      </c>
      <c r="K389" t="s">
        <v>44</v>
      </c>
      <c r="L389" t="s">
        <v>45</v>
      </c>
      <c r="M389">
        <v>1</v>
      </c>
      <c r="N389">
        <v>3</v>
      </c>
      <c r="O389">
        <v>1</v>
      </c>
      <c r="P389" t="s">
        <v>2</v>
      </c>
      <c r="Q389" t="s">
        <v>2</v>
      </c>
      <c r="R389" t="s">
        <v>2</v>
      </c>
      <c r="S389" t="s">
        <v>3</v>
      </c>
      <c r="T389" t="s">
        <v>2</v>
      </c>
      <c r="U389" t="s">
        <v>3</v>
      </c>
      <c r="V389" t="s">
        <v>3</v>
      </c>
      <c r="W389" t="s">
        <v>2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55</v>
      </c>
      <c r="B390" t="s">
        <v>38</v>
      </c>
      <c r="C390">
        <v>18</v>
      </c>
      <c r="D390" t="s">
        <v>39</v>
      </c>
      <c r="E390" t="s">
        <v>49</v>
      </c>
      <c r="F390" t="s">
        <v>46</v>
      </c>
      <c r="G390">
        <v>3</v>
      </c>
      <c r="H390">
        <v>1</v>
      </c>
      <c r="I390" t="s">
        <v>43</v>
      </c>
      <c r="J390" t="s">
        <v>50</v>
      </c>
      <c r="K390" t="s">
        <v>44</v>
      </c>
      <c r="L390" t="s">
        <v>45</v>
      </c>
      <c r="M390">
        <v>1</v>
      </c>
      <c r="N390">
        <v>2</v>
      </c>
      <c r="O390">
        <v>0</v>
      </c>
      <c r="P390" t="s">
        <v>2</v>
      </c>
      <c r="Q390" t="s">
        <v>3</v>
      </c>
      <c r="R390" t="s">
        <v>3</v>
      </c>
      <c r="S390" t="s">
        <v>2</v>
      </c>
      <c r="T390" t="s">
        <v>3</v>
      </c>
      <c r="U390" t="s">
        <v>3</v>
      </c>
      <c r="V390" t="s">
        <v>3</v>
      </c>
      <c r="W390" t="s">
        <v>2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55</v>
      </c>
      <c r="B391" t="s">
        <v>38</v>
      </c>
      <c r="C391">
        <v>18</v>
      </c>
      <c r="D391" t="s">
        <v>39</v>
      </c>
      <c r="E391" t="s">
        <v>40</v>
      </c>
      <c r="F391" t="s">
        <v>46</v>
      </c>
      <c r="G391">
        <v>1</v>
      </c>
      <c r="H391">
        <v>1</v>
      </c>
      <c r="I391" t="s">
        <v>47</v>
      </c>
      <c r="J391" t="s">
        <v>47</v>
      </c>
      <c r="K391" t="s">
        <v>44</v>
      </c>
      <c r="L391" t="s">
        <v>45</v>
      </c>
      <c r="M391">
        <v>2</v>
      </c>
      <c r="N391">
        <v>2</v>
      </c>
      <c r="O391">
        <v>1</v>
      </c>
      <c r="P391" t="s">
        <v>2</v>
      </c>
      <c r="Q391" t="s">
        <v>2</v>
      </c>
      <c r="R391" t="s">
        <v>2</v>
      </c>
      <c r="S391" t="s">
        <v>3</v>
      </c>
      <c r="T391" t="s">
        <v>3</v>
      </c>
      <c r="U391" t="s">
        <v>3</v>
      </c>
      <c r="V391" t="s">
        <v>2</v>
      </c>
      <c r="W391" t="s">
        <v>2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55</v>
      </c>
      <c r="B392" t="s">
        <v>52</v>
      </c>
      <c r="C392">
        <v>20</v>
      </c>
      <c r="D392" t="s">
        <v>39</v>
      </c>
      <c r="E392" t="s">
        <v>49</v>
      </c>
      <c r="F392" t="s">
        <v>41</v>
      </c>
      <c r="G392">
        <v>2</v>
      </c>
      <c r="H392">
        <v>2</v>
      </c>
      <c r="I392" t="s">
        <v>50</v>
      </c>
      <c r="J392" t="s">
        <v>50</v>
      </c>
      <c r="K392" t="s">
        <v>44</v>
      </c>
      <c r="L392" t="s">
        <v>47</v>
      </c>
      <c r="M392">
        <v>1</v>
      </c>
      <c r="N392">
        <v>2</v>
      </c>
      <c r="O392">
        <v>2</v>
      </c>
      <c r="P392" t="s">
        <v>2</v>
      </c>
      <c r="Q392" t="s">
        <v>3</v>
      </c>
      <c r="R392" t="s">
        <v>3</v>
      </c>
      <c r="S392" t="s">
        <v>2</v>
      </c>
      <c r="T392" t="s">
        <v>3</v>
      </c>
      <c r="U392" t="s">
        <v>3</v>
      </c>
      <c r="V392" t="s">
        <v>2</v>
      </c>
      <c r="W392" t="s">
        <v>2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55</v>
      </c>
      <c r="B393" t="s">
        <v>52</v>
      </c>
      <c r="C393">
        <v>17</v>
      </c>
      <c r="D393" t="s">
        <v>39</v>
      </c>
      <c r="E393" t="s">
        <v>49</v>
      </c>
      <c r="F393" t="s">
        <v>46</v>
      </c>
      <c r="G393">
        <v>3</v>
      </c>
      <c r="H393">
        <v>1</v>
      </c>
      <c r="I393" t="s">
        <v>50</v>
      </c>
      <c r="J393" t="s">
        <v>50</v>
      </c>
      <c r="K393" t="s">
        <v>44</v>
      </c>
      <c r="L393" t="s">
        <v>45</v>
      </c>
      <c r="M393">
        <v>2</v>
      </c>
      <c r="N393">
        <v>1</v>
      </c>
      <c r="O393">
        <v>0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3</v>
      </c>
      <c r="V393" t="s">
        <v>3</v>
      </c>
      <c r="W393" t="s">
        <v>2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55</v>
      </c>
      <c r="B394" t="s">
        <v>52</v>
      </c>
      <c r="C394">
        <v>21</v>
      </c>
      <c r="D394" t="s">
        <v>54</v>
      </c>
      <c r="E394" t="s">
        <v>40</v>
      </c>
      <c r="F394" t="s">
        <v>46</v>
      </c>
      <c r="G394">
        <v>1</v>
      </c>
      <c r="H394">
        <v>1</v>
      </c>
      <c r="I394" t="s">
        <v>47</v>
      </c>
      <c r="J394" t="s">
        <v>47</v>
      </c>
      <c r="K394" t="s">
        <v>44</v>
      </c>
      <c r="L394" t="s">
        <v>47</v>
      </c>
      <c r="M394">
        <v>1</v>
      </c>
      <c r="N394">
        <v>1</v>
      </c>
      <c r="O394">
        <v>3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3</v>
      </c>
      <c r="V394" t="s">
        <v>2</v>
      </c>
      <c r="W394" t="s">
        <v>2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55</v>
      </c>
      <c r="B395" t="s">
        <v>52</v>
      </c>
      <c r="C395">
        <v>18</v>
      </c>
      <c r="D395" t="s">
        <v>54</v>
      </c>
      <c r="E395" t="s">
        <v>49</v>
      </c>
      <c r="F395" t="s">
        <v>46</v>
      </c>
      <c r="G395">
        <v>3</v>
      </c>
      <c r="H395">
        <v>2</v>
      </c>
      <c r="I395" t="s">
        <v>50</v>
      </c>
      <c r="J395" t="s">
        <v>47</v>
      </c>
      <c r="K395" t="s">
        <v>44</v>
      </c>
      <c r="L395" t="s">
        <v>45</v>
      </c>
      <c r="M395">
        <v>3</v>
      </c>
      <c r="N395">
        <v>1</v>
      </c>
      <c r="O395">
        <v>0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3</v>
      </c>
      <c r="V395" t="s">
        <v>3</v>
      </c>
      <c r="W395" t="s">
        <v>2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55</v>
      </c>
      <c r="B396" t="s">
        <v>52</v>
      </c>
      <c r="C396">
        <v>19</v>
      </c>
      <c r="D396" t="s">
        <v>39</v>
      </c>
      <c r="E396" t="s">
        <v>49</v>
      </c>
      <c r="F396" t="s">
        <v>46</v>
      </c>
      <c r="G396">
        <v>1</v>
      </c>
      <c r="H396">
        <v>1</v>
      </c>
      <c r="I396" t="s">
        <v>47</v>
      </c>
      <c r="J396" t="s">
        <v>42</v>
      </c>
      <c r="K396" t="s">
        <v>44</v>
      </c>
      <c r="L396" t="s">
        <v>48</v>
      </c>
      <c r="M396">
        <v>1</v>
      </c>
      <c r="N396">
        <v>1</v>
      </c>
      <c r="O396">
        <v>0</v>
      </c>
      <c r="P396" t="s">
        <v>2</v>
      </c>
      <c r="Q396" t="s">
        <v>2</v>
      </c>
      <c r="R396" t="s">
        <v>2</v>
      </c>
      <c r="S396" t="s">
        <v>2</v>
      </c>
      <c r="T396" t="s">
        <v>3</v>
      </c>
      <c r="U396" t="s">
        <v>3</v>
      </c>
      <c r="V396" t="s">
        <v>3</v>
      </c>
      <c r="W396" t="s">
        <v>2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8A9-9F82-4236-A4C4-D209B07DC45A}">
  <sheetPr>
    <tabColor rgb="FF4472C4"/>
  </sheetPr>
  <dimension ref="A1:AO396"/>
  <sheetViews>
    <sheetView tabSelected="1" topLeftCell="AI1" workbookViewId="0">
      <selection activeCell="AK8" sqref="AK8"/>
    </sheetView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7" max="27" width="17.42578125" bestFit="1" customWidth="1"/>
    <col min="28" max="28" width="12.42578125" bestFit="1" customWidth="1"/>
    <col min="29" max="29" width="17.28515625" bestFit="1" customWidth="1"/>
    <col min="30" max="30" width="21.42578125" bestFit="1" customWidth="1"/>
    <col min="31" max="31" width="24.140625" customWidth="1"/>
    <col min="32" max="32" width="21" bestFit="1" customWidth="1"/>
    <col min="33" max="33" width="18.42578125" customWidth="1"/>
    <col min="34" max="34" width="19.7109375" bestFit="1" customWidth="1"/>
    <col min="35" max="35" width="18.28515625" customWidth="1"/>
    <col min="36" max="36" width="16" customWidth="1"/>
    <col min="37" max="37" width="18.140625" customWidth="1"/>
    <col min="38" max="38" width="19.7109375" bestFit="1" customWidth="1"/>
    <col min="39" max="39" width="17.28515625" customWidth="1"/>
    <col min="40" max="40" width="19.28515625" bestFit="1" customWidth="1"/>
    <col min="41" max="41" width="14.5703125" customWidth="1"/>
  </cols>
  <sheetData>
    <row r="1" spans="1:41">
      <c r="A1" s="38" t="s">
        <v>7</v>
      </c>
      <c r="B1" s="12" t="s">
        <v>8</v>
      </c>
      <c r="C1" s="12" t="s">
        <v>9</v>
      </c>
      <c r="D1" s="12" t="s">
        <v>56</v>
      </c>
      <c r="E1" s="12" t="s">
        <v>11</v>
      </c>
      <c r="F1" s="12" t="s">
        <v>13</v>
      </c>
      <c r="G1" s="12" t="s">
        <v>14</v>
      </c>
      <c r="H1" s="12" t="s">
        <v>19</v>
      </c>
      <c r="I1" s="12" t="s">
        <v>20</v>
      </c>
      <c r="J1" s="12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27</v>
      </c>
      <c r="P1" s="13" t="s">
        <v>0</v>
      </c>
      <c r="Q1" s="13" t="s">
        <v>5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6</v>
      </c>
      <c r="W1" s="12" t="s">
        <v>32</v>
      </c>
      <c r="X1" s="12" t="s">
        <v>33</v>
      </c>
      <c r="Y1" s="12" t="s">
        <v>34</v>
      </c>
      <c r="Z1" s="12" t="s">
        <v>35</v>
      </c>
      <c r="AA1" s="12" t="s">
        <v>36</v>
      </c>
      <c r="AB1" s="12" t="s">
        <v>57</v>
      </c>
      <c r="AC1" s="12" t="s">
        <v>58</v>
      </c>
      <c r="AD1" s="12" t="s">
        <v>59</v>
      </c>
      <c r="AE1" s="12" t="s">
        <v>60</v>
      </c>
      <c r="AF1" s="12" t="s">
        <v>61</v>
      </c>
      <c r="AG1" s="12" t="s">
        <v>62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67</v>
      </c>
      <c r="AM1" s="14" t="s">
        <v>68</v>
      </c>
      <c r="AN1" t="s">
        <v>69</v>
      </c>
      <c r="AO1" t="s">
        <v>70</v>
      </c>
    </row>
    <row r="2" spans="1:41">
      <c r="A2" s="25" t="s">
        <v>37</v>
      </c>
      <c r="B2" s="15" t="s">
        <v>38</v>
      </c>
      <c r="C2" s="15">
        <v>18</v>
      </c>
      <c r="D2" s="15" t="s">
        <v>54</v>
      </c>
      <c r="E2" s="15" t="s">
        <v>71</v>
      </c>
      <c r="F2" s="15">
        <v>3</v>
      </c>
      <c r="G2" s="15">
        <v>2</v>
      </c>
      <c r="H2" s="15">
        <v>2</v>
      </c>
      <c r="I2" s="15">
        <v>2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1</v>
      </c>
      <c r="Q2" s="15">
        <v>1</v>
      </c>
      <c r="R2" s="15">
        <v>4</v>
      </c>
      <c r="S2" s="15">
        <v>1</v>
      </c>
      <c r="T2" s="15">
        <v>1</v>
      </c>
      <c r="U2" s="15">
        <v>1</v>
      </c>
      <c r="V2" s="15">
        <v>1</v>
      </c>
      <c r="W2" s="15">
        <v>5</v>
      </c>
      <c r="X2" s="16">
        <v>75</v>
      </c>
      <c r="Y2" s="15">
        <v>10</v>
      </c>
      <c r="Z2" s="15">
        <v>9</v>
      </c>
      <c r="AA2" s="15">
        <v>9</v>
      </c>
      <c r="AB2" s="15">
        <f>$Z2-$Y2</f>
        <v>-1</v>
      </c>
      <c r="AC2" s="15">
        <f>$AA2-$Z2</f>
        <v>0</v>
      </c>
      <c r="AD2" s="15" t="str">
        <f>IF(AND($AB2&gt; 0, $AC2 &gt; 0), "Improving", IF(AND($AB2 &lt; 0, $AC2 &lt; 0), "Declining", "Mixed"))</f>
        <v>Mixed</v>
      </c>
      <c r="AE2" s="15">
        <f t="shared" ref="AE2:AE65" si="0">ROUND(AVERAGE(Y2:AA2),2)</f>
        <v>9.33</v>
      </c>
      <c r="AF2" s="15" t="str">
        <f>IF(AE2&gt;=16,"Excellent", IF(AE2&gt;=14,"Good", IF(AE2&gt;=10,"Average","Fail")))</f>
        <v>Fail</v>
      </c>
      <c r="AG2" s="15">
        <f xml:space="preserve"> 0.5*$F2 + 0.5*$G2</f>
        <v>2.5</v>
      </c>
      <c r="AH2" s="15" t="str">
        <f>IF($AG2&lt;=1,"Low",IF($AG2&lt;=3,"Medium","High"))</f>
        <v>Medium</v>
      </c>
      <c r="AI2" s="15">
        <f>IF($J2&gt;=2,1,0) + IF($I2&lt;=1,1,0) + IF($V2&gt;=4,1,0) + IF($R2&lt;=2,1,0) + IF($X2&gt;20,1,0) + IF($AG2&lt;=2,1,0)</f>
        <v>1</v>
      </c>
      <c r="AJ2" s="15" t="str">
        <f>IF(AI2&gt;=4,"High",IF(AI2&gt;=2,"Medium","Low"))</f>
        <v>Low</v>
      </c>
      <c r="AK2" s="15" t="str">
        <f>IF(AND($AF2="Fail", $AI2&gt;=3),"Yes","No")</f>
        <v>No</v>
      </c>
      <c r="AL2" s="15">
        <f xml:space="preserve"> $K2 + $L2+ $M2 + $N2 +$O2</f>
        <v>0</v>
      </c>
      <c r="AM2" s="17">
        <f xml:space="preserve"> $Q2 + $S2 + $T2</f>
        <v>3</v>
      </c>
      <c r="AN2" t="str">
        <f>IF(AL2&lt;=1,"Low",IF(AL2&lt;=3,"Medium","High"))</f>
        <v>Low</v>
      </c>
      <c r="AO2" t="str">
        <f t="shared" ref="AO2:AO65" si="1">IF(AM2&lt;=5,"Low",IF(AM2&lt;=9,"Medium","High"))</f>
        <v>Low</v>
      </c>
    </row>
    <row r="3" spans="1:41">
      <c r="A3" s="26" t="s">
        <v>37</v>
      </c>
      <c r="B3" s="18" t="s">
        <v>38</v>
      </c>
      <c r="C3" s="18">
        <v>17</v>
      </c>
      <c r="D3" s="18" t="s">
        <v>39</v>
      </c>
      <c r="E3" s="18" t="s">
        <v>71</v>
      </c>
      <c r="F3" s="18">
        <v>3</v>
      </c>
      <c r="G3" s="18">
        <v>3</v>
      </c>
      <c r="H3" s="18">
        <v>1</v>
      </c>
      <c r="I3" s="18">
        <v>2</v>
      </c>
      <c r="J3" s="18">
        <v>0</v>
      </c>
      <c r="K3" s="18">
        <v>0</v>
      </c>
      <c r="L3" s="18">
        <v>1</v>
      </c>
      <c r="M3" s="18">
        <v>0</v>
      </c>
      <c r="N3" s="18">
        <v>1</v>
      </c>
      <c r="O3" s="18">
        <v>1</v>
      </c>
      <c r="P3" s="18">
        <v>1</v>
      </c>
      <c r="Q3" s="18">
        <v>1</v>
      </c>
      <c r="R3" s="18">
        <v>5</v>
      </c>
      <c r="S3" s="18">
        <v>3</v>
      </c>
      <c r="T3" s="18">
        <v>3</v>
      </c>
      <c r="U3" s="18">
        <v>2</v>
      </c>
      <c r="V3" s="18">
        <v>3</v>
      </c>
      <c r="W3" s="18">
        <v>1</v>
      </c>
      <c r="X3" s="19">
        <v>56</v>
      </c>
      <c r="Y3" s="18">
        <v>9</v>
      </c>
      <c r="Z3" s="18">
        <v>9</v>
      </c>
      <c r="AA3" s="18">
        <v>8</v>
      </c>
      <c r="AB3" s="18">
        <f>$Z3-$Y3</f>
        <v>0</v>
      </c>
      <c r="AC3" s="18">
        <f>$AA3-$Z3</f>
        <v>-1</v>
      </c>
      <c r="AD3" s="18" t="str">
        <f>IF(AND($AB3&gt; 0, $AC3 &gt; 0), "Improving", IF(AND($AB3 &lt; 0, $AC3 &lt; 0), "Declining", "Mixed"))</f>
        <v>Mixed</v>
      </c>
      <c r="AE3" s="18">
        <f t="shared" si="0"/>
        <v>8.67</v>
      </c>
      <c r="AF3" s="18" t="str">
        <f>IF(AE3&gt;=16,"Excellent", IF(AE3&gt;=14,"Good", IF(AE3&gt;=10,"Average","Fail")))</f>
        <v>Fail</v>
      </c>
      <c r="AG3" s="18">
        <f xml:space="preserve"> 0.5*$F3 + 0.5*$G3</f>
        <v>3</v>
      </c>
      <c r="AH3" s="18" t="str">
        <f>IF($AG3&lt;=1,"Low",IF($AG3&lt;=3,"Medium","High"))</f>
        <v>Medium</v>
      </c>
      <c r="AI3" s="18">
        <f>IF($J3&gt;=2,1,0) + IF($I3&lt;=1,1,0) + IF($V3&gt;=4,1,0) + IF($R3&lt;=2,1,0) + IF($X3&gt;20,1,0) + IF($AG3&lt;=2,1,0)</f>
        <v>1</v>
      </c>
      <c r="AJ3" s="18" t="str">
        <f>IF(AI3&gt;=4,"High",IF(AI3&gt;=2,"Medium","Low"))</f>
        <v>Low</v>
      </c>
      <c r="AK3" s="18" t="str">
        <f>IF(AND($AF3="Fail", $AI3&gt;=3),"Yes","No")</f>
        <v>No</v>
      </c>
      <c r="AL3" s="18">
        <f xml:space="preserve"> $K3 + $L3+ $M3 + $N3 +$O3</f>
        <v>3</v>
      </c>
      <c r="AM3" s="20">
        <f xml:space="preserve"> $Q3 + $S3 + $T3</f>
        <v>7</v>
      </c>
      <c r="AN3" t="str">
        <f>IF(AL3&lt;=1,"Low",IF(AL3&lt;=3,"Medium","High"))</f>
        <v>Medium</v>
      </c>
      <c r="AO3" t="str">
        <f t="shared" si="1"/>
        <v>Medium</v>
      </c>
    </row>
    <row r="4" spans="1:41">
      <c r="A4" s="27" t="s">
        <v>37</v>
      </c>
      <c r="B4" s="21" t="s">
        <v>38</v>
      </c>
      <c r="C4" s="21">
        <v>16</v>
      </c>
      <c r="D4" s="21" t="s">
        <v>39</v>
      </c>
      <c r="E4" s="21" t="s">
        <v>72</v>
      </c>
      <c r="F4" s="21">
        <v>3</v>
      </c>
      <c r="G4" s="21">
        <v>3</v>
      </c>
      <c r="H4" s="21">
        <v>1</v>
      </c>
      <c r="I4" s="21">
        <v>2</v>
      </c>
      <c r="J4" s="21">
        <v>0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0</v>
      </c>
      <c r="R4" s="21">
        <v>4</v>
      </c>
      <c r="S4" s="21">
        <v>3</v>
      </c>
      <c r="T4" s="21">
        <v>3</v>
      </c>
      <c r="U4" s="21">
        <v>2</v>
      </c>
      <c r="V4" s="21">
        <v>4</v>
      </c>
      <c r="W4" s="21">
        <v>5</v>
      </c>
      <c r="X4" s="19">
        <v>54</v>
      </c>
      <c r="Y4" s="21">
        <v>11</v>
      </c>
      <c r="Z4" s="21">
        <v>12</v>
      </c>
      <c r="AA4" s="21">
        <v>11</v>
      </c>
      <c r="AB4" s="21">
        <f>$Z4-$Y4</f>
        <v>1</v>
      </c>
      <c r="AC4" s="21">
        <f>$AA4-$Z4</f>
        <v>-1</v>
      </c>
      <c r="AD4" s="21" t="str">
        <f>IF(AND($AB4&gt; 0, $AC4 &gt; 0), "Improving", IF(AND($AB4 &lt; 0, $AC4 &lt; 0), "Declining", "Mixed"))</f>
        <v>Mixed</v>
      </c>
      <c r="AE4" s="21">
        <f t="shared" si="0"/>
        <v>11.33</v>
      </c>
      <c r="AF4" s="21" t="str">
        <f>IF(AE4&gt;=16,"Excellent", IF(AE4&gt;=14,"Good", IF(AE4&gt;=10,"Average","Fail")))</f>
        <v>Average</v>
      </c>
      <c r="AG4" s="21">
        <f xml:space="preserve"> 0.5*$F4 + 0.5*$G4</f>
        <v>3</v>
      </c>
      <c r="AH4" s="21" t="str">
        <f>IF($AG4&lt;=1,"Low",IF($AG4&lt;=3,"Medium","High"))</f>
        <v>Medium</v>
      </c>
      <c r="AI4" s="21">
        <f>IF($J4&gt;=2,1,0) + IF($I4&lt;=1,1,0) + IF($V4&gt;=4,1,0) + IF($R4&lt;=2,1,0) + IF($X4&gt;20,1,0) + IF($AG4&lt;=2,1,0)</f>
        <v>2</v>
      </c>
      <c r="AJ4" s="21" t="str">
        <f>IF(AI4&gt;=4,"High",IF(AI4&gt;=2,"Medium","Low"))</f>
        <v>Medium</v>
      </c>
      <c r="AK4" s="21" t="str">
        <f>IF(AND($AF4="Fail", $AI4&gt;=3),"Yes","No")</f>
        <v>No</v>
      </c>
      <c r="AL4" s="21">
        <f xml:space="preserve"> $K4 + $L4+ $M4 + $N4 +$O4</f>
        <v>5</v>
      </c>
      <c r="AM4" s="22">
        <f xml:space="preserve"> $Q4 + $S4 + $T4</f>
        <v>6</v>
      </c>
      <c r="AN4" t="str">
        <f t="shared" ref="AN2:AN65" si="2">IF(AL4&lt;=1,"Low",IF(AL4&lt;=3,"Medium","High"))</f>
        <v>High</v>
      </c>
      <c r="AO4" t="str">
        <f t="shared" si="1"/>
        <v>Medium</v>
      </c>
    </row>
    <row r="5" spans="1:41">
      <c r="A5" s="26" t="s">
        <v>37</v>
      </c>
      <c r="B5" s="18" t="s">
        <v>38</v>
      </c>
      <c r="C5" s="18">
        <v>19</v>
      </c>
      <c r="D5" s="18" t="s">
        <v>54</v>
      </c>
      <c r="E5" s="18" t="s">
        <v>72</v>
      </c>
      <c r="F5" s="18">
        <v>2</v>
      </c>
      <c r="G5" s="18">
        <v>3</v>
      </c>
      <c r="H5" s="18">
        <v>1</v>
      </c>
      <c r="I5" s="18">
        <v>3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  <c r="P5" s="18">
        <v>1</v>
      </c>
      <c r="Q5" s="18">
        <v>1</v>
      </c>
      <c r="R5" s="18">
        <v>4</v>
      </c>
      <c r="S5" s="18">
        <v>1</v>
      </c>
      <c r="T5" s="18">
        <v>2</v>
      </c>
      <c r="U5" s="18">
        <v>1</v>
      </c>
      <c r="V5" s="18">
        <v>1</v>
      </c>
      <c r="W5" s="18">
        <v>3</v>
      </c>
      <c r="X5" s="19">
        <v>40</v>
      </c>
      <c r="Y5" s="18">
        <v>13</v>
      </c>
      <c r="Z5" s="18">
        <v>11</v>
      </c>
      <c r="AA5" s="18">
        <v>11</v>
      </c>
      <c r="AB5" s="18">
        <f>$Z5-$Y5</f>
        <v>-2</v>
      </c>
      <c r="AC5" s="18">
        <f>$AA5-$Z5</f>
        <v>0</v>
      </c>
      <c r="AD5" s="18" t="str">
        <f>IF(AND($AB5&gt; 0, $AC5 &gt; 0), "Improving", IF(AND($AB5 &lt; 0, $AC5 &lt; 0), "Declining", "Mixed"))</f>
        <v>Mixed</v>
      </c>
      <c r="AE5" s="18">
        <f t="shared" si="0"/>
        <v>11.67</v>
      </c>
      <c r="AF5" s="18" t="str">
        <f>IF(AE5&gt;=16,"Excellent", IF(AE5&gt;=14,"Good", IF(AE5&gt;=10,"Average","Fail")))</f>
        <v>Average</v>
      </c>
      <c r="AG5" s="18">
        <f xml:space="preserve"> 0.5*$F5 + 0.5*$G5</f>
        <v>2.5</v>
      </c>
      <c r="AH5" s="18" t="str">
        <f>IF($AG5&lt;=1,"Low",IF($AG5&lt;=3,"Medium","High"))</f>
        <v>Medium</v>
      </c>
      <c r="AI5" s="18">
        <f>IF($J5&gt;=2,1,0) + IF($I5&lt;=1,1,0) + IF($V5&gt;=4,1,0) + IF($R5&lt;=2,1,0) + IF($X5&gt;20,1,0) + IF($AG5&lt;=2,1,0)</f>
        <v>1</v>
      </c>
      <c r="AJ5" s="18" t="str">
        <f>IF(AI5&gt;=4,"High",IF(AI5&gt;=2,"Medium","Low"))</f>
        <v>Low</v>
      </c>
      <c r="AK5" s="18" t="str">
        <f>IF(AND($AF5="Fail", $AI5&gt;=3),"Yes","No")</f>
        <v>No</v>
      </c>
      <c r="AL5" s="18">
        <f xml:space="preserve"> $K5 + $L5+ $M5 + $N5 +$O5</f>
        <v>1</v>
      </c>
      <c r="AM5" s="20">
        <f xml:space="preserve"> $Q5 + $S5 + $T5</f>
        <v>4</v>
      </c>
      <c r="AN5" t="str">
        <f t="shared" si="2"/>
        <v>Low</v>
      </c>
      <c r="AO5" t="str">
        <f t="shared" si="1"/>
        <v>Low</v>
      </c>
    </row>
    <row r="6" spans="1:41">
      <c r="A6" s="27" t="s">
        <v>37</v>
      </c>
      <c r="B6" s="21" t="s">
        <v>52</v>
      </c>
      <c r="C6" s="21">
        <v>19</v>
      </c>
      <c r="D6" s="21" t="s">
        <v>39</v>
      </c>
      <c r="E6" s="21" t="s">
        <v>72</v>
      </c>
      <c r="F6" s="21">
        <v>4</v>
      </c>
      <c r="G6" s="21">
        <v>4</v>
      </c>
      <c r="H6" s="21">
        <v>2</v>
      </c>
      <c r="I6" s="21">
        <v>1</v>
      </c>
      <c r="J6" s="21">
        <v>1</v>
      </c>
      <c r="K6" s="21">
        <v>0</v>
      </c>
      <c r="L6" s="21">
        <v>1</v>
      </c>
      <c r="M6" s="21">
        <v>1</v>
      </c>
      <c r="N6" s="21">
        <v>0</v>
      </c>
      <c r="O6" s="21">
        <v>1</v>
      </c>
      <c r="P6" s="21">
        <v>1</v>
      </c>
      <c r="Q6" s="21">
        <v>1</v>
      </c>
      <c r="R6" s="21">
        <v>4</v>
      </c>
      <c r="S6" s="21">
        <v>3</v>
      </c>
      <c r="T6" s="21">
        <v>4</v>
      </c>
      <c r="U6" s="21">
        <v>1</v>
      </c>
      <c r="V6" s="21">
        <v>1</v>
      </c>
      <c r="W6" s="21">
        <v>4</v>
      </c>
      <c r="X6" s="19">
        <v>38</v>
      </c>
      <c r="Y6" s="21">
        <v>8</v>
      </c>
      <c r="Z6" s="21">
        <v>9</v>
      </c>
      <c r="AA6" s="21">
        <v>8</v>
      </c>
      <c r="AB6" s="21">
        <f>$Z6-$Y6</f>
        <v>1</v>
      </c>
      <c r="AC6" s="21">
        <f>$AA6-$Z6</f>
        <v>-1</v>
      </c>
      <c r="AD6" s="21" t="str">
        <f>IF(AND($AB6&gt; 0, $AC6 &gt; 0), "Improving", IF(AND($AB6 &lt; 0, $AC6 &lt; 0), "Declining", "Mixed"))</f>
        <v>Mixed</v>
      </c>
      <c r="AE6" s="21">
        <f t="shared" si="0"/>
        <v>8.33</v>
      </c>
      <c r="AF6" s="21" t="str">
        <f>IF(AE6&gt;=16,"Excellent", IF(AE6&gt;=14,"Good", IF(AE6&gt;=10,"Average","Fail")))</f>
        <v>Fail</v>
      </c>
      <c r="AG6" s="21">
        <f xml:space="preserve"> 0.5*$F6 + 0.5*$G6</f>
        <v>4</v>
      </c>
      <c r="AH6" s="21" t="str">
        <f>IF($AG6&lt;=1,"Low",IF($AG6&lt;=3,"Medium","High"))</f>
        <v>High</v>
      </c>
      <c r="AI6" s="21">
        <f>IF($J6&gt;=2,1,0) + IF($I6&lt;=1,1,0) + IF($V6&gt;=4,1,0) + IF($R6&lt;=2,1,0) + IF($X6&gt;20,1,0) + IF($AG6&lt;=2,1,0)</f>
        <v>2</v>
      </c>
      <c r="AJ6" s="21" t="str">
        <f>IF(AI6&gt;=4,"High",IF(AI6&gt;=2,"Medium","Low"))</f>
        <v>Medium</v>
      </c>
      <c r="AK6" s="21" t="str">
        <f>IF(AND($AF6="Fail", $AI6&gt;=3),"Yes","No")</f>
        <v>No</v>
      </c>
      <c r="AL6" s="21">
        <f xml:space="preserve"> $K6 + $L6+ $M6 + $N6 +$O6</f>
        <v>3</v>
      </c>
      <c r="AM6" s="22">
        <f xml:space="preserve"> $Q6 + $S6 + $T6</f>
        <v>8</v>
      </c>
      <c r="AN6" t="str">
        <f t="shared" si="2"/>
        <v>Medium</v>
      </c>
      <c r="AO6" t="str">
        <f t="shared" si="1"/>
        <v>Medium</v>
      </c>
    </row>
    <row r="7" spans="1:41">
      <c r="A7" s="26" t="s">
        <v>37</v>
      </c>
      <c r="B7" s="18" t="s">
        <v>52</v>
      </c>
      <c r="C7" s="18">
        <v>17</v>
      </c>
      <c r="D7" s="18" t="s">
        <v>39</v>
      </c>
      <c r="E7" s="18" t="s">
        <v>71</v>
      </c>
      <c r="F7" s="18">
        <v>4</v>
      </c>
      <c r="G7" s="18">
        <v>1</v>
      </c>
      <c r="H7" s="18">
        <v>2</v>
      </c>
      <c r="I7" s="18">
        <v>1</v>
      </c>
      <c r="J7" s="18">
        <v>0</v>
      </c>
      <c r="K7" s="18">
        <v>0</v>
      </c>
      <c r="L7" s="18">
        <v>0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4</v>
      </c>
      <c r="S7" s="18">
        <v>5</v>
      </c>
      <c r="T7" s="18">
        <v>4</v>
      </c>
      <c r="U7" s="18">
        <v>2</v>
      </c>
      <c r="V7" s="18">
        <v>4</v>
      </c>
      <c r="W7" s="18">
        <v>5</v>
      </c>
      <c r="X7" s="18">
        <v>30</v>
      </c>
      <c r="Y7" s="18">
        <v>8</v>
      </c>
      <c r="Z7" s="18">
        <v>8</v>
      </c>
      <c r="AA7" s="18">
        <v>8</v>
      </c>
      <c r="AB7" s="18">
        <f>$Z7-$Y7</f>
        <v>0</v>
      </c>
      <c r="AC7" s="18">
        <f>$AA7-$Z7</f>
        <v>0</v>
      </c>
      <c r="AD7" s="18" t="str">
        <f>IF(AND($AB7&gt; 0, $AC7 &gt; 0), "Improving", IF(AND($AB7 &lt; 0, $AC7 &lt; 0), "Declining", "Mixed"))</f>
        <v>Mixed</v>
      </c>
      <c r="AE7" s="18">
        <f t="shared" si="0"/>
        <v>8</v>
      </c>
      <c r="AF7" s="18" t="str">
        <f>IF(AE7&gt;=16,"Excellent", IF(AE7&gt;=14,"Good", IF(AE7&gt;=10,"Average","Fail")))</f>
        <v>Fail</v>
      </c>
      <c r="AG7" s="18">
        <f xml:space="preserve"> 0.5*$F7 + 0.5*$G7</f>
        <v>2.5</v>
      </c>
      <c r="AH7" s="18" t="str">
        <f>IF($AG7&lt;=1,"Low",IF($AG7&lt;=3,"Medium","High"))</f>
        <v>Medium</v>
      </c>
      <c r="AI7" s="18">
        <f>IF($J7&gt;=2,1,0) + IF($I7&lt;=1,1,0) + IF($V7&gt;=4,1,0) + IF($R7&lt;=2,1,0) + IF($X7&gt;20,1,0) + IF($AG7&lt;=2,1,0)</f>
        <v>3</v>
      </c>
      <c r="AJ7" s="18" t="str">
        <f>IF(AI7&gt;=4,"High",IF(AI7&gt;=2,"Medium","Low"))</f>
        <v>Medium</v>
      </c>
      <c r="AK7" s="18" t="str">
        <f>IF(AND($AF7="Fail", $AI7&gt;=3),"Yes","No")</f>
        <v>Yes</v>
      </c>
      <c r="AL7" s="18">
        <f xml:space="preserve"> $K7 + $L7+ $M7 + $N7 +$O7</f>
        <v>3</v>
      </c>
      <c r="AM7" s="20">
        <f xml:space="preserve"> $Q7 + $S7 + $T7</f>
        <v>10</v>
      </c>
      <c r="AN7" t="str">
        <f t="shared" si="2"/>
        <v>Medium</v>
      </c>
      <c r="AO7" t="str">
        <f t="shared" si="1"/>
        <v>High</v>
      </c>
    </row>
    <row r="8" spans="1:41">
      <c r="A8" s="27" t="s">
        <v>37</v>
      </c>
      <c r="B8" s="21" t="s">
        <v>38</v>
      </c>
      <c r="C8" s="21">
        <v>17</v>
      </c>
      <c r="D8" s="21" t="s">
        <v>39</v>
      </c>
      <c r="E8" s="21" t="s">
        <v>72</v>
      </c>
      <c r="F8" s="21">
        <v>3</v>
      </c>
      <c r="G8" s="21">
        <v>4</v>
      </c>
      <c r="H8" s="21">
        <v>1</v>
      </c>
      <c r="I8" s="21">
        <v>3</v>
      </c>
      <c r="J8" s="21">
        <v>1</v>
      </c>
      <c r="K8" s="21">
        <v>0</v>
      </c>
      <c r="L8" s="21">
        <v>1</v>
      </c>
      <c r="M8" s="21">
        <v>1</v>
      </c>
      <c r="N8" s="21">
        <v>0</v>
      </c>
      <c r="O8" s="21">
        <v>1</v>
      </c>
      <c r="P8" s="21">
        <v>1</v>
      </c>
      <c r="Q8" s="21">
        <v>1</v>
      </c>
      <c r="R8" s="21">
        <v>4</v>
      </c>
      <c r="S8" s="21">
        <v>4</v>
      </c>
      <c r="T8" s="21">
        <v>3</v>
      </c>
      <c r="U8" s="21">
        <v>3</v>
      </c>
      <c r="V8" s="21">
        <v>4</v>
      </c>
      <c r="W8" s="21">
        <v>5</v>
      </c>
      <c r="X8" s="21">
        <v>28</v>
      </c>
      <c r="Y8" s="21">
        <v>10</v>
      </c>
      <c r="Z8" s="21">
        <v>9</v>
      </c>
      <c r="AA8" s="21">
        <v>9</v>
      </c>
      <c r="AB8" s="21">
        <f>$Z8-$Y8</f>
        <v>-1</v>
      </c>
      <c r="AC8" s="21">
        <f>$AA8-$Z8</f>
        <v>0</v>
      </c>
      <c r="AD8" s="21" t="str">
        <f>IF(AND($AB8&gt; 0, $AC8 &gt; 0), "Improving", IF(AND($AB8 &lt; 0, $AC8 &lt; 0), "Declining", "Mixed"))</f>
        <v>Mixed</v>
      </c>
      <c r="AE8" s="21">
        <f t="shared" si="0"/>
        <v>9.33</v>
      </c>
      <c r="AF8" s="21" t="str">
        <f>IF(AE8&gt;=16,"Excellent", IF(AE8&gt;=14,"Good", IF(AE8&gt;=10,"Average","Fail")))</f>
        <v>Fail</v>
      </c>
      <c r="AG8" s="21">
        <f xml:space="preserve"> 0.5*$F8 + 0.5*$G8</f>
        <v>3.5</v>
      </c>
      <c r="AH8" s="21" t="str">
        <f>IF($AG8&lt;=1,"Low",IF($AG8&lt;=3,"Medium","High"))</f>
        <v>High</v>
      </c>
      <c r="AI8" s="21">
        <f>IF($J8&gt;=2,1,0) + IF($I8&lt;=1,1,0) + IF($V8&gt;=4,1,0) + IF($R8&lt;=2,1,0) + IF($X8&gt;20,1,0) + IF($AG8&lt;=2,1,0)</f>
        <v>2</v>
      </c>
      <c r="AJ8" s="21" t="str">
        <f>IF(AI8&gt;=4,"High",IF(AI8&gt;=2,"Medium","Low"))</f>
        <v>Medium</v>
      </c>
      <c r="AK8" s="21" t="str">
        <f>IF(AND($AF8="Fail", $AI8&gt;=3),"Yes","No")</f>
        <v>No</v>
      </c>
      <c r="AL8" s="21">
        <f xml:space="preserve"> $K8 + $L8+ $M8 + $N8 +$O8</f>
        <v>3</v>
      </c>
      <c r="AM8" s="22">
        <f xml:space="preserve"> $Q8 + $S8 + $T8</f>
        <v>8</v>
      </c>
      <c r="AN8" t="str">
        <f t="shared" si="2"/>
        <v>Medium</v>
      </c>
      <c r="AO8" t="str">
        <f t="shared" si="1"/>
        <v>Medium</v>
      </c>
    </row>
    <row r="9" spans="1:41">
      <c r="A9" s="26" t="s">
        <v>37</v>
      </c>
      <c r="B9" s="18" t="s">
        <v>38</v>
      </c>
      <c r="C9" s="18">
        <v>15</v>
      </c>
      <c r="D9" s="18" t="s">
        <v>39</v>
      </c>
      <c r="E9" s="18" t="s">
        <v>72</v>
      </c>
      <c r="F9" s="18">
        <v>3</v>
      </c>
      <c r="G9" s="18">
        <v>2</v>
      </c>
      <c r="H9" s="18">
        <v>2</v>
      </c>
      <c r="I9" s="18">
        <v>2</v>
      </c>
      <c r="J9" s="18">
        <v>0</v>
      </c>
      <c r="K9" s="18">
        <v>1</v>
      </c>
      <c r="L9" s="18">
        <v>1</v>
      </c>
      <c r="M9" s="18">
        <v>1</v>
      </c>
      <c r="N9" s="18">
        <v>0</v>
      </c>
      <c r="O9" s="18">
        <v>1</v>
      </c>
      <c r="P9" s="18">
        <v>1</v>
      </c>
      <c r="Q9" s="18">
        <v>0</v>
      </c>
      <c r="R9" s="18">
        <v>4</v>
      </c>
      <c r="S9" s="18">
        <v>3</v>
      </c>
      <c r="T9" s="18">
        <v>5</v>
      </c>
      <c r="U9" s="18">
        <v>1</v>
      </c>
      <c r="V9" s="18">
        <v>1</v>
      </c>
      <c r="W9" s="18">
        <v>2</v>
      </c>
      <c r="X9" s="18">
        <v>26</v>
      </c>
      <c r="Y9" s="18">
        <v>7</v>
      </c>
      <c r="Z9" s="18">
        <v>6</v>
      </c>
      <c r="AA9" s="18">
        <v>6</v>
      </c>
      <c r="AB9" s="18">
        <f>$Z9-$Y9</f>
        <v>-1</v>
      </c>
      <c r="AC9" s="18">
        <f>$AA9-$Z9</f>
        <v>0</v>
      </c>
      <c r="AD9" s="18" t="str">
        <f>IF(AND($AB9&gt; 0, $AC9 &gt; 0), "Improving", IF(AND($AB9 &lt; 0, $AC9 &lt; 0), "Declining", "Mixed"))</f>
        <v>Mixed</v>
      </c>
      <c r="AE9" s="18">
        <f t="shared" si="0"/>
        <v>6.33</v>
      </c>
      <c r="AF9" s="18" t="str">
        <f>IF(AE9&gt;=16,"Excellent", IF(AE9&gt;=14,"Good", IF(AE9&gt;=10,"Average","Fail")))</f>
        <v>Fail</v>
      </c>
      <c r="AG9" s="18">
        <f xml:space="preserve"> 0.5*$F9 + 0.5*$G9</f>
        <v>2.5</v>
      </c>
      <c r="AH9" s="18" t="str">
        <f>IF($AG9&lt;=1,"Low",IF($AG9&lt;=3,"Medium","High"))</f>
        <v>Medium</v>
      </c>
      <c r="AI9" s="18">
        <f>IF($J9&gt;=2,1,0) + IF($I9&lt;=1,1,0) + IF($V9&gt;=4,1,0) + IF($R9&lt;=2,1,0) + IF($X9&gt;20,1,0) + IF($AG9&lt;=2,1,0)</f>
        <v>1</v>
      </c>
      <c r="AJ9" s="18" t="str">
        <f>IF(AI9&gt;=4,"High",IF(AI9&gt;=2,"Medium","Low"))</f>
        <v>Low</v>
      </c>
      <c r="AK9" s="18" t="str">
        <f>IF(AND($AF9="Fail", $AI9&gt;=3),"Yes","No")</f>
        <v>No</v>
      </c>
      <c r="AL9" s="18">
        <f xml:space="preserve"> $K9 + $L9+ $M9 + $N9 +$O9</f>
        <v>4</v>
      </c>
      <c r="AM9" s="20">
        <f xml:space="preserve"> $Q9 + $S9 + $T9</f>
        <v>8</v>
      </c>
      <c r="AN9" t="str">
        <f t="shared" si="2"/>
        <v>High</v>
      </c>
      <c r="AO9" t="str">
        <f t="shared" si="1"/>
        <v>Medium</v>
      </c>
    </row>
    <row r="10" spans="1:41">
      <c r="A10" s="27" t="s">
        <v>37</v>
      </c>
      <c r="B10" s="21" t="s">
        <v>38</v>
      </c>
      <c r="C10" s="21">
        <v>16</v>
      </c>
      <c r="D10" s="21" t="s">
        <v>39</v>
      </c>
      <c r="E10" s="21" t="s">
        <v>71</v>
      </c>
      <c r="F10" s="21">
        <v>2</v>
      </c>
      <c r="G10" s="21">
        <v>2</v>
      </c>
      <c r="H10" s="21">
        <v>2</v>
      </c>
      <c r="I10" s="21">
        <v>2</v>
      </c>
      <c r="J10" s="21">
        <v>1</v>
      </c>
      <c r="K10" s="21">
        <v>0</v>
      </c>
      <c r="L10" s="21">
        <v>1</v>
      </c>
      <c r="M10" s="21">
        <v>0</v>
      </c>
      <c r="N10" s="21">
        <v>1</v>
      </c>
      <c r="O10" s="21">
        <v>1</v>
      </c>
      <c r="P10" s="21">
        <v>1</v>
      </c>
      <c r="Q10" s="21">
        <v>1</v>
      </c>
      <c r="R10" s="21">
        <v>3</v>
      </c>
      <c r="S10" s="21">
        <v>3</v>
      </c>
      <c r="T10" s="21">
        <v>3</v>
      </c>
      <c r="U10" s="21">
        <v>1</v>
      </c>
      <c r="V10" s="21">
        <v>2</v>
      </c>
      <c r="W10" s="21">
        <v>3</v>
      </c>
      <c r="X10" s="21">
        <v>25</v>
      </c>
      <c r="Y10" s="21">
        <v>7</v>
      </c>
      <c r="Z10" s="21">
        <v>10</v>
      </c>
      <c r="AA10" s="21">
        <v>11</v>
      </c>
      <c r="AB10" s="21">
        <f>$Z10-$Y10</f>
        <v>3</v>
      </c>
      <c r="AC10" s="21">
        <f>$AA10-$Z10</f>
        <v>1</v>
      </c>
      <c r="AD10" s="21" t="str">
        <f>IF(AND($AB10&gt; 0, $AC10 &gt; 0), "Improving", IF(AND($AB10 &lt; 0, $AC10 &lt; 0), "Declining", "Mixed"))</f>
        <v>Improving</v>
      </c>
      <c r="AE10" s="21">
        <f t="shared" si="0"/>
        <v>9.33</v>
      </c>
      <c r="AF10" s="21" t="str">
        <f>IF(AE10&gt;=16,"Excellent", IF(AE10&gt;=14,"Good", IF(AE10&gt;=10,"Average","Fail")))</f>
        <v>Fail</v>
      </c>
      <c r="AG10" s="21">
        <f xml:space="preserve"> 0.5*$F10 + 0.5*$G10</f>
        <v>2</v>
      </c>
      <c r="AH10" s="21" t="str">
        <f>IF($AG10&lt;=1,"Low",IF($AG10&lt;=3,"Medium","High"))</f>
        <v>Medium</v>
      </c>
      <c r="AI10" s="21">
        <f>IF($J10&gt;=2,1,0) + IF($I10&lt;=1,1,0) + IF($V10&gt;=4,1,0) + IF($R10&lt;=2,1,0) + IF($X10&gt;20,1,0) + IF($AG10&lt;=2,1,0)</f>
        <v>2</v>
      </c>
      <c r="AJ10" s="21" t="str">
        <f>IF(AI10&gt;=4,"High",IF(AI10&gt;=2,"Medium","Low"))</f>
        <v>Medium</v>
      </c>
      <c r="AK10" s="21" t="str">
        <f>IF(AND($AF10="Fail", $AI10&gt;=3),"Yes","No")</f>
        <v>No</v>
      </c>
      <c r="AL10" s="21">
        <f xml:space="preserve"> $K10 + $L10+ $M10 + $N10 +$O10</f>
        <v>3</v>
      </c>
      <c r="AM10" s="22">
        <f xml:space="preserve"> $Q10 + $S10 + $T10</f>
        <v>7</v>
      </c>
      <c r="AN10" t="str">
        <f t="shared" si="2"/>
        <v>Medium</v>
      </c>
      <c r="AO10" t="str">
        <f t="shared" si="1"/>
        <v>Medium</v>
      </c>
    </row>
    <row r="11" spans="1:41">
      <c r="A11" s="26" t="s">
        <v>37</v>
      </c>
      <c r="B11" s="18" t="s">
        <v>38</v>
      </c>
      <c r="C11" s="18">
        <v>17</v>
      </c>
      <c r="D11" s="18" t="s">
        <v>39</v>
      </c>
      <c r="E11" s="18" t="s">
        <v>72</v>
      </c>
      <c r="F11" s="18">
        <v>4</v>
      </c>
      <c r="G11" s="18">
        <v>4</v>
      </c>
      <c r="H11" s="18">
        <v>2</v>
      </c>
      <c r="I11" s="18">
        <v>1</v>
      </c>
      <c r="J11" s="18">
        <v>1</v>
      </c>
      <c r="K11" s="18">
        <v>0</v>
      </c>
      <c r="L11" s="18">
        <v>1</v>
      </c>
      <c r="M11" s="18">
        <v>0</v>
      </c>
      <c r="N11" s="18">
        <v>0</v>
      </c>
      <c r="O11" s="18">
        <v>1</v>
      </c>
      <c r="P11" s="18">
        <v>1</v>
      </c>
      <c r="Q11" s="18">
        <v>0</v>
      </c>
      <c r="R11" s="18">
        <v>4</v>
      </c>
      <c r="S11" s="18">
        <v>2</v>
      </c>
      <c r="T11" s="18">
        <v>4</v>
      </c>
      <c r="U11" s="18">
        <v>2</v>
      </c>
      <c r="V11" s="18">
        <v>3</v>
      </c>
      <c r="W11" s="18">
        <v>2</v>
      </c>
      <c r="X11" s="18">
        <v>24</v>
      </c>
      <c r="Y11" s="18">
        <v>18</v>
      </c>
      <c r="Z11" s="18">
        <v>18</v>
      </c>
      <c r="AA11" s="18">
        <v>18</v>
      </c>
      <c r="AB11" s="18">
        <f>$Z11-$Y11</f>
        <v>0</v>
      </c>
      <c r="AC11" s="18">
        <f>$AA11-$Z11</f>
        <v>0</v>
      </c>
      <c r="AD11" s="18" t="str">
        <f>IF(AND($AB11&gt; 0, $AC11 &gt; 0), "Improving", IF(AND($AB11 &lt; 0, $AC11 &lt; 0), "Declining", "Mixed"))</f>
        <v>Mixed</v>
      </c>
      <c r="AE11" s="18">
        <f t="shared" si="0"/>
        <v>18</v>
      </c>
      <c r="AF11" s="18" t="str">
        <f>IF(AE11&gt;=16,"Excellent", IF(AE11&gt;=14,"Good", IF(AE11&gt;=10,"Average","Fail")))</f>
        <v>Excellent</v>
      </c>
      <c r="AG11" s="18">
        <f xml:space="preserve"> 0.5*$F11 + 0.5*$G11</f>
        <v>4</v>
      </c>
      <c r="AH11" s="18" t="str">
        <f>IF($AG11&lt;=1,"Low",IF($AG11&lt;=3,"Medium","High"))</f>
        <v>High</v>
      </c>
      <c r="AI11" s="18">
        <f>IF($J11&gt;=2,1,0) + IF($I11&lt;=1,1,0) + IF($V11&gt;=4,1,0) + IF($R11&lt;=2,1,0) + IF($X11&gt;20,1,0) + IF($AG11&lt;=2,1,0)</f>
        <v>2</v>
      </c>
      <c r="AJ11" s="18" t="str">
        <f>IF(AI11&gt;=4,"High",IF(AI11&gt;=2,"Medium","Low"))</f>
        <v>Medium</v>
      </c>
      <c r="AK11" s="18" t="str">
        <f>IF(AND($AF11="Fail", $AI11&gt;=3),"Yes","No")</f>
        <v>No</v>
      </c>
      <c r="AL11" s="18">
        <f xml:space="preserve"> $K11 + $L11+ $M11 + $N11 +$O11</f>
        <v>2</v>
      </c>
      <c r="AM11" s="20">
        <f xml:space="preserve"> $Q11 + $S11 + $T11</f>
        <v>6</v>
      </c>
      <c r="AN11" t="str">
        <f t="shared" si="2"/>
        <v>Medium</v>
      </c>
      <c r="AO11" t="str">
        <f t="shared" si="1"/>
        <v>Medium</v>
      </c>
    </row>
    <row r="12" spans="1:41">
      <c r="A12" s="27" t="s">
        <v>37</v>
      </c>
      <c r="B12" s="21" t="s">
        <v>38</v>
      </c>
      <c r="C12" s="21">
        <v>17</v>
      </c>
      <c r="D12" s="21" t="s">
        <v>39</v>
      </c>
      <c r="E12" s="21" t="s">
        <v>72</v>
      </c>
      <c r="F12" s="21">
        <v>4</v>
      </c>
      <c r="G12" s="21">
        <v>3</v>
      </c>
      <c r="H12" s="21">
        <v>1</v>
      </c>
      <c r="I12" s="21">
        <v>2</v>
      </c>
      <c r="J12" s="21">
        <v>0</v>
      </c>
      <c r="K12" s="21">
        <v>0</v>
      </c>
      <c r="L12" s="21">
        <v>1</v>
      </c>
      <c r="M12" s="21">
        <v>1</v>
      </c>
      <c r="N12" s="21">
        <v>0</v>
      </c>
      <c r="O12" s="21">
        <v>1</v>
      </c>
      <c r="P12" s="21">
        <v>1</v>
      </c>
      <c r="Q12" s="21">
        <v>1</v>
      </c>
      <c r="R12" s="21">
        <v>5</v>
      </c>
      <c r="S12" s="21">
        <v>2</v>
      </c>
      <c r="T12" s="21">
        <v>2</v>
      </c>
      <c r="U12" s="21">
        <v>1</v>
      </c>
      <c r="V12" s="21">
        <v>2</v>
      </c>
      <c r="W12" s="21">
        <v>5</v>
      </c>
      <c r="X12" s="21">
        <v>23</v>
      </c>
      <c r="Y12" s="21">
        <v>13</v>
      </c>
      <c r="Z12" s="21">
        <v>13</v>
      </c>
      <c r="AA12" s="21">
        <v>13</v>
      </c>
      <c r="AB12" s="21">
        <f>$Z12-$Y12</f>
        <v>0</v>
      </c>
      <c r="AC12" s="21">
        <f>$AA12-$Z12</f>
        <v>0</v>
      </c>
      <c r="AD12" s="21" t="str">
        <f>IF(AND($AB12&gt; 0, $AC12 &gt; 0), "Improving", IF(AND($AB12 &lt; 0, $AC12 &lt; 0), "Declining", "Mixed"))</f>
        <v>Mixed</v>
      </c>
      <c r="AE12" s="21">
        <f t="shared" si="0"/>
        <v>13</v>
      </c>
      <c r="AF12" s="21" t="str">
        <f>IF(AE12&gt;=16,"Excellent", IF(AE12&gt;=14,"Good", IF(AE12&gt;=10,"Average","Fail")))</f>
        <v>Average</v>
      </c>
      <c r="AG12" s="21">
        <f xml:space="preserve"> 0.5*$F12 + 0.5*$G12</f>
        <v>3.5</v>
      </c>
      <c r="AH12" s="21" t="str">
        <f>IF($AG12&lt;=1,"Low",IF($AG12&lt;=3,"Medium","High"))</f>
        <v>High</v>
      </c>
      <c r="AI12" s="21">
        <f>IF($J12&gt;=2,1,0) + IF($I12&lt;=1,1,0) + IF($V12&gt;=4,1,0) + IF($R12&lt;=2,1,0) + IF($X12&gt;20,1,0) + IF($AG12&lt;=2,1,0)</f>
        <v>1</v>
      </c>
      <c r="AJ12" s="21" t="str">
        <f>IF(AI12&gt;=4,"High",IF(AI12&gt;=2,"Medium","Low"))</f>
        <v>Low</v>
      </c>
      <c r="AK12" s="21" t="str">
        <f>IF(AND($AF12="Fail", $AI12&gt;=3),"Yes","No")</f>
        <v>No</v>
      </c>
      <c r="AL12" s="21">
        <f xml:space="preserve"> $K12 + $L12+ $M12 + $N12 +$O12</f>
        <v>3</v>
      </c>
      <c r="AM12" s="22">
        <f xml:space="preserve"> $Q12 + $S12 + $T12</f>
        <v>5</v>
      </c>
      <c r="AN12" t="str">
        <f t="shared" si="2"/>
        <v>Medium</v>
      </c>
      <c r="AO12" t="str">
        <f t="shared" si="1"/>
        <v>Low</v>
      </c>
    </row>
    <row r="13" spans="1:41">
      <c r="A13" s="26" t="s">
        <v>37</v>
      </c>
      <c r="B13" s="18" t="s">
        <v>38</v>
      </c>
      <c r="C13" s="18">
        <v>17</v>
      </c>
      <c r="D13" s="18" t="s">
        <v>39</v>
      </c>
      <c r="E13" s="18" t="s">
        <v>72</v>
      </c>
      <c r="F13" s="18">
        <v>4</v>
      </c>
      <c r="G13" s="18">
        <v>3</v>
      </c>
      <c r="H13" s="18">
        <v>1</v>
      </c>
      <c r="I13" s="18">
        <v>2</v>
      </c>
      <c r="J13" s="18">
        <v>2</v>
      </c>
      <c r="K13" s="18">
        <v>0</v>
      </c>
      <c r="L13" s="18">
        <v>0</v>
      </c>
      <c r="M13" s="18">
        <v>1</v>
      </c>
      <c r="N13" s="18">
        <v>0</v>
      </c>
      <c r="O13" s="18">
        <v>1</v>
      </c>
      <c r="P13" s="18">
        <v>1</v>
      </c>
      <c r="Q13" s="18">
        <v>1</v>
      </c>
      <c r="R13" s="18">
        <v>3</v>
      </c>
      <c r="S13" s="18">
        <v>4</v>
      </c>
      <c r="T13" s="18">
        <v>5</v>
      </c>
      <c r="U13" s="18">
        <v>2</v>
      </c>
      <c r="V13" s="18">
        <v>4</v>
      </c>
      <c r="W13" s="18">
        <v>1</v>
      </c>
      <c r="X13" s="18">
        <v>22</v>
      </c>
      <c r="Y13" s="18">
        <v>6</v>
      </c>
      <c r="Z13" s="18">
        <v>6</v>
      </c>
      <c r="AA13" s="18">
        <v>4</v>
      </c>
      <c r="AB13" s="18">
        <f>$Z13-$Y13</f>
        <v>0</v>
      </c>
      <c r="AC13" s="18">
        <f>$AA13-$Z13</f>
        <v>-2</v>
      </c>
      <c r="AD13" s="18" t="str">
        <f>IF(AND($AB13&gt; 0, $AC13 &gt; 0), "Improving", IF(AND($AB13 &lt; 0, $AC13 &lt; 0), "Declining", "Mixed"))</f>
        <v>Mixed</v>
      </c>
      <c r="AE13" s="18">
        <f t="shared" si="0"/>
        <v>5.33</v>
      </c>
      <c r="AF13" s="18" t="str">
        <f>IF(AE13&gt;=16,"Excellent", IF(AE13&gt;=14,"Good", IF(AE13&gt;=10,"Average","Fail")))</f>
        <v>Fail</v>
      </c>
      <c r="AG13" s="18">
        <f xml:space="preserve"> 0.5*$F13 + 0.5*$G13</f>
        <v>3.5</v>
      </c>
      <c r="AH13" s="18" t="str">
        <f>IF($AG13&lt;=1,"Low",IF($AG13&lt;=3,"Medium","High"))</f>
        <v>High</v>
      </c>
      <c r="AI13" s="18">
        <f>IF($J13&gt;=2,1,0) + IF($I13&lt;=1,1,0) + IF($V13&gt;=4,1,0) + IF($R13&lt;=2,1,0) + IF($X13&gt;20,1,0) + IF($AG13&lt;=2,1,0)</f>
        <v>3</v>
      </c>
      <c r="AJ13" s="18" t="str">
        <f>IF(AI13&gt;=4,"High",IF(AI13&gt;=2,"Medium","Low"))</f>
        <v>Medium</v>
      </c>
      <c r="AK13" s="18" t="str">
        <f>IF(AND($AF13="Fail", $AI13&gt;=3),"Yes","No")</f>
        <v>Yes</v>
      </c>
      <c r="AL13" s="18">
        <f xml:space="preserve"> $K13 + $L13+ $M13 + $N13 +$O13</f>
        <v>2</v>
      </c>
      <c r="AM13" s="20">
        <f xml:space="preserve"> $Q13 + $S13 + $T13</f>
        <v>10</v>
      </c>
      <c r="AN13" t="str">
        <f t="shared" si="2"/>
        <v>Medium</v>
      </c>
      <c r="AO13" t="str">
        <f t="shared" si="1"/>
        <v>High</v>
      </c>
    </row>
    <row r="14" spans="1:41">
      <c r="A14" s="27" t="s">
        <v>37</v>
      </c>
      <c r="B14" s="21" t="s">
        <v>52</v>
      </c>
      <c r="C14" s="21">
        <v>18</v>
      </c>
      <c r="D14" s="21" t="s">
        <v>39</v>
      </c>
      <c r="E14" s="21" t="s">
        <v>72</v>
      </c>
      <c r="F14" s="21">
        <v>4</v>
      </c>
      <c r="G14" s="21">
        <v>4</v>
      </c>
      <c r="H14" s="21">
        <v>2</v>
      </c>
      <c r="I14" s="21">
        <v>1</v>
      </c>
      <c r="J14" s="21">
        <v>0</v>
      </c>
      <c r="K14" s="21">
        <v>0</v>
      </c>
      <c r="L14" s="21">
        <v>0</v>
      </c>
      <c r="M14" s="21">
        <v>1</v>
      </c>
      <c r="N14" s="21">
        <v>1</v>
      </c>
      <c r="O14" s="21">
        <v>1</v>
      </c>
      <c r="P14" s="21">
        <v>1</v>
      </c>
      <c r="Q14" s="21">
        <v>0</v>
      </c>
      <c r="R14" s="21">
        <v>3</v>
      </c>
      <c r="S14" s="21">
        <v>2</v>
      </c>
      <c r="T14" s="21">
        <v>4</v>
      </c>
      <c r="U14" s="21">
        <v>1</v>
      </c>
      <c r="V14" s="21">
        <v>4</v>
      </c>
      <c r="W14" s="21">
        <v>3</v>
      </c>
      <c r="X14" s="21">
        <v>22</v>
      </c>
      <c r="Y14" s="21">
        <v>9</v>
      </c>
      <c r="Z14" s="21">
        <v>9</v>
      </c>
      <c r="AA14" s="21">
        <v>9</v>
      </c>
      <c r="AB14" s="21">
        <f>$Z14-$Y14</f>
        <v>0</v>
      </c>
      <c r="AC14" s="21">
        <f>$AA14-$Z14</f>
        <v>0</v>
      </c>
      <c r="AD14" s="21" t="str">
        <f>IF(AND($AB14&gt; 0, $AC14 &gt; 0), "Improving", IF(AND($AB14 &lt; 0, $AC14 &lt; 0), "Declining", "Mixed"))</f>
        <v>Mixed</v>
      </c>
      <c r="AE14" s="21">
        <f t="shared" si="0"/>
        <v>9</v>
      </c>
      <c r="AF14" s="21" t="str">
        <f>IF(AE14&gt;=16,"Excellent", IF(AE14&gt;=14,"Good", IF(AE14&gt;=10,"Average","Fail")))</f>
        <v>Fail</v>
      </c>
      <c r="AG14" s="21">
        <f xml:space="preserve"> 0.5*$F14 + 0.5*$G14</f>
        <v>4</v>
      </c>
      <c r="AH14" s="21" t="str">
        <f>IF($AG14&lt;=1,"Low",IF($AG14&lt;=3,"Medium","High"))</f>
        <v>High</v>
      </c>
      <c r="AI14" s="21">
        <f>IF($J14&gt;=2,1,0) + IF($I14&lt;=1,1,0) + IF($V14&gt;=4,1,0) + IF($R14&lt;=2,1,0) + IF($X14&gt;20,1,0) + IF($AG14&lt;=2,1,0)</f>
        <v>3</v>
      </c>
      <c r="AJ14" s="21" t="str">
        <f>IF(AI14&gt;=4,"High",IF(AI14&gt;=2,"Medium","Low"))</f>
        <v>Medium</v>
      </c>
      <c r="AK14" s="21" t="str">
        <f>IF(AND($AF14="Fail", $AI14&gt;=3),"Yes","No")</f>
        <v>Yes</v>
      </c>
      <c r="AL14" s="21">
        <f xml:space="preserve"> $K14 + $L14+ $M14 + $N14 +$O14</f>
        <v>3</v>
      </c>
      <c r="AM14" s="22">
        <f xml:space="preserve"> $Q14 + $S14 + $T14</f>
        <v>6</v>
      </c>
      <c r="AN14" t="str">
        <f t="shared" si="2"/>
        <v>Medium</v>
      </c>
      <c r="AO14" t="str">
        <f t="shared" si="1"/>
        <v>Medium</v>
      </c>
    </row>
    <row r="15" spans="1:41">
      <c r="A15" s="26" t="s">
        <v>37</v>
      </c>
      <c r="B15" s="18" t="s">
        <v>38</v>
      </c>
      <c r="C15" s="18">
        <v>19</v>
      </c>
      <c r="D15" s="18" t="s">
        <v>39</v>
      </c>
      <c r="E15" s="18" t="s">
        <v>71</v>
      </c>
      <c r="F15" s="18">
        <v>3</v>
      </c>
      <c r="G15" s="18">
        <v>2</v>
      </c>
      <c r="H15" s="18">
        <v>2</v>
      </c>
      <c r="I15" s="18">
        <v>2</v>
      </c>
      <c r="J15" s="18">
        <v>1</v>
      </c>
      <c r="K15" s="18">
        <v>0</v>
      </c>
      <c r="L15" s="18">
        <v>1</v>
      </c>
      <c r="M15" s="18">
        <v>1</v>
      </c>
      <c r="N15" s="18">
        <v>0</v>
      </c>
      <c r="O15" s="18">
        <v>1</v>
      </c>
      <c r="P15" s="18">
        <v>1</v>
      </c>
      <c r="Q15" s="18">
        <v>1</v>
      </c>
      <c r="R15" s="18">
        <v>4</v>
      </c>
      <c r="S15" s="18">
        <v>2</v>
      </c>
      <c r="T15" s="18">
        <v>2</v>
      </c>
      <c r="U15" s="18">
        <v>1</v>
      </c>
      <c r="V15" s="18">
        <v>2</v>
      </c>
      <c r="W15" s="18">
        <v>1</v>
      </c>
      <c r="X15" s="18">
        <v>22</v>
      </c>
      <c r="Y15" s="18">
        <v>13</v>
      </c>
      <c r="Z15" s="18">
        <v>10</v>
      </c>
      <c r="AA15" s="18">
        <v>11</v>
      </c>
      <c r="AB15" s="18">
        <f>$Z15-$Y15</f>
        <v>-3</v>
      </c>
      <c r="AC15" s="18">
        <f>$AA15-$Z15</f>
        <v>1</v>
      </c>
      <c r="AD15" s="18" t="str">
        <f>IF(AND($AB15&gt; 0, $AC15 &gt; 0), "Improving", IF(AND($AB15 &lt; 0, $AC15 &lt; 0), "Declining", "Mixed"))</f>
        <v>Mixed</v>
      </c>
      <c r="AE15" s="18">
        <f t="shared" si="0"/>
        <v>11.33</v>
      </c>
      <c r="AF15" s="18" t="str">
        <f>IF(AE15&gt;=16,"Excellent", IF(AE15&gt;=14,"Good", IF(AE15&gt;=10,"Average","Fail")))</f>
        <v>Average</v>
      </c>
      <c r="AG15" s="18">
        <f xml:space="preserve"> 0.5*$F15 + 0.5*$G15</f>
        <v>2.5</v>
      </c>
      <c r="AH15" s="18" t="str">
        <f>IF($AG15&lt;=1,"Low",IF($AG15&lt;=3,"Medium","High"))</f>
        <v>Medium</v>
      </c>
      <c r="AI15" s="18">
        <f>IF($J15&gt;=2,1,0) + IF($I15&lt;=1,1,0) + IF($V15&gt;=4,1,0) + IF($R15&lt;=2,1,0) + IF($X15&gt;20,1,0) + IF($AG15&lt;=2,1,0)</f>
        <v>1</v>
      </c>
      <c r="AJ15" s="18" t="str">
        <f>IF(AI15&gt;=4,"High",IF(AI15&gt;=2,"Medium","Low"))</f>
        <v>Low</v>
      </c>
      <c r="AK15" s="18" t="str">
        <f>IF(AND($AF15="Fail", $AI15&gt;=3),"Yes","No")</f>
        <v>No</v>
      </c>
      <c r="AL15" s="18">
        <f xml:space="preserve"> $K15 + $L15+ $M15 + $N15 +$O15</f>
        <v>3</v>
      </c>
      <c r="AM15" s="20">
        <f xml:space="preserve"> $Q15 + $S15 + $T15</f>
        <v>5</v>
      </c>
      <c r="AN15" t="str">
        <f t="shared" si="2"/>
        <v>Medium</v>
      </c>
      <c r="AO15" t="str">
        <f t="shared" si="1"/>
        <v>Low</v>
      </c>
    </row>
    <row r="16" spans="1:41">
      <c r="A16" s="27" t="s">
        <v>37</v>
      </c>
      <c r="B16" s="21" t="s">
        <v>38</v>
      </c>
      <c r="C16" s="21">
        <v>18</v>
      </c>
      <c r="D16" s="21" t="s">
        <v>39</v>
      </c>
      <c r="E16" s="21" t="s">
        <v>72</v>
      </c>
      <c r="F16" s="21">
        <v>4</v>
      </c>
      <c r="G16" s="21">
        <v>3</v>
      </c>
      <c r="H16" s="21">
        <v>1</v>
      </c>
      <c r="I16" s="21">
        <v>2</v>
      </c>
      <c r="J16" s="21">
        <v>0</v>
      </c>
      <c r="K16" s="21">
        <v>0</v>
      </c>
      <c r="L16" s="21">
        <v>1</v>
      </c>
      <c r="M16" s="21">
        <v>1</v>
      </c>
      <c r="N16" s="21">
        <v>0</v>
      </c>
      <c r="O16" s="21">
        <v>1</v>
      </c>
      <c r="P16" s="21">
        <v>1</v>
      </c>
      <c r="Q16" s="21">
        <v>1</v>
      </c>
      <c r="R16" s="21">
        <v>3</v>
      </c>
      <c r="S16" s="21">
        <v>1</v>
      </c>
      <c r="T16" s="21">
        <v>2</v>
      </c>
      <c r="U16" s="21">
        <v>1</v>
      </c>
      <c r="V16" s="21">
        <v>3</v>
      </c>
      <c r="W16" s="21">
        <v>2</v>
      </c>
      <c r="X16" s="21">
        <v>21</v>
      </c>
      <c r="Y16" s="21">
        <v>17</v>
      </c>
      <c r="Z16" s="21">
        <v>18</v>
      </c>
      <c r="AA16" s="21">
        <v>18</v>
      </c>
      <c r="AB16" s="21">
        <f>$Z16-$Y16</f>
        <v>1</v>
      </c>
      <c r="AC16" s="21">
        <f>$AA16-$Z16</f>
        <v>0</v>
      </c>
      <c r="AD16" s="21" t="str">
        <f>IF(AND($AB16&gt; 0, $AC16 &gt; 0), "Improving", IF(AND($AB16 &lt; 0, $AC16 &lt; 0), "Declining", "Mixed"))</f>
        <v>Mixed</v>
      </c>
      <c r="AE16" s="21">
        <f t="shared" si="0"/>
        <v>17.670000000000002</v>
      </c>
      <c r="AF16" s="21" t="str">
        <f>IF(AE16&gt;=16,"Excellent", IF(AE16&gt;=14,"Good", IF(AE16&gt;=10,"Average","Fail")))</f>
        <v>Excellent</v>
      </c>
      <c r="AG16" s="21">
        <f xml:space="preserve"> 0.5*$F16 + 0.5*$G16</f>
        <v>3.5</v>
      </c>
      <c r="AH16" s="21" t="str">
        <f>IF($AG16&lt;=1,"Low",IF($AG16&lt;=3,"Medium","High"))</f>
        <v>High</v>
      </c>
      <c r="AI16" s="21">
        <f>IF($J16&gt;=2,1,0) + IF($I16&lt;=1,1,0) + IF($V16&gt;=4,1,0) + IF($R16&lt;=2,1,0) + IF($X16&gt;20,1,0) + IF($AG16&lt;=2,1,0)</f>
        <v>1</v>
      </c>
      <c r="AJ16" s="21" t="str">
        <f>IF(AI16&gt;=4,"High",IF(AI16&gt;=2,"Medium","Low"))</f>
        <v>Low</v>
      </c>
      <c r="AK16" s="21" t="str">
        <f>IF(AND($AF16="Fail", $AI16&gt;=3),"Yes","No")</f>
        <v>No</v>
      </c>
      <c r="AL16" s="21">
        <f xml:space="preserve"> $K16 + $L16+ $M16 + $N16 +$O16</f>
        <v>3</v>
      </c>
      <c r="AM16" s="22">
        <f xml:space="preserve"> $Q16 + $S16 + $T16</f>
        <v>4</v>
      </c>
      <c r="AN16" t="str">
        <f t="shared" si="2"/>
        <v>Medium</v>
      </c>
      <c r="AO16" t="str">
        <f t="shared" si="1"/>
        <v>Low</v>
      </c>
    </row>
    <row r="17" spans="1:41">
      <c r="A17" s="26" t="s">
        <v>37</v>
      </c>
      <c r="B17" s="18" t="s">
        <v>52</v>
      </c>
      <c r="C17" s="18">
        <v>17</v>
      </c>
      <c r="D17" s="18" t="s">
        <v>54</v>
      </c>
      <c r="E17" s="18" t="s">
        <v>72</v>
      </c>
      <c r="F17" s="18">
        <v>1</v>
      </c>
      <c r="G17" s="18">
        <v>3</v>
      </c>
      <c r="H17" s="18">
        <v>3</v>
      </c>
      <c r="I17" s="18">
        <v>2</v>
      </c>
      <c r="J17" s="18">
        <v>1</v>
      </c>
      <c r="K17" s="18">
        <v>0</v>
      </c>
      <c r="L17" s="18">
        <v>1</v>
      </c>
      <c r="M17" s="18">
        <v>0</v>
      </c>
      <c r="N17" s="18">
        <v>1</v>
      </c>
      <c r="O17" s="18">
        <v>1</v>
      </c>
      <c r="P17" s="18">
        <v>1</v>
      </c>
      <c r="Q17" s="18">
        <v>0</v>
      </c>
      <c r="R17" s="18">
        <v>5</v>
      </c>
      <c r="S17" s="18">
        <v>2</v>
      </c>
      <c r="T17" s="18">
        <v>4</v>
      </c>
      <c r="U17" s="18">
        <v>1</v>
      </c>
      <c r="V17" s="18">
        <v>4</v>
      </c>
      <c r="W17" s="18">
        <v>5</v>
      </c>
      <c r="X17" s="18">
        <v>20</v>
      </c>
      <c r="Y17" s="18">
        <v>9</v>
      </c>
      <c r="Z17" s="18">
        <v>7</v>
      </c>
      <c r="AA17" s="18">
        <v>8</v>
      </c>
      <c r="AB17" s="18">
        <f>$Z17-$Y17</f>
        <v>-2</v>
      </c>
      <c r="AC17" s="18">
        <f>$AA17-$Z17</f>
        <v>1</v>
      </c>
      <c r="AD17" s="18" t="str">
        <f>IF(AND($AB17&gt; 0, $AC17 &gt; 0), "Improving", IF(AND($AB17 &lt; 0, $AC17 &lt; 0), "Declining", "Mixed"))</f>
        <v>Mixed</v>
      </c>
      <c r="AE17" s="18">
        <f t="shared" si="0"/>
        <v>8</v>
      </c>
      <c r="AF17" s="18" t="str">
        <f>IF(AE17&gt;=16,"Excellent", IF(AE17&gt;=14,"Good", IF(AE17&gt;=10,"Average","Fail")))</f>
        <v>Fail</v>
      </c>
      <c r="AG17" s="18">
        <f xml:space="preserve"> 0.5*$F17 + 0.5*$G17</f>
        <v>2</v>
      </c>
      <c r="AH17" s="18" t="str">
        <f>IF($AG17&lt;=1,"Low",IF($AG17&lt;=3,"Medium","High"))</f>
        <v>Medium</v>
      </c>
      <c r="AI17" s="18">
        <f>IF($J17&gt;=2,1,0) + IF($I17&lt;=1,1,0) + IF($V17&gt;=4,1,0) + IF($R17&lt;=2,1,0) + IF($X17&gt;20,1,0) + IF($AG17&lt;=2,1,0)</f>
        <v>2</v>
      </c>
      <c r="AJ17" s="18" t="str">
        <f>IF(AI17&gt;=4,"High",IF(AI17&gt;=2,"Medium","Low"))</f>
        <v>Medium</v>
      </c>
      <c r="AK17" s="18" t="str">
        <f>IF(AND($AF17="Fail", $AI17&gt;=3),"Yes","No")</f>
        <v>No</v>
      </c>
      <c r="AL17" s="18">
        <f xml:space="preserve"> $K17 + $L17+ $M17 + $N17 +$O17</f>
        <v>3</v>
      </c>
      <c r="AM17" s="20">
        <f xml:space="preserve"> $Q17 + $S17 + $T17</f>
        <v>6</v>
      </c>
      <c r="AN17" t="str">
        <f t="shared" si="2"/>
        <v>Medium</v>
      </c>
      <c r="AO17" t="str">
        <f t="shared" si="1"/>
        <v>Medium</v>
      </c>
    </row>
    <row r="18" spans="1:41">
      <c r="A18" s="27" t="s">
        <v>37</v>
      </c>
      <c r="B18" s="21" t="s">
        <v>38</v>
      </c>
      <c r="C18" s="21">
        <v>16</v>
      </c>
      <c r="D18" s="21" t="s">
        <v>39</v>
      </c>
      <c r="E18" s="21" t="s">
        <v>72</v>
      </c>
      <c r="F18" s="21">
        <v>2</v>
      </c>
      <c r="G18" s="21">
        <v>1</v>
      </c>
      <c r="H18" s="21">
        <v>1</v>
      </c>
      <c r="I18" s="21">
        <v>1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1</v>
      </c>
      <c r="P18" s="21">
        <v>1</v>
      </c>
      <c r="Q18" s="21">
        <v>1</v>
      </c>
      <c r="R18" s="21">
        <v>4</v>
      </c>
      <c r="S18" s="21">
        <v>5</v>
      </c>
      <c r="T18" s="21">
        <v>2</v>
      </c>
      <c r="U18" s="21">
        <v>1</v>
      </c>
      <c r="V18" s="21">
        <v>1</v>
      </c>
      <c r="W18" s="21">
        <v>5</v>
      </c>
      <c r="X18" s="21">
        <v>20</v>
      </c>
      <c r="Y18" s="21">
        <v>13</v>
      </c>
      <c r="Z18" s="21">
        <v>12</v>
      </c>
      <c r="AA18" s="21">
        <v>12</v>
      </c>
      <c r="AB18" s="21">
        <f>$Z18-$Y18</f>
        <v>-1</v>
      </c>
      <c r="AC18" s="21">
        <f>$AA18-$Z18</f>
        <v>0</v>
      </c>
      <c r="AD18" s="21" t="str">
        <f>IF(AND($AB18&gt; 0, $AC18 &gt; 0), "Improving", IF(AND($AB18 &lt; 0, $AC18 &lt; 0), "Declining", "Mixed"))</f>
        <v>Mixed</v>
      </c>
      <c r="AE18" s="21">
        <f t="shared" si="0"/>
        <v>12.33</v>
      </c>
      <c r="AF18" s="21" t="str">
        <f>IF(AE18&gt;=16,"Excellent", IF(AE18&gt;=14,"Good", IF(AE18&gt;=10,"Average","Fail")))</f>
        <v>Average</v>
      </c>
      <c r="AG18" s="21">
        <f xml:space="preserve"> 0.5*$F18 + 0.5*$G18</f>
        <v>1.5</v>
      </c>
      <c r="AH18" s="21" t="str">
        <f>IF($AG18&lt;=1,"Low",IF($AG18&lt;=3,"Medium","High"))</f>
        <v>Medium</v>
      </c>
      <c r="AI18" s="21">
        <f>IF($J18&gt;=2,1,0) + IF($I18&lt;=1,1,0) + IF($V18&gt;=4,1,0) + IF($R18&lt;=2,1,0) + IF($X18&gt;20,1,0) + IF($AG18&lt;=2,1,0)</f>
        <v>2</v>
      </c>
      <c r="AJ18" s="21" t="str">
        <f>IF(AI18&gt;=4,"High",IF(AI18&gt;=2,"Medium","Low"))</f>
        <v>Medium</v>
      </c>
      <c r="AK18" s="21" t="str">
        <f>IF(AND($AF18="Fail", $AI18&gt;=3),"Yes","No")</f>
        <v>No</v>
      </c>
      <c r="AL18" s="21">
        <f xml:space="preserve"> $K18 + $L18+ $M18 + $N18 +$O18</f>
        <v>1</v>
      </c>
      <c r="AM18" s="22">
        <f xml:space="preserve"> $Q18 + $S18 + $T18</f>
        <v>8</v>
      </c>
      <c r="AN18" t="str">
        <f t="shared" si="2"/>
        <v>Low</v>
      </c>
      <c r="AO18" t="str">
        <f t="shared" si="1"/>
        <v>Medium</v>
      </c>
    </row>
    <row r="19" spans="1:41">
      <c r="A19" s="26" t="s">
        <v>37</v>
      </c>
      <c r="B19" s="18" t="s">
        <v>52</v>
      </c>
      <c r="C19" s="18">
        <v>19</v>
      </c>
      <c r="D19" s="18" t="s">
        <v>39</v>
      </c>
      <c r="E19" s="18" t="s">
        <v>72</v>
      </c>
      <c r="F19" s="18">
        <v>3</v>
      </c>
      <c r="G19" s="18">
        <v>3</v>
      </c>
      <c r="H19" s="18">
        <v>1</v>
      </c>
      <c r="I19" s="18">
        <v>2</v>
      </c>
      <c r="J19" s="18">
        <v>1</v>
      </c>
      <c r="K19" s="18">
        <v>0</v>
      </c>
      <c r="L19" s="18">
        <v>1</v>
      </c>
      <c r="M19" s="18">
        <v>0</v>
      </c>
      <c r="N19" s="18">
        <v>1</v>
      </c>
      <c r="O19" s="18">
        <v>1</v>
      </c>
      <c r="P19" s="18">
        <v>1</v>
      </c>
      <c r="Q19" s="18">
        <v>1</v>
      </c>
      <c r="R19" s="18">
        <v>4</v>
      </c>
      <c r="S19" s="18">
        <v>4</v>
      </c>
      <c r="T19" s="18">
        <v>4</v>
      </c>
      <c r="U19" s="18">
        <v>1</v>
      </c>
      <c r="V19" s="18">
        <v>1</v>
      </c>
      <c r="W19" s="18">
        <v>3</v>
      </c>
      <c r="X19" s="18">
        <v>20</v>
      </c>
      <c r="Y19" s="18">
        <v>15</v>
      </c>
      <c r="Z19" s="18">
        <v>14</v>
      </c>
      <c r="AA19" s="18">
        <v>13</v>
      </c>
      <c r="AB19" s="18">
        <f>$Z19-$Y19</f>
        <v>-1</v>
      </c>
      <c r="AC19" s="18">
        <f>$AA19-$Z19</f>
        <v>-1</v>
      </c>
      <c r="AD19" s="18" t="str">
        <f>IF(AND($AB19&gt; 0, $AC19 &gt; 0), "Improving", IF(AND($AB19 &lt; 0, $AC19 &lt; 0), "Declining", "Mixed"))</f>
        <v>Declining</v>
      </c>
      <c r="AE19" s="18">
        <f t="shared" si="0"/>
        <v>14</v>
      </c>
      <c r="AF19" s="18" t="str">
        <f>IF(AE19&gt;=16,"Excellent", IF(AE19&gt;=14,"Good", IF(AE19&gt;=10,"Average","Fail")))</f>
        <v>Good</v>
      </c>
      <c r="AG19" s="18">
        <f xml:space="preserve"> 0.5*$F19 + 0.5*$G19</f>
        <v>3</v>
      </c>
      <c r="AH19" s="18" t="str">
        <f>IF($AG19&lt;=1,"Low",IF($AG19&lt;=3,"Medium","High"))</f>
        <v>Medium</v>
      </c>
      <c r="AI19" s="18">
        <f>IF($J19&gt;=2,1,0) + IF($I19&lt;=1,1,0) + IF($V19&gt;=4,1,0) + IF($R19&lt;=2,1,0) + IF($X19&gt;20,1,0) + IF($AG19&lt;=2,1,0)</f>
        <v>0</v>
      </c>
      <c r="AJ19" s="18" t="str">
        <f>IF(AI19&gt;=4,"High",IF(AI19&gt;=2,"Medium","Low"))</f>
        <v>Low</v>
      </c>
      <c r="AK19" s="18" t="str">
        <f>IF(AND($AF19="Fail", $AI19&gt;=3),"Yes","No")</f>
        <v>No</v>
      </c>
      <c r="AL19" s="18">
        <f xml:space="preserve"> $K19 + $L19+ $M19 + $N19 +$O19</f>
        <v>3</v>
      </c>
      <c r="AM19" s="20">
        <f xml:space="preserve"> $Q19 + $S19 + $T19</f>
        <v>9</v>
      </c>
      <c r="AN19" t="str">
        <f t="shared" si="2"/>
        <v>Medium</v>
      </c>
      <c r="AO19" t="str">
        <f t="shared" si="1"/>
        <v>Medium</v>
      </c>
    </row>
    <row r="20" spans="1:41">
      <c r="A20" s="27" t="s">
        <v>37</v>
      </c>
      <c r="B20" s="21" t="s">
        <v>38</v>
      </c>
      <c r="C20" s="21">
        <v>19</v>
      </c>
      <c r="D20" s="21" t="s">
        <v>39</v>
      </c>
      <c r="E20" s="21" t="s">
        <v>72</v>
      </c>
      <c r="F20" s="21">
        <v>2</v>
      </c>
      <c r="G20" s="21">
        <v>1</v>
      </c>
      <c r="H20" s="21">
        <v>3</v>
      </c>
      <c r="I20" s="21">
        <v>2</v>
      </c>
      <c r="J20" s="21">
        <v>0</v>
      </c>
      <c r="K20" s="21">
        <v>0</v>
      </c>
      <c r="L20" s="21">
        <v>1</v>
      </c>
      <c r="M20" s="21">
        <v>0</v>
      </c>
      <c r="N20" s="21">
        <v>0</v>
      </c>
      <c r="O20" s="21">
        <v>0</v>
      </c>
      <c r="P20" s="21">
        <v>1</v>
      </c>
      <c r="Q20" s="21">
        <v>1</v>
      </c>
      <c r="R20" s="21">
        <v>3</v>
      </c>
      <c r="S20" s="21">
        <v>4</v>
      </c>
      <c r="T20" s="21">
        <v>1</v>
      </c>
      <c r="U20" s="21">
        <v>1</v>
      </c>
      <c r="V20" s="21">
        <v>1</v>
      </c>
      <c r="W20" s="21">
        <v>2</v>
      </c>
      <c r="X20" s="21">
        <v>20</v>
      </c>
      <c r="Y20" s="21">
        <v>14</v>
      </c>
      <c r="Z20" s="21">
        <v>12</v>
      </c>
      <c r="AA20" s="21">
        <v>13</v>
      </c>
      <c r="AB20" s="21">
        <f>$Z20-$Y20</f>
        <v>-2</v>
      </c>
      <c r="AC20" s="21">
        <f>$AA20-$Z20</f>
        <v>1</v>
      </c>
      <c r="AD20" s="21" t="str">
        <f>IF(AND($AB20&gt; 0, $AC20 &gt; 0), "Improving", IF(AND($AB20 &lt; 0, $AC20 &lt; 0), "Declining", "Mixed"))</f>
        <v>Mixed</v>
      </c>
      <c r="AE20" s="21">
        <f t="shared" si="0"/>
        <v>13</v>
      </c>
      <c r="AF20" s="21" t="str">
        <f>IF(AE20&gt;=16,"Excellent", IF(AE20&gt;=14,"Good", IF(AE20&gt;=10,"Average","Fail")))</f>
        <v>Average</v>
      </c>
      <c r="AG20" s="21">
        <f xml:space="preserve"> 0.5*$F20 + 0.5*$G20</f>
        <v>1.5</v>
      </c>
      <c r="AH20" s="21" t="str">
        <f>IF($AG20&lt;=1,"Low",IF($AG20&lt;=3,"Medium","High"))</f>
        <v>Medium</v>
      </c>
      <c r="AI20" s="21">
        <f>IF($J20&gt;=2,1,0) + IF($I20&lt;=1,1,0) + IF($V20&gt;=4,1,0) + IF($R20&lt;=2,1,0) + IF($X20&gt;20,1,0) + IF($AG20&lt;=2,1,0)</f>
        <v>1</v>
      </c>
      <c r="AJ20" s="21" t="str">
        <f>IF(AI20&gt;=4,"High",IF(AI20&gt;=2,"Medium","Low"))</f>
        <v>Low</v>
      </c>
      <c r="AK20" s="21" t="str">
        <f>IF(AND($AF20="Fail", $AI20&gt;=3),"Yes","No")</f>
        <v>No</v>
      </c>
      <c r="AL20" s="21">
        <f xml:space="preserve"> $K20 + $L20+ $M20 + $N20 +$O20</f>
        <v>1</v>
      </c>
      <c r="AM20" s="22">
        <f xml:space="preserve"> $Q20 + $S20 + $T20</f>
        <v>6</v>
      </c>
      <c r="AN20" t="str">
        <f t="shared" si="2"/>
        <v>Low</v>
      </c>
      <c r="AO20" t="str">
        <f t="shared" si="1"/>
        <v>Medium</v>
      </c>
    </row>
    <row r="21" spans="1:41">
      <c r="A21" s="26" t="s">
        <v>37</v>
      </c>
      <c r="B21" s="18" t="s">
        <v>52</v>
      </c>
      <c r="C21" s="18">
        <v>17</v>
      </c>
      <c r="D21" s="18" t="s">
        <v>39</v>
      </c>
      <c r="E21" s="18" t="s">
        <v>71</v>
      </c>
      <c r="F21" s="18">
        <v>3</v>
      </c>
      <c r="G21" s="18">
        <v>2</v>
      </c>
      <c r="H21" s="18">
        <v>1</v>
      </c>
      <c r="I21" s="18">
        <v>1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  <c r="P21" s="18">
        <v>1</v>
      </c>
      <c r="Q21" s="18">
        <v>0</v>
      </c>
      <c r="R21" s="18">
        <v>4</v>
      </c>
      <c r="S21" s="18">
        <v>4</v>
      </c>
      <c r="T21" s="18">
        <v>4</v>
      </c>
      <c r="U21" s="18">
        <v>3</v>
      </c>
      <c r="V21" s="18">
        <v>4</v>
      </c>
      <c r="W21" s="18">
        <v>3</v>
      </c>
      <c r="X21" s="18">
        <v>19</v>
      </c>
      <c r="Y21" s="18">
        <v>11</v>
      </c>
      <c r="Z21" s="18">
        <v>9</v>
      </c>
      <c r="AA21" s="18">
        <v>10</v>
      </c>
      <c r="AB21" s="18">
        <f>$Z21-$Y21</f>
        <v>-2</v>
      </c>
      <c r="AC21" s="18">
        <f>$AA21-$Z21</f>
        <v>1</v>
      </c>
      <c r="AD21" s="18" t="str">
        <f>IF(AND($AB21&gt; 0, $AC21 &gt; 0), "Improving", IF(AND($AB21 &lt; 0, $AC21 &lt; 0), "Declining", "Mixed"))</f>
        <v>Mixed</v>
      </c>
      <c r="AE21" s="18">
        <f t="shared" si="0"/>
        <v>10</v>
      </c>
      <c r="AF21" s="18" t="str">
        <f>IF(AE21&gt;=16,"Excellent", IF(AE21&gt;=14,"Good", IF(AE21&gt;=10,"Average","Fail")))</f>
        <v>Average</v>
      </c>
      <c r="AG21" s="18">
        <f xml:space="preserve"> 0.5*$F21 + 0.5*$G21</f>
        <v>2.5</v>
      </c>
      <c r="AH21" s="18" t="str">
        <f>IF($AG21&lt;=1,"Low",IF($AG21&lt;=3,"Medium","High"))</f>
        <v>Medium</v>
      </c>
      <c r="AI21" s="18">
        <f>IF($J21&gt;=2,1,0) + IF($I21&lt;=1,1,0) + IF($V21&gt;=4,1,0) + IF($R21&lt;=2,1,0) + IF($X21&gt;20,1,0) + IF($AG21&lt;=2,1,0)</f>
        <v>2</v>
      </c>
      <c r="AJ21" s="18" t="str">
        <f>IF(AI21&gt;=4,"High",IF(AI21&gt;=2,"Medium","Low"))</f>
        <v>Medium</v>
      </c>
      <c r="AK21" s="18" t="str">
        <f>IF(AND($AF21="Fail", $AI21&gt;=3),"Yes","No")</f>
        <v>No</v>
      </c>
      <c r="AL21" s="18">
        <f xml:space="preserve"> $K21 + $L21+ $M21 + $N21 +$O21</f>
        <v>1</v>
      </c>
      <c r="AM21" s="20">
        <f xml:space="preserve"> $Q21 + $S21 + $T21</f>
        <v>8</v>
      </c>
      <c r="AN21" t="str">
        <f t="shared" si="2"/>
        <v>Low</v>
      </c>
      <c r="AO21" t="str">
        <f t="shared" si="1"/>
        <v>Medium</v>
      </c>
    </row>
    <row r="22" spans="1:41">
      <c r="A22" s="27" t="s">
        <v>37</v>
      </c>
      <c r="B22" s="21" t="s">
        <v>52</v>
      </c>
      <c r="C22" s="21">
        <v>16</v>
      </c>
      <c r="D22" s="21" t="s">
        <v>39</v>
      </c>
      <c r="E22" s="21" t="s">
        <v>71</v>
      </c>
      <c r="F22" s="21">
        <v>4</v>
      </c>
      <c r="G22" s="21">
        <v>4</v>
      </c>
      <c r="H22" s="21">
        <v>1</v>
      </c>
      <c r="I22" s="21">
        <v>2</v>
      </c>
      <c r="J22" s="21">
        <v>0</v>
      </c>
      <c r="K22" s="21">
        <v>0</v>
      </c>
      <c r="L22" s="21">
        <v>1</v>
      </c>
      <c r="M22" s="21">
        <v>0</v>
      </c>
      <c r="N22" s="21">
        <v>0</v>
      </c>
      <c r="O22" s="21">
        <v>1</v>
      </c>
      <c r="P22" s="21">
        <v>0</v>
      </c>
      <c r="Q22" s="21">
        <v>0</v>
      </c>
      <c r="R22" s="21">
        <v>4</v>
      </c>
      <c r="S22" s="21">
        <v>1</v>
      </c>
      <c r="T22" s="21">
        <v>3</v>
      </c>
      <c r="U22" s="21">
        <v>3</v>
      </c>
      <c r="V22" s="21">
        <v>5</v>
      </c>
      <c r="W22" s="21">
        <v>5</v>
      </c>
      <c r="X22" s="21">
        <v>18</v>
      </c>
      <c r="Y22" s="21">
        <v>8</v>
      </c>
      <c r="Z22" s="21">
        <v>6</v>
      </c>
      <c r="AA22" s="21">
        <v>7</v>
      </c>
      <c r="AB22" s="21">
        <f>$Z22-$Y22</f>
        <v>-2</v>
      </c>
      <c r="AC22" s="21">
        <f>$AA22-$Z22</f>
        <v>1</v>
      </c>
      <c r="AD22" s="21" t="str">
        <f>IF(AND($AB22&gt; 0, $AC22 &gt; 0), "Improving", IF(AND($AB22 &lt; 0, $AC22 &lt; 0), "Declining", "Mixed"))</f>
        <v>Mixed</v>
      </c>
      <c r="AE22" s="21">
        <f t="shared" si="0"/>
        <v>7</v>
      </c>
      <c r="AF22" s="21" t="str">
        <f>IF(AE22&gt;=16,"Excellent", IF(AE22&gt;=14,"Good", IF(AE22&gt;=10,"Average","Fail")))</f>
        <v>Fail</v>
      </c>
      <c r="AG22" s="21">
        <f xml:space="preserve"> 0.5*$F22 + 0.5*$G22</f>
        <v>4</v>
      </c>
      <c r="AH22" s="21" t="str">
        <f>IF($AG22&lt;=1,"Low",IF($AG22&lt;=3,"Medium","High"))</f>
        <v>High</v>
      </c>
      <c r="AI22" s="21">
        <f>IF($J22&gt;=2,1,0) + IF($I22&lt;=1,1,0) + IF($V22&gt;=4,1,0) + IF($R22&lt;=2,1,0) + IF($X22&gt;20,1,0) + IF($AG22&lt;=2,1,0)</f>
        <v>1</v>
      </c>
      <c r="AJ22" s="21" t="str">
        <f>IF(AI22&gt;=4,"High",IF(AI22&gt;=2,"Medium","Low"))</f>
        <v>Low</v>
      </c>
      <c r="AK22" s="21" t="str">
        <f>IF(AND($AF22="Fail", $AI22&gt;=3),"Yes","No")</f>
        <v>No</v>
      </c>
      <c r="AL22" s="21">
        <f xml:space="preserve"> $K22 + $L22+ $M22 + $N22 +$O22</f>
        <v>2</v>
      </c>
      <c r="AM22" s="22">
        <f xml:space="preserve"> $Q22 + $S22 + $T22</f>
        <v>4</v>
      </c>
      <c r="AN22" t="str">
        <f t="shared" si="2"/>
        <v>Medium</v>
      </c>
      <c r="AO22" t="str">
        <f t="shared" si="1"/>
        <v>Low</v>
      </c>
    </row>
    <row r="23" spans="1:41">
      <c r="A23" s="26" t="s">
        <v>37</v>
      </c>
      <c r="B23" s="18" t="s">
        <v>52</v>
      </c>
      <c r="C23" s="18">
        <v>16</v>
      </c>
      <c r="D23" s="18" t="s">
        <v>39</v>
      </c>
      <c r="E23" s="18" t="s">
        <v>72</v>
      </c>
      <c r="F23" s="18">
        <v>4</v>
      </c>
      <c r="G23" s="18">
        <v>4</v>
      </c>
      <c r="H23" s="18">
        <v>1</v>
      </c>
      <c r="I23" s="18">
        <v>1</v>
      </c>
      <c r="J23" s="18">
        <v>0</v>
      </c>
      <c r="K23" s="18">
        <v>0</v>
      </c>
      <c r="L23" s="18">
        <v>1</v>
      </c>
      <c r="M23" s="18">
        <v>0</v>
      </c>
      <c r="N23" s="18">
        <v>1</v>
      </c>
      <c r="O23" s="18">
        <v>1</v>
      </c>
      <c r="P23" s="18">
        <v>1</v>
      </c>
      <c r="Q23" s="18">
        <v>0</v>
      </c>
      <c r="R23" s="18">
        <v>3</v>
      </c>
      <c r="S23" s="18">
        <v>4</v>
      </c>
      <c r="T23" s="18">
        <v>4</v>
      </c>
      <c r="U23" s="18">
        <v>1</v>
      </c>
      <c r="V23" s="18">
        <v>4</v>
      </c>
      <c r="W23" s="18">
        <v>5</v>
      </c>
      <c r="X23" s="18">
        <v>18</v>
      </c>
      <c r="Y23" s="18">
        <v>14</v>
      </c>
      <c r="Z23" s="18">
        <v>11</v>
      </c>
      <c r="AA23" s="18">
        <v>13</v>
      </c>
      <c r="AB23" s="18">
        <f>$Z23-$Y23</f>
        <v>-3</v>
      </c>
      <c r="AC23" s="18">
        <f>$AA23-$Z23</f>
        <v>2</v>
      </c>
      <c r="AD23" s="18" t="str">
        <f>IF(AND($AB23&gt; 0, $AC23 &gt; 0), "Improving", IF(AND($AB23 &lt; 0, $AC23 &lt; 0), "Declining", "Mixed"))</f>
        <v>Mixed</v>
      </c>
      <c r="AE23" s="18">
        <f t="shared" si="0"/>
        <v>12.67</v>
      </c>
      <c r="AF23" s="18" t="str">
        <f>IF(AE23&gt;=16,"Excellent", IF(AE23&gt;=14,"Good", IF(AE23&gt;=10,"Average","Fail")))</f>
        <v>Average</v>
      </c>
      <c r="AG23" s="18">
        <f xml:space="preserve"> 0.5*$F23 + 0.5*$G23</f>
        <v>4</v>
      </c>
      <c r="AH23" s="18" t="str">
        <f>IF($AG23&lt;=1,"Low",IF($AG23&lt;=3,"Medium","High"))</f>
        <v>High</v>
      </c>
      <c r="AI23" s="18">
        <f>IF($J23&gt;=2,1,0) + IF($I23&lt;=1,1,0) + IF($V23&gt;=4,1,0) + IF($R23&lt;=2,1,0) + IF($X23&gt;20,1,0) + IF($AG23&lt;=2,1,0)</f>
        <v>2</v>
      </c>
      <c r="AJ23" s="18" t="str">
        <f>IF(AI23&gt;=4,"High",IF(AI23&gt;=2,"Medium","Low"))</f>
        <v>Medium</v>
      </c>
      <c r="AK23" s="18" t="str">
        <f>IF(AND($AF23="Fail", $AI23&gt;=3),"Yes","No")</f>
        <v>No</v>
      </c>
      <c r="AL23" s="18">
        <f xml:space="preserve"> $K23 + $L23+ $M23 + $N23 +$O23</f>
        <v>3</v>
      </c>
      <c r="AM23" s="20">
        <f xml:space="preserve"> $Q23 + $S23 + $T23</f>
        <v>8</v>
      </c>
      <c r="AN23" t="str">
        <f t="shared" si="2"/>
        <v>Medium</v>
      </c>
      <c r="AO23" t="str">
        <f t="shared" si="1"/>
        <v>Medium</v>
      </c>
    </row>
    <row r="24" spans="1:41">
      <c r="A24" s="27" t="s">
        <v>37</v>
      </c>
      <c r="B24" s="21" t="s">
        <v>38</v>
      </c>
      <c r="C24" s="21">
        <v>17</v>
      </c>
      <c r="D24" s="21" t="s">
        <v>54</v>
      </c>
      <c r="E24" s="21" t="s">
        <v>72</v>
      </c>
      <c r="F24" s="21">
        <v>2</v>
      </c>
      <c r="G24" s="21">
        <v>2</v>
      </c>
      <c r="H24" s="21">
        <v>1</v>
      </c>
      <c r="I24" s="21">
        <v>1</v>
      </c>
      <c r="J24" s="21">
        <v>0</v>
      </c>
      <c r="K24" s="21">
        <v>0</v>
      </c>
      <c r="L24" s="21">
        <v>1</v>
      </c>
      <c r="M24" s="21">
        <v>0</v>
      </c>
      <c r="N24" s="21">
        <v>0</v>
      </c>
      <c r="O24" s="21">
        <v>1</v>
      </c>
      <c r="P24" s="21">
        <v>1</v>
      </c>
      <c r="Q24" s="21">
        <v>0</v>
      </c>
      <c r="R24" s="21">
        <v>5</v>
      </c>
      <c r="S24" s="21">
        <v>3</v>
      </c>
      <c r="T24" s="21">
        <v>2</v>
      </c>
      <c r="U24" s="21">
        <v>1</v>
      </c>
      <c r="V24" s="21">
        <v>2</v>
      </c>
      <c r="W24" s="21">
        <v>3</v>
      </c>
      <c r="X24" s="21">
        <v>18</v>
      </c>
      <c r="Y24" s="21">
        <v>7</v>
      </c>
      <c r="Z24" s="21">
        <v>6</v>
      </c>
      <c r="AA24" s="21">
        <v>6</v>
      </c>
      <c r="AB24" s="21">
        <f>$Z24-$Y24</f>
        <v>-1</v>
      </c>
      <c r="AC24" s="21">
        <f>$AA24-$Z24</f>
        <v>0</v>
      </c>
      <c r="AD24" s="21" t="str">
        <f>IF(AND($AB24&gt; 0, $AC24 &gt; 0), "Improving", IF(AND($AB24 &lt; 0, $AC24 &lt; 0), "Declining", "Mixed"))</f>
        <v>Mixed</v>
      </c>
      <c r="AE24" s="21">
        <f t="shared" si="0"/>
        <v>6.33</v>
      </c>
      <c r="AF24" s="21" t="str">
        <f>IF(AE24&gt;=16,"Excellent", IF(AE24&gt;=14,"Good", IF(AE24&gt;=10,"Average","Fail")))</f>
        <v>Fail</v>
      </c>
      <c r="AG24" s="21">
        <f xml:space="preserve"> 0.5*$F24 + 0.5*$G24</f>
        <v>2</v>
      </c>
      <c r="AH24" s="21" t="str">
        <f>IF($AG24&lt;=1,"Low",IF($AG24&lt;=3,"Medium","High"))</f>
        <v>Medium</v>
      </c>
      <c r="AI24" s="21">
        <f>IF($J24&gt;=2,1,0) + IF($I24&lt;=1,1,0) + IF($V24&gt;=4,1,0) + IF($R24&lt;=2,1,0) + IF($X24&gt;20,1,0) + IF($AG24&lt;=2,1,0)</f>
        <v>2</v>
      </c>
      <c r="AJ24" s="21" t="str">
        <f>IF(AI24&gt;=4,"High",IF(AI24&gt;=2,"Medium","Low"))</f>
        <v>Medium</v>
      </c>
      <c r="AK24" s="21" t="str">
        <f>IF(AND($AF24="Fail", $AI24&gt;=3),"Yes","No")</f>
        <v>No</v>
      </c>
      <c r="AL24" s="21">
        <f xml:space="preserve"> $K24 + $L24+ $M24 + $N24 +$O24</f>
        <v>2</v>
      </c>
      <c r="AM24" s="22">
        <f xml:space="preserve"> $Q24 + $S24 + $T24</f>
        <v>5</v>
      </c>
      <c r="AN24" t="str">
        <f t="shared" si="2"/>
        <v>Medium</v>
      </c>
      <c r="AO24" t="str">
        <f t="shared" si="1"/>
        <v>Low</v>
      </c>
    </row>
    <row r="25" spans="1:41">
      <c r="A25" s="26" t="s">
        <v>37</v>
      </c>
      <c r="B25" s="18" t="s">
        <v>52</v>
      </c>
      <c r="C25" s="18">
        <v>16</v>
      </c>
      <c r="D25" s="18" t="s">
        <v>39</v>
      </c>
      <c r="E25" s="18" t="s">
        <v>71</v>
      </c>
      <c r="F25" s="18">
        <v>1</v>
      </c>
      <c r="G25" s="18">
        <v>1</v>
      </c>
      <c r="H25" s="18">
        <v>2</v>
      </c>
      <c r="I25" s="18">
        <v>2</v>
      </c>
      <c r="J25" s="18">
        <v>0</v>
      </c>
      <c r="K25" s="18">
        <v>0</v>
      </c>
      <c r="L25" s="18">
        <v>1</v>
      </c>
      <c r="M25" s="18">
        <v>1</v>
      </c>
      <c r="N25" s="18">
        <v>0</v>
      </c>
      <c r="O25" s="18">
        <v>1</v>
      </c>
      <c r="P25" s="18">
        <v>1</v>
      </c>
      <c r="Q25" s="18">
        <v>0</v>
      </c>
      <c r="R25" s="18">
        <v>3</v>
      </c>
      <c r="S25" s="18">
        <v>4</v>
      </c>
      <c r="T25" s="18">
        <v>2</v>
      </c>
      <c r="U25" s="18">
        <v>1</v>
      </c>
      <c r="V25" s="18">
        <v>1</v>
      </c>
      <c r="W25" s="18">
        <v>5</v>
      </c>
      <c r="X25" s="18">
        <v>18</v>
      </c>
      <c r="Y25" s="18">
        <v>9</v>
      </c>
      <c r="Z25" s="18">
        <v>7</v>
      </c>
      <c r="AA25" s="18">
        <v>6</v>
      </c>
      <c r="AB25" s="18">
        <f>$Z25-$Y25</f>
        <v>-2</v>
      </c>
      <c r="AC25" s="18">
        <f>$AA25-$Z25</f>
        <v>-1</v>
      </c>
      <c r="AD25" s="18" t="str">
        <f>IF(AND($AB25&gt; 0, $AC25 &gt; 0), "Improving", IF(AND($AB25 &lt; 0, $AC25 &lt; 0), "Declining", "Mixed"))</f>
        <v>Declining</v>
      </c>
      <c r="AE25" s="18">
        <f t="shared" si="0"/>
        <v>7.33</v>
      </c>
      <c r="AF25" s="18" t="str">
        <f>IF(AE25&gt;=16,"Excellent", IF(AE25&gt;=14,"Good", IF(AE25&gt;=10,"Average","Fail")))</f>
        <v>Fail</v>
      </c>
      <c r="AG25" s="18">
        <f xml:space="preserve"> 0.5*$F25 + 0.5*$G25</f>
        <v>1</v>
      </c>
      <c r="AH25" s="18" t="str">
        <f>IF($AG25&lt;=1,"Low",IF($AG25&lt;=3,"Medium","High"))</f>
        <v>Low</v>
      </c>
      <c r="AI25" s="18">
        <f>IF($J25&gt;=2,1,0) + IF($I25&lt;=1,1,0) + IF($V25&gt;=4,1,0) + IF($R25&lt;=2,1,0) + IF($X25&gt;20,1,0) + IF($AG25&lt;=2,1,0)</f>
        <v>1</v>
      </c>
      <c r="AJ25" s="18" t="str">
        <f>IF(AI25&gt;=4,"High",IF(AI25&gt;=2,"Medium","Low"))</f>
        <v>Low</v>
      </c>
      <c r="AK25" s="18" t="str">
        <f>IF(AND($AF25="Fail", $AI25&gt;=3),"Yes","No")</f>
        <v>No</v>
      </c>
      <c r="AL25" s="18">
        <f xml:space="preserve"> $K25 + $L25+ $M25 + $N25 +$O25</f>
        <v>3</v>
      </c>
      <c r="AM25" s="20">
        <f xml:space="preserve"> $Q25 + $S25 + $T25</f>
        <v>6</v>
      </c>
      <c r="AN25" t="str">
        <f t="shared" si="2"/>
        <v>Medium</v>
      </c>
      <c r="AO25" t="str">
        <f t="shared" si="1"/>
        <v>Medium</v>
      </c>
    </row>
    <row r="26" spans="1:41">
      <c r="A26" s="27" t="s">
        <v>37</v>
      </c>
      <c r="B26" s="21" t="s">
        <v>38</v>
      </c>
      <c r="C26" s="21">
        <v>19</v>
      </c>
      <c r="D26" s="21" t="s">
        <v>39</v>
      </c>
      <c r="E26" s="21" t="s">
        <v>71</v>
      </c>
      <c r="F26" s="21">
        <v>1</v>
      </c>
      <c r="G26" s="21">
        <v>1</v>
      </c>
      <c r="H26" s="21">
        <v>1</v>
      </c>
      <c r="I26" s="21">
        <v>2</v>
      </c>
      <c r="J26" s="21">
        <v>1</v>
      </c>
      <c r="K26" s="21">
        <v>1</v>
      </c>
      <c r="L26" s="21">
        <v>1</v>
      </c>
      <c r="M26" s="21">
        <v>0</v>
      </c>
      <c r="N26" s="21">
        <v>1</v>
      </c>
      <c r="O26" s="21">
        <v>1</v>
      </c>
      <c r="P26" s="21">
        <v>1</v>
      </c>
      <c r="Q26" s="21">
        <v>0</v>
      </c>
      <c r="R26" s="21">
        <v>4</v>
      </c>
      <c r="S26" s="21">
        <v>4</v>
      </c>
      <c r="T26" s="21">
        <v>3</v>
      </c>
      <c r="U26" s="21">
        <v>1</v>
      </c>
      <c r="V26" s="21">
        <v>3</v>
      </c>
      <c r="W26" s="21">
        <v>3</v>
      </c>
      <c r="X26" s="21">
        <v>18</v>
      </c>
      <c r="Y26" s="21">
        <v>12</v>
      </c>
      <c r="Z26" s="21">
        <v>10</v>
      </c>
      <c r="AA26" s="21">
        <v>10</v>
      </c>
      <c r="AB26" s="21">
        <f>$Z26-$Y26</f>
        <v>-2</v>
      </c>
      <c r="AC26" s="21">
        <f>$AA26-$Z26</f>
        <v>0</v>
      </c>
      <c r="AD26" s="21" t="str">
        <f>IF(AND($AB26&gt; 0, $AC26 &gt; 0), "Improving", IF(AND($AB26 &lt; 0, $AC26 &lt; 0), "Declining", "Mixed"))</f>
        <v>Mixed</v>
      </c>
      <c r="AE26" s="21">
        <f t="shared" si="0"/>
        <v>10.67</v>
      </c>
      <c r="AF26" s="21" t="str">
        <f>IF(AE26&gt;=16,"Excellent", IF(AE26&gt;=14,"Good", IF(AE26&gt;=10,"Average","Fail")))</f>
        <v>Average</v>
      </c>
      <c r="AG26" s="21">
        <f xml:space="preserve"> 0.5*$F26 + 0.5*$G26</f>
        <v>1</v>
      </c>
      <c r="AH26" s="21" t="str">
        <f>IF($AG26&lt;=1,"Low",IF($AG26&lt;=3,"Medium","High"))</f>
        <v>Low</v>
      </c>
      <c r="AI26" s="21">
        <f>IF($J26&gt;=2,1,0) + IF($I26&lt;=1,1,0) + IF($V26&gt;=4,1,0) + IF($R26&lt;=2,1,0) + IF($X26&gt;20,1,0) + IF($AG26&lt;=2,1,0)</f>
        <v>1</v>
      </c>
      <c r="AJ26" s="21" t="str">
        <f>IF(AI26&gt;=4,"High",IF(AI26&gt;=2,"Medium","Low"))</f>
        <v>Low</v>
      </c>
      <c r="AK26" s="21" t="str">
        <f>IF(AND($AF26="Fail", $AI26&gt;=3),"Yes","No")</f>
        <v>No</v>
      </c>
      <c r="AL26" s="21">
        <f xml:space="preserve"> $K26 + $L26+ $M26 + $N26 +$O26</f>
        <v>4</v>
      </c>
      <c r="AM26" s="22">
        <f xml:space="preserve"> $Q26 + $S26 + $T26</f>
        <v>7</v>
      </c>
      <c r="AN26" t="str">
        <f t="shared" si="2"/>
        <v>High</v>
      </c>
      <c r="AO26" t="str">
        <f t="shared" si="1"/>
        <v>Medium</v>
      </c>
    </row>
    <row r="27" spans="1:41">
      <c r="A27" s="26" t="s">
        <v>55</v>
      </c>
      <c r="B27" s="18" t="s">
        <v>38</v>
      </c>
      <c r="C27" s="18">
        <v>17</v>
      </c>
      <c r="D27" s="18" t="s">
        <v>54</v>
      </c>
      <c r="E27" s="18" t="s">
        <v>72</v>
      </c>
      <c r="F27" s="18">
        <v>3</v>
      </c>
      <c r="G27" s="18">
        <v>1</v>
      </c>
      <c r="H27" s="18">
        <v>1</v>
      </c>
      <c r="I27" s="18">
        <v>2</v>
      </c>
      <c r="J27" s="18">
        <v>0</v>
      </c>
      <c r="K27" s="18">
        <v>0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0</v>
      </c>
      <c r="R27" s="18">
        <v>4</v>
      </c>
      <c r="S27" s="18">
        <v>5</v>
      </c>
      <c r="T27" s="18">
        <v>4</v>
      </c>
      <c r="U27" s="18">
        <v>2</v>
      </c>
      <c r="V27" s="18">
        <v>3</v>
      </c>
      <c r="W27" s="18">
        <v>1</v>
      </c>
      <c r="X27" s="18">
        <v>17</v>
      </c>
      <c r="Y27" s="18">
        <v>10</v>
      </c>
      <c r="Z27" s="18">
        <v>10</v>
      </c>
      <c r="AA27" s="18">
        <v>10</v>
      </c>
      <c r="AB27" s="18">
        <f>$Z27-$Y27</f>
        <v>0</v>
      </c>
      <c r="AC27" s="18">
        <f>$AA27-$Z27</f>
        <v>0</v>
      </c>
      <c r="AD27" s="18" t="str">
        <f>IF(AND($AB27&gt; 0, $AC27 &gt; 0), "Improving", IF(AND($AB27 &lt; 0, $AC27 &lt; 0), "Declining", "Mixed"))</f>
        <v>Mixed</v>
      </c>
      <c r="AE27" s="18">
        <f t="shared" si="0"/>
        <v>10</v>
      </c>
      <c r="AF27" s="18" t="str">
        <f>IF(AE27&gt;=16,"Excellent", IF(AE27&gt;=14,"Good", IF(AE27&gt;=10,"Average","Fail")))</f>
        <v>Average</v>
      </c>
      <c r="AG27" s="18">
        <f xml:space="preserve"> 0.5*$F27 + 0.5*$G27</f>
        <v>2</v>
      </c>
      <c r="AH27" s="18" t="str">
        <f>IF($AG27&lt;=1,"Low",IF($AG27&lt;=3,"Medium","High"))</f>
        <v>Medium</v>
      </c>
      <c r="AI27" s="18">
        <f>IF($J27&gt;=2,1,0) + IF($I27&lt;=1,1,0) + IF($V27&gt;=4,1,0) + IF($R27&lt;=2,1,0) + IF($X27&gt;20,1,0) + IF($AG27&lt;=2,1,0)</f>
        <v>1</v>
      </c>
      <c r="AJ27" s="18" t="str">
        <f>IF(AI27&gt;=4,"High",IF(AI27&gt;=2,"Medium","Low"))</f>
        <v>Low</v>
      </c>
      <c r="AK27" s="18" t="str">
        <f>IF(AND($AF27="Fail", $AI27&gt;=3),"Yes","No")</f>
        <v>No</v>
      </c>
      <c r="AL27" s="18">
        <f xml:space="preserve"> $K27 + $L27+ $M27 + $N27 +$O27</f>
        <v>4</v>
      </c>
      <c r="AM27" s="20">
        <f xml:space="preserve"> $Q27 + $S27 + $T27</f>
        <v>9</v>
      </c>
      <c r="AN27" t="str">
        <f t="shared" si="2"/>
        <v>High</v>
      </c>
      <c r="AO27" t="str">
        <f t="shared" si="1"/>
        <v>Medium</v>
      </c>
    </row>
    <row r="28" spans="1:41">
      <c r="A28" s="27" t="s">
        <v>37</v>
      </c>
      <c r="B28" s="21" t="s">
        <v>52</v>
      </c>
      <c r="C28" s="21">
        <v>17</v>
      </c>
      <c r="D28" s="21" t="s">
        <v>39</v>
      </c>
      <c r="E28" s="21" t="s">
        <v>72</v>
      </c>
      <c r="F28" s="21">
        <v>3</v>
      </c>
      <c r="G28" s="21">
        <v>2</v>
      </c>
      <c r="H28" s="21">
        <v>1</v>
      </c>
      <c r="I28" s="21">
        <v>1</v>
      </c>
      <c r="J28" s="21">
        <v>3</v>
      </c>
      <c r="K28" s="21">
        <v>0</v>
      </c>
      <c r="L28" s="21">
        <v>1</v>
      </c>
      <c r="M28" s="21">
        <v>0</v>
      </c>
      <c r="N28" s="21">
        <v>1</v>
      </c>
      <c r="O28" s="21">
        <v>1</v>
      </c>
      <c r="P28" s="21">
        <v>1</v>
      </c>
      <c r="Q28" s="21">
        <v>0</v>
      </c>
      <c r="R28" s="21">
        <v>5</v>
      </c>
      <c r="S28" s="21">
        <v>5</v>
      </c>
      <c r="T28" s="21">
        <v>5</v>
      </c>
      <c r="U28" s="21">
        <v>2</v>
      </c>
      <c r="V28" s="21">
        <v>4</v>
      </c>
      <c r="W28" s="21">
        <v>5</v>
      </c>
      <c r="X28" s="21">
        <v>16</v>
      </c>
      <c r="Y28" s="21">
        <v>6</v>
      </c>
      <c r="Z28" s="21">
        <v>5</v>
      </c>
      <c r="AA28" s="21">
        <v>5</v>
      </c>
      <c r="AB28" s="21">
        <f>$Z28-$Y28</f>
        <v>-1</v>
      </c>
      <c r="AC28" s="21">
        <f>$AA28-$Z28</f>
        <v>0</v>
      </c>
      <c r="AD28" s="21" t="str">
        <f>IF(AND($AB28&gt; 0, $AC28 &gt; 0), "Improving", IF(AND($AB28 &lt; 0, $AC28 &lt; 0), "Declining", "Mixed"))</f>
        <v>Mixed</v>
      </c>
      <c r="AE28" s="21">
        <f t="shared" si="0"/>
        <v>5.33</v>
      </c>
      <c r="AF28" s="21" t="str">
        <f>IF(AE28&gt;=16,"Excellent", IF(AE28&gt;=14,"Good", IF(AE28&gt;=10,"Average","Fail")))</f>
        <v>Fail</v>
      </c>
      <c r="AG28" s="21">
        <f xml:space="preserve"> 0.5*$F28 + 0.5*$G28</f>
        <v>2.5</v>
      </c>
      <c r="AH28" s="21" t="str">
        <f>IF($AG28&lt;=1,"Low",IF($AG28&lt;=3,"Medium","High"))</f>
        <v>Medium</v>
      </c>
      <c r="AI28" s="21">
        <f>IF($J28&gt;=2,1,0) + IF($I28&lt;=1,1,0) + IF($V28&gt;=4,1,0) + IF($R28&lt;=2,1,0) + IF($X28&gt;20,1,0) + IF($AG28&lt;=2,1,0)</f>
        <v>3</v>
      </c>
      <c r="AJ28" s="21" t="str">
        <f>IF(AI28&gt;=4,"High",IF(AI28&gt;=2,"Medium","Low"))</f>
        <v>Medium</v>
      </c>
      <c r="AK28" s="21" t="str">
        <f>IF(AND($AF28="Fail", $AI28&gt;=3),"Yes","No")</f>
        <v>Yes</v>
      </c>
      <c r="AL28" s="21">
        <f xml:space="preserve"> $K28 + $L28+ $M28 + $N28 +$O28</f>
        <v>3</v>
      </c>
      <c r="AM28" s="22">
        <f xml:space="preserve"> $Q28 + $S28 + $T28</f>
        <v>10</v>
      </c>
      <c r="AN28" t="str">
        <f t="shared" si="2"/>
        <v>Medium</v>
      </c>
      <c r="AO28" t="str">
        <f t="shared" si="1"/>
        <v>High</v>
      </c>
    </row>
    <row r="29" spans="1:41">
      <c r="A29" s="26" t="s">
        <v>37</v>
      </c>
      <c r="B29" s="18" t="s">
        <v>52</v>
      </c>
      <c r="C29" s="18">
        <v>16</v>
      </c>
      <c r="D29" s="18" t="s">
        <v>39</v>
      </c>
      <c r="E29" s="18" t="s">
        <v>72</v>
      </c>
      <c r="F29" s="18">
        <v>4</v>
      </c>
      <c r="G29" s="18">
        <v>4</v>
      </c>
      <c r="H29" s="18">
        <v>1</v>
      </c>
      <c r="I29" s="18">
        <v>2</v>
      </c>
      <c r="J29" s="18">
        <v>0</v>
      </c>
      <c r="K29" s="18">
        <v>0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4</v>
      </c>
      <c r="S29" s="18">
        <v>4</v>
      </c>
      <c r="T29" s="18">
        <v>5</v>
      </c>
      <c r="U29" s="18">
        <v>5</v>
      </c>
      <c r="V29" s="18">
        <v>5</v>
      </c>
      <c r="W29" s="18">
        <v>5</v>
      </c>
      <c r="X29" s="18">
        <v>16</v>
      </c>
      <c r="Y29" s="18">
        <v>10</v>
      </c>
      <c r="Z29" s="18">
        <v>12</v>
      </c>
      <c r="AA29" s="18">
        <v>11</v>
      </c>
      <c r="AB29" s="18">
        <f>$Z29-$Y29</f>
        <v>2</v>
      </c>
      <c r="AC29" s="18">
        <f>$AA29-$Z29</f>
        <v>-1</v>
      </c>
      <c r="AD29" s="18" t="str">
        <f>IF(AND($AB29&gt; 0, $AC29 &gt; 0), "Improving", IF(AND($AB29 &lt; 0, $AC29 &lt; 0), "Declining", "Mixed"))</f>
        <v>Mixed</v>
      </c>
      <c r="AE29" s="18">
        <f t="shared" si="0"/>
        <v>11</v>
      </c>
      <c r="AF29" s="18" t="str">
        <f>IF(AE29&gt;=16,"Excellent", IF(AE29&gt;=14,"Good", IF(AE29&gt;=10,"Average","Fail")))</f>
        <v>Average</v>
      </c>
      <c r="AG29" s="18">
        <f xml:space="preserve"> 0.5*$F29 + 0.5*$G29</f>
        <v>4</v>
      </c>
      <c r="AH29" s="18" t="str">
        <f>IF($AG29&lt;=1,"Low",IF($AG29&lt;=3,"Medium","High"))</f>
        <v>High</v>
      </c>
      <c r="AI29" s="18">
        <f>IF($J29&gt;=2,1,0) + IF($I29&lt;=1,1,0) + IF($V29&gt;=4,1,0) + IF($R29&lt;=2,1,0) + IF($X29&gt;20,1,0) + IF($AG29&lt;=2,1,0)</f>
        <v>1</v>
      </c>
      <c r="AJ29" s="18" t="str">
        <f>IF(AI29&gt;=4,"High",IF(AI29&gt;=2,"Medium","Low"))</f>
        <v>Low</v>
      </c>
      <c r="AK29" s="18" t="str">
        <f>IF(AND($AF29="Fail", $AI29&gt;=3),"Yes","No")</f>
        <v>No</v>
      </c>
      <c r="AL29" s="18">
        <f xml:space="preserve"> $K29 + $L29+ $M29 + $N29 +$O29</f>
        <v>4</v>
      </c>
      <c r="AM29" s="20">
        <f xml:space="preserve"> $Q29 + $S29 + $T29</f>
        <v>10</v>
      </c>
      <c r="AN29" t="str">
        <f t="shared" si="2"/>
        <v>High</v>
      </c>
      <c r="AO29" t="str">
        <f t="shared" si="1"/>
        <v>High</v>
      </c>
    </row>
    <row r="30" spans="1:41">
      <c r="A30" s="27" t="s">
        <v>37</v>
      </c>
      <c r="B30" s="21" t="s">
        <v>38</v>
      </c>
      <c r="C30" s="21">
        <v>16</v>
      </c>
      <c r="D30" s="21" t="s">
        <v>39</v>
      </c>
      <c r="E30" s="21" t="s">
        <v>72</v>
      </c>
      <c r="F30" s="21">
        <v>3</v>
      </c>
      <c r="G30" s="21">
        <v>4</v>
      </c>
      <c r="H30" s="21">
        <v>1</v>
      </c>
      <c r="I30" s="21">
        <v>1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1</v>
      </c>
      <c r="P30" s="21">
        <v>1</v>
      </c>
      <c r="Q30" s="21">
        <v>0</v>
      </c>
      <c r="R30" s="21">
        <v>3</v>
      </c>
      <c r="S30" s="21">
        <v>2</v>
      </c>
      <c r="T30" s="21">
        <v>1</v>
      </c>
      <c r="U30" s="21">
        <v>1</v>
      </c>
      <c r="V30" s="21">
        <v>4</v>
      </c>
      <c r="W30" s="21">
        <v>5</v>
      </c>
      <c r="X30" s="21">
        <v>16</v>
      </c>
      <c r="Y30" s="21">
        <v>12</v>
      </c>
      <c r="Z30" s="21">
        <v>11</v>
      </c>
      <c r="AA30" s="21">
        <v>11</v>
      </c>
      <c r="AB30" s="21">
        <f>$Z30-$Y30</f>
        <v>-1</v>
      </c>
      <c r="AC30" s="21">
        <f>$AA30-$Z30</f>
        <v>0</v>
      </c>
      <c r="AD30" s="21" t="str">
        <f>IF(AND($AB30&gt; 0, $AC30 &gt; 0), "Improving", IF(AND($AB30 &lt; 0, $AC30 &lt; 0), "Declining", "Mixed"))</f>
        <v>Mixed</v>
      </c>
      <c r="AE30" s="21">
        <f t="shared" si="0"/>
        <v>11.33</v>
      </c>
      <c r="AF30" s="21" t="str">
        <f>IF(AE30&gt;=16,"Excellent", IF(AE30&gt;=14,"Good", IF(AE30&gt;=10,"Average","Fail")))</f>
        <v>Average</v>
      </c>
      <c r="AG30" s="21">
        <f xml:space="preserve"> 0.5*$F30 + 0.5*$G30</f>
        <v>3.5</v>
      </c>
      <c r="AH30" s="21" t="str">
        <f>IF($AG30&lt;=1,"Low",IF($AG30&lt;=3,"Medium","High"))</f>
        <v>High</v>
      </c>
      <c r="AI30" s="21">
        <f>IF($J30&gt;=2,1,0) + IF($I30&lt;=1,1,0) + IF($V30&gt;=4,1,0) + IF($R30&lt;=2,1,0) + IF($X30&gt;20,1,0) + IF($AG30&lt;=2,1,0)</f>
        <v>2</v>
      </c>
      <c r="AJ30" s="21" t="str">
        <f>IF(AI30&gt;=4,"High",IF(AI30&gt;=2,"Medium","Low"))</f>
        <v>Medium</v>
      </c>
      <c r="AK30" s="21" t="str">
        <f>IF(AND($AF30="Fail", $AI30&gt;=3),"Yes","No")</f>
        <v>No</v>
      </c>
      <c r="AL30" s="21">
        <f xml:space="preserve"> $K30 + $L30+ $M30 + $N30 +$O30</f>
        <v>1</v>
      </c>
      <c r="AM30" s="22">
        <f xml:space="preserve"> $Q30 + $S30 + $T30</f>
        <v>3</v>
      </c>
      <c r="AN30" t="str">
        <f t="shared" si="2"/>
        <v>Low</v>
      </c>
      <c r="AO30" t="str">
        <f t="shared" si="1"/>
        <v>Low</v>
      </c>
    </row>
    <row r="31" spans="1:41">
      <c r="A31" s="26" t="s">
        <v>37</v>
      </c>
      <c r="B31" s="18" t="s">
        <v>52</v>
      </c>
      <c r="C31" s="18">
        <v>16</v>
      </c>
      <c r="D31" s="18" t="s">
        <v>39</v>
      </c>
      <c r="E31" s="18" t="s">
        <v>72</v>
      </c>
      <c r="F31" s="18">
        <v>3</v>
      </c>
      <c r="G31" s="18">
        <v>2</v>
      </c>
      <c r="H31" s="18">
        <v>2</v>
      </c>
      <c r="I31" s="18">
        <v>1</v>
      </c>
      <c r="J31" s="18">
        <v>1</v>
      </c>
      <c r="K31" s="18">
        <v>0</v>
      </c>
      <c r="L31" s="18">
        <v>1</v>
      </c>
      <c r="M31" s="18">
        <v>0</v>
      </c>
      <c r="N31" s="18">
        <v>1</v>
      </c>
      <c r="O31" s="18">
        <v>0</v>
      </c>
      <c r="P31" s="18">
        <v>0</v>
      </c>
      <c r="Q31" s="18">
        <v>0</v>
      </c>
      <c r="R31" s="18">
        <v>4</v>
      </c>
      <c r="S31" s="18">
        <v>5</v>
      </c>
      <c r="T31" s="18">
        <v>2</v>
      </c>
      <c r="U31" s="18">
        <v>1</v>
      </c>
      <c r="V31" s="18">
        <v>1</v>
      </c>
      <c r="W31" s="18">
        <v>2</v>
      </c>
      <c r="X31" s="18">
        <v>16</v>
      </c>
      <c r="Y31" s="18">
        <v>12</v>
      </c>
      <c r="Z31" s="18">
        <v>11</v>
      </c>
      <c r="AA31" s="18">
        <v>12</v>
      </c>
      <c r="AB31" s="18">
        <f>$Z31-$Y31</f>
        <v>-1</v>
      </c>
      <c r="AC31" s="18">
        <f>$AA31-$Z31</f>
        <v>1</v>
      </c>
      <c r="AD31" s="18" t="str">
        <f>IF(AND($AB31&gt; 0, $AC31 &gt; 0), "Improving", IF(AND($AB31 &lt; 0, $AC31 &lt; 0), "Declining", "Mixed"))</f>
        <v>Mixed</v>
      </c>
      <c r="AE31" s="18">
        <f t="shared" si="0"/>
        <v>11.67</v>
      </c>
      <c r="AF31" s="18" t="str">
        <f>IF(AE31&gt;=16,"Excellent", IF(AE31&gt;=14,"Good", IF(AE31&gt;=10,"Average","Fail")))</f>
        <v>Average</v>
      </c>
      <c r="AG31" s="18">
        <f xml:space="preserve"> 0.5*$F31 + 0.5*$G31</f>
        <v>2.5</v>
      </c>
      <c r="AH31" s="18" t="str">
        <f>IF($AG31&lt;=1,"Low",IF($AG31&lt;=3,"Medium","High"))</f>
        <v>Medium</v>
      </c>
      <c r="AI31" s="18">
        <f>IF($J31&gt;=2,1,0) + IF($I31&lt;=1,1,0) + IF($V31&gt;=4,1,0) + IF($R31&lt;=2,1,0) + IF($X31&gt;20,1,0) + IF($AG31&lt;=2,1,0)</f>
        <v>1</v>
      </c>
      <c r="AJ31" s="18" t="str">
        <f>IF(AI31&gt;=4,"High",IF(AI31&gt;=2,"Medium","Low"))</f>
        <v>Low</v>
      </c>
      <c r="AK31" s="18" t="str">
        <f>IF(AND($AF31="Fail", $AI31&gt;=3),"Yes","No")</f>
        <v>No</v>
      </c>
      <c r="AL31" s="18">
        <f xml:space="preserve"> $K31 + $L31+ $M31 + $N31 +$O31</f>
        <v>2</v>
      </c>
      <c r="AM31" s="20">
        <f xml:space="preserve"> $Q31 + $S31 + $T31</f>
        <v>7</v>
      </c>
      <c r="AN31" t="str">
        <f t="shared" si="2"/>
        <v>Medium</v>
      </c>
      <c r="AO31" t="str">
        <f t="shared" si="1"/>
        <v>Medium</v>
      </c>
    </row>
    <row r="32" spans="1:41">
      <c r="A32" s="27" t="s">
        <v>37</v>
      </c>
      <c r="B32" s="21" t="s">
        <v>38</v>
      </c>
      <c r="C32" s="21">
        <v>18</v>
      </c>
      <c r="D32" s="21" t="s">
        <v>54</v>
      </c>
      <c r="E32" s="21" t="s">
        <v>72</v>
      </c>
      <c r="F32" s="21">
        <v>3</v>
      </c>
      <c r="G32" s="21">
        <v>1</v>
      </c>
      <c r="H32" s="21">
        <v>1</v>
      </c>
      <c r="I32" s="21">
        <v>2</v>
      </c>
      <c r="J32" s="21">
        <v>1</v>
      </c>
      <c r="K32" s="21">
        <v>0</v>
      </c>
      <c r="L32" s="21">
        <v>0</v>
      </c>
      <c r="M32" s="21">
        <v>0</v>
      </c>
      <c r="N32" s="21">
        <v>1</v>
      </c>
      <c r="O32" s="21">
        <v>1</v>
      </c>
      <c r="P32" s="21">
        <v>1</v>
      </c>
      <c r="Q32" s="21">
        <v>1</v>
      </c>
      <c r="R32" s="21">
        <v>5</v>
      </c>
      <c r="S32" s="21">
        <v>3</v>
      </c>
      <c r="T32" s="21">
        <v>3</v>
      </c>
      <c r="U32" s="21">
        <v>1</v>
      </c>
      <c r="V32" s="21">
        <v>1</v>
      </c>
      <c r="W32" s="21">
        <v>4</v>
      </c>
      <c r="X32" s="21">
        <v>16</v>
      </c>
      <c r="Y32" s="21">
        <v>9</v>
      </c>
      <c r="Z32" s="21">
        <v>8</v>
      </c>
      <c r="AA32" s="21">
        <v>7</v>
      </c>
      <c r="AB32" s="21">
        <f>$Z32-$Y32</f>
        <v>-1</v>
      </c>
      <c r="AC32" s="21">
        <f>$AA32-$Z32</f>
        <v>-1</v>
      </c>
      <c r="AD32" s="21" t="str">
        <f>IF(AND($AB32&gt; 0, $AC32 &gt; 0), "Improving", IF(AND($AB32 &lt; 0, $AC32 &lt; 0), "Declining", "Mixed"))</f>
        <v>Declining</v>
      </c>
      <c r="AE32" s="21">
        <f t="shared" si="0"/>
        <v>8</v>
      </c>
      <c r="AF32" s="21" t="str">
        <f>IF(AE32&gt;=16,"Excellent", IF(AE32&gt;=14,"Good", IF(AE32&gt;=10,"Average","Fail")))</f>
        <v>Fail</v>
      </c>
      <c r="AG32" s="21">
        <f xml:space="preserve"> 0.5*$F32 + 0.5*$G32</f>
        <v>2</v>
      </c>
      <c r="AH32" s="21" t="str">
        <f>IF($AG32&lt;=1,"Low",IF($AG32&lt;=3,"Medium","High"))</f>
        <v>Medium</v>
      </c>
      <c r="AI32" s="21">
        <f>IF($J32&gt;=2,1,0) + IF($I32&lt;=1,1,0) + IF($V32&gt;=4,1,0) + IF($R32&lt;=2,1,0) + IF($X32&gt;20,1,0) + IF($AG32&lt;=2,1,0)</f>
        <v>1</v>
      </c>
      <c r="AJ32" s="21" t="str">
        <f>IF(AI32&gt;=4,"High",IF(AI32&gt;=2,"Medium","Low"))</f>
        <v>Low</v>
      </c>
      <c r="AK32" s="21" t="str">
        <f>IF(AND($AF32="Fail", $AI32&gt;=3),"Yes","No")</f>
        <v>No</v>
      </c>
      <c r="AL32" s="21">
        <f xml:space="preserve"> $K32 + $L32+ $M32 + $N32 +$O32</f>
        <v>2</v>
      </c>
      <c r="AM32" s="22">
        <f xml:space="preserve"> $Q32 + $S32 + $T32</f>
        <v>7</v>
      </c>
      <c r="AN32" t="str">
        <f t="shared" si="2"/>
        <v>Medium</v>
      </c>
      <c r="AO32" t="str">
        <f t="shared" si="1"/>
        <v>Medium</v>
      </c>
    </row>
    <row r="33" spans="1:41">
      <c r="A33" s="26" t="s">
        <v>37</v>
      </c>
      <c r="B33" s="18" t="s">
        <v>52</v>
      </c>
      <c r="C33" s="18">
        <v>22</v>
      </c>
      <c r="D33" s="18" t="s">
        <v>39</v>
      </c>
      <c r="E33" s="18" t="s">
        <v>72</v>
      </c>
      <c r="F33" s="18">
        <v>3</v>
      </c>
      <c r="G33" s="18">
        <v>1</v>
      </c>
      <c r="H33" s="18">
        <v>1</v>
      </c>
      <c r="I33" s="18">
        <v>1</v>
      </c>
      <c r="J33" s="18">
        <v>3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1</v>
      </c>
      <c r="Q33" s="18">
        <v>1</v>
      </c>
      <c r="R33" s="18">
        <v>5</v>
      </c>
      <c r="S33" s="18">
        <v>4</v>
      </c>
      <c r="T33" s="18">
        <v>5</v>
      </c>
      <c r="U33" s="18">
        <v>5</v>
      </c>
      <c r="V33" s="18">
        <v>5</v>
      </c>
      <c r="W33" s="18">
        <v>1</v>
      </c>
      <c r="X33" s="18">
        <v>16</v>
      </c>
      <c r="Y33" s="18">
        <v>6</v>
      </c>
      <c r="Z33" s="18">
        <v>8</v>
      </c>
      <c r="AA33" s="18">
        <v>8</v>
      </c>
      <c r="AB33" s="18">
        <f>$Z33-$Y33</f>
        <v>2</v>
      </c>
      <c r="AC33" s="18">
        <f>$AA33-$Z33</f>
        <v>0</v>
      </c>
      <c r="AD33" s="18" t="str">
        <f>IF(AND($AB33&gt; 0, $AC33 &gt; 0), "Improving", IF(AND($AB33 &lt; 0, $AC33 &lt; 0), "Declining", "Mixed"))</f>
        <v>Mixed</v>
      </c>
      <c r="AE33" s="18">
        <f t="shared" si="0"/>
        <v>7.33</v>
      </c>
      <c r="AF33" s="18" t="str">
        <f>IF(AE33&gt;=16,"Excellent", IF(AE33&gt;=14,"Good", IF(AE33&gt;=10,"Average","Fail")))</f>
        <v>Fail</v>
      </c>
      <c r="AG33" s="18">
        <f xml:space="preserve"> 0.5*$F33 + 0.5*$G33</f>
        <v>2</v>
      </c>
      <c r="AH33" s="18" t="str">
        <f>IF($AG33&lt;=1,"Low",IF($AG33&lt;=3,"Medium","High"))</f>
        <v>Medium</v>
      </c>
      <c r="AI33" s="18">
        <f>IF($J33&gt;=2,1,0) + IF($I33&lt;=1,1,0) + IF($V33&gt;=4,1,0) + IF($R33&lt;=2,1,0) + IF($X33&gt;20,1,0) + IF($AG33&lt;=2,1,0)</f>
        <v>4</v>
      </c>
      <c r="AJ33" s="18" t="str">
        <f>IF(AI33&gt;=4,"High",IF(AI33&gt;=2,"Medium","Low"))</f>
        <v>High</v>
      </c>
      <c r="AK33" s="18" t="str">
        <f>IF(AND($AF33="Fail", $AI33&gt;=3),"Yes","No")</f>
        <v>Yes</v>
      </c>
      <c r="AL33" s="18">
        <f xml:space="preserve"> $K33 + $L33+ $M33 + $N33 +$O33</f>
        <v>0</v>
      </c>
      <c r="AM33" s="20">
        <f xml:space="preserve"> $Q33 + $S33 + $T33</f>
        <v>10</v>
      </c>
      <c r="AN33" t="str">
        <f t="shared" si="2"/>
        <v>Low</v>
      </c>
      <c r="AO33" t="str">
        <f t="shared" si="1"/>
        <v>High</v>
      </c>
    </row>
    <row r="34" spans="1:41">
      <c r="A34" s="27" t="s">
        <v>37</v>
      </c>
      <c r="B34" s="21" t="s">
        <v>38</v>
      </c>
      <c r="C34" s="21">
        <v>17</v>
      </c>
      <c r="D34" s="21" t="s">
        <v>39</v>
      </c>
      <c r="E34" s="21" t="s">
        <v>72</v>
      </c>
      <c r="F34" s="21">
        <v>3</v>
      </c>
      <c r="G34" s="21">
        <v>4</v>
      </c>
      <c r="H34" s="21">
        <v>1</v>
      </c>
      <c r="I34" s="21">
        <v>3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</v>
      </c>
      <c r="P34" s="21">
        <v>1</v>
      </c>
      <c r="Q34" s="21">
        <v>0</v>
      </c>
      <c r="R34" s="21">
        <v>4</v>
      </c>
      <c r="S34" s="21">
        <v>4</v>
      </c>
      <c r="T34" s="21">
        <v>5</v>
      </c>
      <c r="U34" s="21">
        <v>1</v>
      </c>
      <c r="V34" s="21">
        <v>3</v>
      </c>
      <c r="W34" s="21">
        <v>5</v>
      </c>
      <c r="X34" s="21">
        <v>16</v>
      </c>
      <c r="Y34" s="21">
        <v>16</v>
      </c>
      <c r="Z34" s="21">
        <v>15</v>
      </c>
      <c r="AA34" s="21">
        <v>15</v>
      </c>
      <c r="AB34" s="21">
        <f>$Z34-$Y34</f>
        <v>-1</v>
      </c>
      <c r="AC34" s="21">
        <f>$AA34-$Z34</f>
        <v>0</v>
      </c>
      <c r="AD34" s="21" t="str">
        <f>IF(AND($AB34&gt; 0, $AC34 &gt; 0), "Improving", IF(AND($AB34 &lt; 0, $AC34 &lt; 0), "Declining", "Mixed"))</f>
        <v>Mixed</v>
      </c>
      <c r="AE34" s="21">
        <f t="shared" si="0"/>
        <v>15.33</v>
      </c>
      <c r="AF34" s="21" t="str">
        <f>IF(AE34&gt;=16,"Excellent", IF(AE34&gt;=14,"Good", IF(AE34&gt;=10,"Average","Fail")))</f>
        <v>Good</v>
      </c>
      <c r="AG34" s="21">
        <f xml:space="preserve"> 0.5*$F34 + 0.5*$G34</f>
        <v>3.5</v>
      </c>
      <c r="AH34" s="21" t="str">
        <f>IF($AG34&lt;=1,"Low",IF($AG34&lt;=3,"Medium","High"))</f>
        <v>High</v>
      </c>
      <c r="AI34" s="21">
        <f>IF($J34&gt;=2,1,0) + IF($I34&lt;=1,1,0) + IF($V34&gt;=4,1,0) + IF($R34&lt;=2,1,0) + IF($X34&gt;20,1,0) + IF($AG34&lt;=2,1,0)</f>
        <v>0</v>
      </c>
      <c r="AJ34" s="21" t="str">
        <f>IF(AI34&gt;=4,"High",IF(AI34&gt;=2,"Medium","Low"))</f>
        <v>Low</v>
      </c>
      <c r="AK34" s="21" t="str">
        <f>IF(AND($AF34="Fail", $AI34&gt;=3),"Yes","No")</f>
        <v>No</v>
      </c>
      <c r="AL34" s="21">
        <f xml:space="preserve"> $K34 + $L34+ $M34 + $N34 +$O34</f>
        <v>1</v>
      </c>
      <c r="AM34" s="22">
        <f xml:space="preserve"> $Q34 + $S34 + $T34</f>
        <v>9</v>
      </c>
      <c r="AN34" t="str">
        <f t="shared" si="2"/>
        <v>Low</v>
      </c>
      <c r="AO34" t="str">
        <f t="shared" si="1"/>
        <v>Medium</v>
      </c>
    </row>
    <row r="35" spans="1:41">
      <c r="A35" s="26" t="s">
        <v>37</v>
      </c>
      <c r="B35" s="18" t="s">
        <v>52</v>
      </c>
      <c r="C35" s="18">
        <v>18</v>
      </c>
      <c r="D35" s="18" t="s">
        <v>39</v>
      </c>
      <c r="E35" s="18" t="s">
        <v>72</v>
      </c>
      <c r="F35" s="18">
        <v>2</v>
      </c>
      <c r="G35" s="18">
        <v>2</v>
      </c>
      <c r="H35" s="18">
        <v>1</v>
      </c>
      <c r="I35" s="18">
        <v>2</v>
      </c>
      <c r="J35" s="18">
        <v>1</v>
      </c>
      <c r="K35" s="18">
        <v>0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0</v>
      </c>
      <c r="R35" s="18">
        <v>4</v>
      </c>
      <c r="S35" s="18">
        <v>4</v>
      </c>
      <c r="T35" s="18">
        <v>4</v>
      </c>
      <c r="U35" s="18">
        <v>2</v>
      </c>
      <c r="V35" s="18">
        <v>4</v>
      </c>
      <c r="W35" s="18">
        <v>5</v>
      </c>
      <c r="X35" s="18">
        <v>15</v>
      </c>
      <c r="Y35" s="18">
        <v>6</v>
      </c>
      <c r="Z35" s="18">
        <v>7</v>
      </c>
      <c r="AA35" s="18">
        <v>8</v>
      </c>
      <c r="AB35" s="18">
        <f>$Z35-$Y35</f>
        <v>1</v>
      </c>
      <c r="AC35" s="18">
        <f>$AA35-$Z35</f>
        <v>1</v>
      </c>
      <c r="AD35" s="18" t="str">
        <f>IF(AND($AB35&gt; 0, $AC35 &gt; 0), "Improving", IF(AND($AB35 &lt; 0, $AC35 &lt; 0), "Declining", "Mixed"))</f>
        <v>Improving</v>
      </c>
      <c r="AE35" s="18">
        <f t="shared" si="0"/>
        <v>7</v>
      </c>
      <c r="AF35" s="18" t="str">
        <f>IF(AE35&gt;=16,"Excellent", IF(AE35&gt;=14,"Good", IF(AE35&gt;=10,"Average","Fail")))</f>
        <v>Fail</v>
      </c>
      <c r="AG35" s="18">
        <f xml:space="preserve"> 0.5*$F35 + 0.5*$G35</f>
        <v>2</v>
      </c>
      <c r="AH35" s="18" t="str">
        <f>IF($AG35&lt;=1,"Low",IF($AG35&lt;=3,"Medium","High"))</f>
        <v>Medium</v>
      </c>
      <c r="AI35" s="18">
        <f>IF($J35&gt;=2,1,0) + IF($I35&lt;=1,1,0) + IF($V35&gt;=4,1,0) + IF($R35&lt;=2,1,0) + IF($X35&gt;20,1,0) + IF($AG35&lt;=2,1,0)</f>
        <v>2</v>
      </c>
      <c r="AJ35" s="18" t="str">
        <f>IF(AI35&gt;=4,"High",IF(AI35&gt;=2,"Medium","Low"))</f>
        <v>Medium</v>
      </c>
      <c r="AK35" s="18" t="str">
        <f>IF(AND($AF35="Fail", $AI35&gt;=3),"Yes","No")</f>
        <v>No</v>
      </c>
      <c r="AL35" s="18">
        <f xml:space="preserve"> $K35 + $L35+ $M35 + $N35 +$O35</f>
        <v>4</v>
      </c>
      <c r="AM35" s="20">
        <f xml:space="preserve"> $Q35 + $S35 + $T35</f>
        <v>8</v>
      </c>
      <c r="AN35" t="str">
        <f t="shared" si="2"/>
        <v>High</v>
      </c>
      <c r="AO35" t="str">
        <f t="shared" si="1"/>
        <v>Medium</v>
      </c>
    </row>
    <row r="36" spans="1:41">
      <c r="A36" s="27" t="s">
        <v>37</v>
      </c>
      <c r="B36" s="21" t="s">
        <v>38</v>
      </c>
      <c r="C36" s="21">
        <v>19</v>
      </c>
      <c r="D36" s="21" t="s">
        <v>39</v>
      </c>
      <c r="E36" s="21" t="s">
        <v>72</v>
      </c>
      <c r="F36" s="21">
        <v>3</v>
      </c>
      <c r="G36" s="21">
        <v>3</v>
      </c>
      <c r="H36" s="21">
        <v>1</v>
      </c>
      <c r="I36" s="21">
        <v>2</v>
      </c>
      <c r="J36" s="21">
        <v>2</v>
      </c>
      <c r="K36" s="21">
        <v>0</v>
      </c>
      <c r="L36" s="21">
        <v>1</v>
      </c>
      <c r="M36" s="21">
        <v>1</v>
      </c>
      <c r="N36" s="21">
        <v>1</v>
      </c>
      <c r="O36" s="21">
        <v>1</v>
      </c>
      <c r="P36" s="21">
        <v>1</v>
      </c>
      <c r="Q36" s="21">
        <v>0</v>
      </c>
      <c r="R36" s="21">
        <v>4</v>
      </c>
      <c r="S36" s="21">
        <v>3</v>
      </c>
      <c r="T36" s="21">
        <v>5</v>
      </c>
      <c r="U36" s="21">
        <v>3</v>
      </c>
      <c r="V36" s="21">
        <v>3</v>
      </c>
      <c r="W36" s="21">
        <v>5</v>
      </c>
      <c r="X36" s="21">
        <v>15</v>
      </c>
      <c r="Y36" s="21">
        <v>9</v>
      </c>
      <c r="Z36" s="21">
        <v>9</v>
      </c>
      <c r="AA36" s="21">
        <v>9</v>
      </c>
      <c r="AB36" s="21">
        <f>$Z36-$Y36</f>
        <v>0</v>
      </c>
      <c r="AC36" s="21">
        <f>$AA36-$Z36</f>
        <v>0</v>
      </c>
      <c r="AD36" s="21" t="str">
        <f>IF(AND($AB36&gt; 0, $AC36 &gt; 0), "Improving", IF(AND($AB36 &lt; 0, $AC36 &lt; 0), "Declining", "Mixed"))</f>
        <v>Mixed</v>
      </c>
      <c r="AE36" s="21">
        <f t="shared" si="0"/>
        <v>9</v>
      </c>
      <c r="AF36" s="21" t="str">
        <f>IF(AE36&gt;=16,"Excellent", IF(AE36&gt;=14,"Good", IF(AE36&gt;=10,"Average","Fail")))</f>
        <v>Fail</v>
      </c>
      <c r="AG36" s="21">
        <f xml:space="preserve"> 0.5*$F36 + 0.5*$G36</f>
        <v>3</v>
      </c>
      <c r="AH36" s="21" t="str">
        <f>IF($AG36&lt;=1,"Low",IF($AG36&lt;=3,"Medium","High"))</f>
        <v>Medium</v>
      </c>
      <c r="AI36" s="21">
        <f>IF($J36&gt;=2,1,0) + IF($I36&lt;=1,1,0) + IF($V36&gt;=4,1,0) + IF($R36&lt;=2,1,0) + IF($X36&gt;20,1,0) + IF($AG36&lt;=2,1,0)</f>
        <v>1</v>
      </c>
      <c r="AJ36" s="21" t="str">
        <f>IF(AI36&gt;=4,"High",IF(AI36&gt;=2,"Medium","Low"))</f>
        <v>Low</v>
      </c>
      <c r="AK36" s="21" t="str">
        <f>IF(AND($AF36="Fail", $AI36&gt;=3),"Yes","No")</f>
        <v>No</v>
      </c>
      <c r="AL36" s="21">
        <f xml:space="preserve"> $K36 + $L36+ $M36 + $N36 +$O36</f>
        <v>4</v>
      </c>
      <c r="AM36" s="22">
        <f xml:space="preserve"> $Q36 + $S36 + $T36</f>
        <v>8</v>
      </c>
      <c r="AN36" t="str">
        <f t="shared" si="2"/>
        <v>High</v>
      </c>
      <c r="AO36" t="str">
        <f t="shared" si="1"/>
        <v>Medium</v>
      </c>
    </row>
    <row r="37" spans="1:41">
      <c r="A37" s="26" t="s">
        <v>37</v>
      </c>
      <c r="B37" s="18" t="s">
        <v>38</v>
      </c>
      <c r="C37" s="18">
        <v>18</v>
      </c>
      <c r="D37" s="18" t="s">
        <v>39</v>
      </c>
      <c r="E37" s="18" t="s">
        <v>72</v>
      </c>
      <c r="F37" s="18">
        <v>4</v>
      </c>
      <c r="G37" s="18">
        <v>4</v>
      </c>
      <c r="H37" s="18">
        <v>1</v>
      </c>
      <c r="I37" s="18">
        <v>2</v>
      </c>
      <c r="J37" s="18">
        <v>1</v>
      </c>
      <c r="K37" s="18">
        <v>1</v>
      </c>
      <c r="L37" s="18">
        <v>1</v>
      </c>
      <c r="M37" s="18">
        <v>0</v>
      </c>
      <c r="N37" s="18">
        <v>1</v>
      </c>
      <c r="O37" s="18">
        <v>1</v>
      </c>
      <c r="P37" s="18">
        <v>1</v>
      </c>
      <c r="Q37" s="18">
        <v>1</v>
      </c>
      <c r="R37" s="18">
        <v>2</v>
      </c>
      <c r="S37" s="18">
        <v>4</v>
      </c>
      <c r="T37" s="18">
        <v>4</v>
      </c>
      <c r="U37" s="18">
        <v>1</v>
      </c>
      <c r="V37" s="18">
        <v>1</v>
      </c>
      <c r="W37" s="18">
        <v>4</v>
      </c>
      <c r="X37" s="18">
        <v>15</v>
      </c>
      <c r="Y37" s="18">
        <v>9</v>
      </c>
      <c r="Z37" s="18">
        <v>8</v>
      </c>
      <c r="AA37" s="18">
        <v>8</v>
      </c>
      <c r="AB37" s="18">
        <f>$Z37-$Y37</f>
        <v>-1</v>
      </c>
      <c r="AC37" s="18">
        <f>$AA37-$Z37</f>
        <v>0</v>
      </c>
      <c r="AD37" s="18" t="str">
        <f>IF(AND($AB37&gt; 0, $AC37 &gt; 0), "Improving", IF(AND($AB37 &lt; 0, $AC37 &lt; 0), "Declining", "Mixed"))</f>
        <v>Mixed</v>
      </c>
      <c r="AE37" s="18">
        <f t="shared" si="0"/>
        <v>8.33</v>
      </c>
      <c r="AF37" s="18" t="str">
        <f>IF(AE37&gt;=16,"Excellent", IF(AE37&gt;=14,"Good", IF(AE37&gt;=10,"Average","Fail")))</f>
        <v>Fail</v>
      </c>
      <c r="AG37" s="18">
        <f xml:space="preserve"> 0.5*$F37 + 0.5*$G37</f>
        <v>4</v>
      </c>
      <c r="AH37" s="18" t="str">
        <f>IF($AG37&lt;=1,"Low",IF($AG37&lt;=3,"Medium","High"))</f>
        <v>High</v>
      </c>
      <c r="AI37" s="18">
        <f>IF($J37&gt;=2,1,0) + IF($I37&lt;=1,1,0) + IF($V37&gt;=4,1,0) + IF($R37&lt;=2,1,0) + IF($X37&gt;20,1,0) + IF($AG37&lt;=2,1,0)</f>
        <v>1</v>
      </c>
      <c r="AJ37" s="18" t="str">
        <f>IF(AI37&gt;=4,"High",IF(AI37&gt;=2,"Medium","Low"))</f>
        <v>Low</v>
      </c>
      <c r="AK37" s="18" t="str">
        <f>IF(AND($AF37="Fail", $AI37&gt;=3),"Yes","No")</f>
        <v>No</v>
      </c>
      <c r="AL37" s="18">
        <f xml:space="preserve"> $K37 + $L37+ $M37 + $N37 +$O37</f>
        <v>4</v>
      </c>
      <c r="AM37" s="20">
        <f xml:space="preserve"> $Q37 + $S37 + $T37</f>
        <v>9</v>
      </c>
      <c r="AN37" t="str">
        <f t="shared" si="2"/>
        <v>High</v>
      </c>
      <c r="AO37" t="str">
        <f t="shared" si="1"/>
        <v>Medium</v>
      </c>
    </row>
    <row r="38" spans="1:41">
      <c r="A38" s="27" t="s">
        <v>37</v>
      </c>
      <c r="B38" s="21" t="s">
        <v>38</v>
      </c>
      <c r="C38" s="21">
        <v>16</v>
      </c>
      <c r="D38" s="21" t="s">
        <v>39</v>
      </c>
      <c r="E38" s="21" t="s">
        <v>72</v>
      </c>
      <c r="F38" s="21">
        <v>2</v>
      </c>
      <c r="G38" s="21">
        <v>2</v>
      </c>
      <c r="H38" s="21">
        <v>1</v>
      </c>
      <c r="I38" s="21">
        <v>1</v>
      </c>
      <c r="J38" s="21">
        <v>2</v>
      </c>
      <c r="K38" s="21">
        <v>0</v>
      </c>
      <c r="L38" s="21">
        <v>1</v>
      </c>
      <c r="M38" s="21">
        <v>1</v>
      </c>
      <c r="N38" s="21">
        <v>0</v>
      </c>
      <c r="O38" s="21">
        <v>1</v>
      </c>
      <c r="P38" s="21">
        <v>1</v>
      </c>
      <c r="Q38" s="21">
        <v>0</v>
      </c>
      <c r="R38" s="21">
        <v>1</v>
      </c>
      <c r="S38" s="21">
        <v>2</v>
      </c>
      <c r="T38" s="21">
        <v>2</v>
      </c>
      <c r="U38" s="21">
        <v>1</v>
      </c>
      <c r="V38" s="21">
        <v>3</v>
      </c>
      <c r="W38" s="21">
        <v>5</v>
      </c>
      <c r="X38" s="21">
        <v>14</v>
      </c>
      <c r="Y38" s="21">
        <v>6</v>
      </c>
      <c r="Z38" s="21">
        <v>9</v>
      </c>
      <c r="AA38" s="21">
        <v>8</v>
      </c>
      <c r="AB38" s="21">
        <f>$Z38-$Y38</f>
        <v>3</v>
      </c>
      <c r="AC38" s="21">
        <f>$AA38-$Z38</f>
        <v>-1</v>
      </c>
      <c r="AD38" s="21" t="str">
        <f>IF(AND($AB38&gt; 0, $AC38 &gt; 0), "Improving", IF(AND($AB38 &lt; 0, $AC38 &lt; 0), "Declining", "Mixed"))</f>
        <v>Mixed</v>
      </c>
      <c r="AE38" s="21">
        <f t="shared" si="0"/>
        <v>7.67</v>
      </c>
      <c r="AF38" s="21" t="str">
        <f>IF(AE38&gt;=16,"Excellent", IF(AE38&gt;=14,"Good", IF(AE38&gt;=10,"Average","Fail")))</f>
        <v>Fail</v>
      </c>
      <c r="AG38" s="21">
        <f xml:space="preserve"> 0.5*$F38 + 0.5*$G38</f>
        <v>2</v>
      </c>
      <c r="AH38" s="21" t="str">
        <f>IF($AG38&lt;=1,"Low",IF($AG38&lt;=3,"Medium","High"))</f>
        <v>Medium</v>
      </c>
      <c r="AI38" s="21">
        <f>IF($J38&gt;=2,1,0) + IF($I38&lt;=1,1,0) + IF($V38&gt;=4,1,0) + IF($R38&lt;=2,1,0) + IF($X38&gt;20,1,0) + IF($AG38&lt;=2,1,0)</f>
        <v>4</v>
      </c>
      <c r="AJ38" s="21" t="str">
        <f>IF(AI38&gt;=4,"High",IF(AI38&gt;=2,"Medium","Low"))</f>
        <v>High</v>
      </c>
      <c r="AK38" s="21" t="str">
        <f>IF(AND($AF38="Fail", $AI38&gt;=3),"Yes","No")</f>
        <v>Yes</v>
      </c>
      <c r="AL38" s="21">
        <f xml:space="preserve"> $K38 + $L38+ $M38 + $N38 +$O38</f>
        <v>3</v>
      </c>
      <c r="AM38" s="22">
        <f xml:space="preserve"> $Q38 + $S38 + $T38</f>
        <v>4</v>
      </c>
      <c r="AN38" t="str">
        <f t="shared" si="2"/>
        <v>Medium</v>
      </c>
      <c r="AO38" t="str">
        <f t="shared" si="1"/>
        <v>Low</v>
      </c>
    </row>
    <row r="39" spans="1:41">
      <c r="A39" s="26" t="s">
        <v>37</v>
      </c>
      <c r="B39" s="18" t="s">
        <v>38</v>
      </c>
      <c r="C39" s="18">
        <v>16</v>
      </c>
      <c r="D39" s="18" t="s">
        <v>39</v>
      </c>
      <c r="E39" s="18" t="s">
        <v>71</v>
      </c>
      <c r="F39" s="18">
        <v>2</v>
      </c>
      <c r="G39" s="18">
        <v>2</v>
      </c>
      <c r="H39" s="18">
        <v>2</v>
      </c>
      <c r="I39" s="18">
        <v>2</v>
      </c>
      <c r="J39" s="18">
        <v>1</v>
      </c>
      <c r="K39" s="18">
        <v>1</v>
      </c>
      <c r="L39" s="18">
        <v>0</v>
      </c>
      <c r="M39" s="18">
        <v>0</v>
      </c>
      <c r="N39" s="18">
        <v>1</v>
      </c>
      <c r="O39" s="18">
        <v>1</v>
      </c>
      <c r="P39" s="18">
        <v>1</v>
      </c>
      <c r="Q39" s="18">
        <v>0</v>
      </c>
      <c r="R39" s="18">
        <v>4</v>
      </c>
      <c r="S39" s="18">
        <v>3</v>
      </c>
      <c r="T39" s="18">
        <v>3</v>
      </c>
      <c r="U39" s="18">
        <v>2</v>
      </c>
      <c r="V39" s="18">
        <v>2</v>
      </c>
      <c r="W39" s="18">
        <v>5</v>
      </c>
      <c r="X39" s="18">
        <v>14</v>
      </c>
      <c r="Y39" s="18">
        <v>10</v>
      </c>
      <c r="Z39" s="18">
        <v>10</v>
      </c>
      <c r="AA39" s="18">
        <v>9</v>
      </c>
      <c r="AB39" s="18">
        <f>$Z39-$Y39</f>
        <v>0</v>
      </c>
      <c r="AC39" s="18">
        <f>$AA39-$Z39</f>
        <v>-1</v>
      </c>
      <c r="AD39" s="18" t="str">
        <f>IF(AND($AB39&gt; 0, $AC39 &gt; 0), "Improving", IF(AND($AB39 &lt; 0, $AC39 &lt; 0), "Declining", "Mixed"))</f>
        <v>Mixed</v>
      </c>
      <c r="AE39" s="18">
        <f t="shared" si="0"/>
        <v>9.67</v>
      </c>
      <c r="AF39" s="18" t="str">
        <f>IF(AE39&gt;=16,"Excellent", IF(AE39&gt;=14,"Good", IF(AE39&gt;=10,"Average","Fail")))</f>
        <v>Fail</v>
      </c>
      <c r="AG39" s="18">
        <f xml:space="preserve"> 0.5*$F39 + 0.5*$G39</f>
        <v>2</v>
      </c>
      <c r="AH39" s="18" t="str">
        <f>IF($AG39&lt;=1,"Low",IF($AG39&lt;=3,"Medium","High"))</f>
        <v>Medium</v>
      </c>
      <c r="AI39" s="18">
        <f>IF($J39&gt;=2,1,0) + IF($I39&lt;=1,1,0) + IF($V39&gt;=4,1,0) + IF($R39&lt;=2,1,0) + IF($X39&gt;20,1,0) + IF($AG39&lt;=2,1,0)</f>
        <v>1</v>
      </c>
      <c r="AJ39" s="18" t="str">
        <f>IF(AI39&gt;=4,"High",IF(AI39&gt;=2,"Medium","Low"))</f>
        <v>Low</v>
      </c>
      <c r="AK39" s="18" t="str">
        <f>IF(AND($AF39="Fail", $AI39&gt;=3),"Yes","No")</f>
        <v>No</v>
      </c>
      <c r="AL39" s="18">
        <f xml:space="preserve"> $K39 + $L39+ $M39 + $N39 +$O39</f>
        <v>3</v>
      </c>
      <c r="AM39" s="20">
        <f xml:space="preserve"> $Q39 + $S39 + $T39</f>
        <v>6</v>
      </c>
      <c r="AN39" t="str">
        <f t="shared" si="2"/>
        <v>Medium</v>
      </c>
      <c r="AO39" t="str">
        <f t="shared" si="1"/>
        <v>Medium</v>
      </c>
    </row>
    <row r="40" spans="1:41">
      <c r="A40" s="27" t="s">
        <v>37</v>
      </c>
      <c r="B40" s="21" t="s">
        <v>52</v>
      </c>
      <c r="C40" s="21">
        <v>16</v>
      </c>
      <c r="D40" s="21" t="s">
        <v>39</v>
      </c>
      <c r="E40" s="21" t="s">
        <v>72</v>
      </c>
      <c r="F40" s="21">
        <v>4</v>
      </c>
      <c r="G40" s="21">
        <v>4</v>
      </c>
      <c r="H40" s="21">
        <v>1</v>
      </c>
      <c r="I40" s="21">
        <v>1</v>
      </c>
      <c r="J40" s="21">
        <v>0</v>
      </c>
      <c r="K40" s="21">
        <v>1</v>
      </c>
      <c r="L40" s="21">
        <v>1</v>
      </c>
      <c r="M40" s="21">
        <v>1</v>
      </c>
      <c r="N40" s="21">
        <v>1</v>
      </c>
      <c r="O40" s="21">
        <v>1</v>
      </c>
      <c r="P40" s="21">
        <v>1</v>
      </c>
      <c r="Q40" s="21">
        <v>0</v>
      </c>
      <c r="R40" s="21">
        <v>4</v>
      </c>
      <c r="S40" s="21">
        <v>5</v>
      </c>
      <c r="T40" s="21">
        <v>5</v>
      </c>
      <c r="U40" s="21">
        <v>5</v>
      </c>
      <c r="V40" s="21">
        <v>5</v>
      </c>
      <c r="W40" s="21">
        <v>4</v>
      </c>
      <c r="X40" s="21">
        <v>14</v>
      </c>
      <c r="Y40" s="21">
        <v>7</v>
      </c>
      <c r="Z40" s="21">
        <v>7</v>
      </c>
      <c r="AA40" s="21">
        <v>5</v>
      </c>
      <c r="AB40" s="21">
        <f>$Z40-$Y40</f>
        <v>0</v>
      </c>
      <c r="AC40" s="21">
        <f>$AA40-$Z40</f>
        <v>-2</v>
      </c>
      <c r="AD40" s="21" t="str">
        <f>IF(AND($AB40&gt; 0, $AC40 &gt; 0), "Improving", IF(AND($AB40 &lt; 0, $AC40 &lt; 0), "Declining", "Mixed"))</f>
        <v>Mixed</v>
      </c>
      <c r="AE40" s="21">
        <f t="shared" si="0"/>
        <v>6.33</v>
      </c>
      <c r="AF40" s="21" t="str">
        <f>IF(AE40&gt;=16,"Excellent", IF(AE40&gt;=14,"Good", IF(AE40&gt;=10,"Average","Fail")))</f>
        <v>Fail</v>
      </c>
      <c r="AG40" s="21">
        <f xml:space="preserve"> 0.5*$F40 + 0.5*$G40</f>
        <v>4</v>
      </c>
      <c r="AH40" s="21" t="str">
        <f>IF($AG40&lt;=1,"Low",IF($AG40&lt;=3,"Medium","High"))</f>
        <v>High</v>
      </c>
      <c r="AI40" s="21">
        <f>IF($J40&gt;=2,1,0) + IF($I40&lt;=1,1,0) + IF($V40&gt;=4,1,0) + IF($R40&lt;=2,1,0) + IF($X40&gt;20,1,0) + IF($AG40&lt;=2,1,0)</f>
        <v>2</v>
      </c>
      <c r="AJ40" s="21" t="str">
        <f>IF(AI40&gt;=4,"High",IF(AI40&gt;=2,"Medium","Low"))</f>
        <v>Medium</v>
      </c>
      <c r="AK40" s="21" t="str">
        <f>IF(AND($AF40="Fail", $AI40&gt;=3),"Yes","No")</f>
        <v>No</v>
      </c>
      <c r="AL40" s="21">
        <f xml:space="preserve"> $K40 + $L40+ $M40 + $N40 +$O40</f>
        <v>5</v>
      </c>
      <c r="AM40" s="22">
        <f xml:space="preserve"> $Q40 + $S40 + $T40</f>
        <v>10</v>
      </c>
      <c r="AN40" t="str">
        <f t="shared" si="2"/>
        <v>High</v>
      </c>
      <c r="AO40" t="str">
        <f t="shared" si="1"/>
        <v>High</v>
      </c>
    </row>
    <row r="41" spans="1:41">
      <c r="A41" s="26" t="s">
        <v>37</v>
      </c>
      <c r="B41" s="18" t="s">
        <v>38</v>
      </c>
      <c r="C41" s="18">
        <v>16</v>
      </c>
      <c r="D41" s="18" t="s">
        <v>39</v>
      </c>
      <c r="E41" s="18" t="s">
        <v>72</v>
      </c>
      <c r="F41" s="18">
        <v>3</v>
      </c>
      <c r="G41" s="18">
        <v>2</v>
      </c>
      <c r="H41" s="18">
        <v>1</v>
      </c>
      <c r="I41" s="18">
        <v>2</v>
      </c>
      <c r="J41" s="18">
        <v>0</v>
      </c>
      <c r="K41" s="18">
        <v>0</v>
      </c>
      <c r="L41" s="18">
        <v>1</v>
      </c>
      <c r="M41" s="18">
        <v>1</v>
      </c>
      <c r="N41" s="18">
        <v>0</v>
      </c>
      <c r="O41" s="18">
        <v>1</v>
      </c>
      <c r="P41" s="18">
        <v>1</v>
      </c>
      <c r="Q41" s="18">
        <v>0</v>
      </c>
      <c r="R41" s="18">
        <v>1</v>
      </c>
      <c r="S41" s="18">
        <v>2</v>
      </c>
      <c r="T41" s="18">
        <v>2</v>
      </c>
      <c r="U41" s="18">
        <v>1</v>
      </c>
      <c r="V41" s="18">
        <v>2</v>
      </c>
      <c r="W41" s="18">
        <v>1</v>
      </c>
      <c r="X41" s="18">
        <v>14</v>
      </c>
      <c r="Y41" s="18">
        <v>12</v>
      </c>
      <c r="Z41" s="18">
        <v>13</v>
      </c>
      <c r="AA41" s="18">
        <v>12</v>
      </c>
      <c r="AB41" s="18">
        <f>$Z41-$Y41</f>
        <v>1</v>
      </c>
      <c r="AC41" s="18">
        <f>$AA41-$Z41</f>
        <v>-1</v>
      </c>
      <c r="AD41" s="18" t="str">
        <f>IF(AND($AB41&gt; 0, $AC41 &gt; 0), "Improving", IF(AND($AB41 &lt; 0, $AC41 &lt; 0), "Declining", "Mixed"))</f>
        <v>Mixed</v>
      </c>
      <c r="AE41" s="18">
        <f t="shared" si="0"/>
        <v>12.33</v>
      </c>
      <c r="AF41" s="18" t="str">
        <f>IF(AE41&gt;=16,"Excellent", IF(AE41&gt;=14,"Good", IF(AE41&gt;=10,"Average","Fail")))</f>
        <v>Average</v>
      </c>
      <c r="AG41" s="18">
        <f xml:space="preserve"> 0.5*$F41 + 0.5*$G41</f>
        <v>2.5</v>
      </c>
      <c r="AH41" s="18" t="str">
        <f>IF($AG41&lt;=1,"Low",IF($AG41&lt;=3,"Medium","High"))</f>
        <v>Medium</v>
      </c>
      <c r="AI41" s="18">
        <f>IF($J41&gt;=2,1,0) + IF($I41&lt;=1,1,0) + IF($V41&gt;=4,1,0) + IF($R41&lt;=2,1,0) + IF($X41&gt;20,1,0) + IF($AG41&lt;=2,1,0)</f>
        <v>1</v>
      </c>
      <c r="AJ41" s="18" t="str">
        <f>IF(AI41&gt;=4,"High",IF(AI41&gt;=2,"Medium","Low"))</f>
        <v>Low</v>
      </c>
      <c r="AK41" s="18" t="str">
        <f>IF(AND($AF41="Fail", $AI41&gt;=3),"Yes","No")</f>
        <v>No</v>
      </c>
      <c r="AL41" s="18">
        <f xml:space="preserve"> $K41 + $L41+ $M41 + $N41 +$O41</f>
        <v>3</v>
      </c>
      <c r="AM41" s="20">
        <f xml:space="preserve"> $Q41 + $S41 + $T41</f>
        <v>4</v>
      </c>
      <c r="AN41" t="str">
        <f t="shared" si="2"/>
        <v>Medium</v>
      </c>
      <c r="AO41" t="str">
        <f t="shared" si="1"/>
        <v>Low</v>
      </c>
    </row>
    <row r="42" spans="1:41">
      <c r="A42" s="27" t="s">
        <v>37</v>
      </c>
      <c r="B42" s="21" t="s">
        <v>52</v>
      </c>
      <c r="C42" s="21">
        <v>18</v>
      </c>
      <c r="D42" s="21" t="s">
        <v>39</v>
      </c>
      <c r="E42" s="21" t="s">
        <v>71</v>
      </c>
      <c r="F42" s="21">
        <v>2</v>
      </c>
      <c r="G42" s="21">
        <v>1</v>
      </c>
      <c r="H42" s="21">
        <v>4</v>
      </c>
      <c r="I42" s="21">
        <v>2</v>
      </c>
      <c r="J42" s="21">
        <v>0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1">
        <v>1</v>
      </c>
      <c r="R42" s="21">
        <v>4</v>
      </c>
      <c r="S42" s="21">
        <v>3</v>
      </c>
      <c r="T42" s="21">
        <v>2</v>
      </c>
      <c r="U42" s="21">
        <v>4</v>
      </c>
      <c r="V42" s="21">
        <v>5</v>
      </c>
      <c r="W42" s="21">
        <v>3</v>
      </c>
      <c r="X42" s="21">
        <v>14</v>
      </c>
      <c r="Y42" s="21">
        <v>10</v>
      </c>
      <c r="Z42" s="21">
        <v>8</v>
      </c>
      <c r="AA42" s="21">
        <v>9</v>
      </c>
      <c r="AB42" s="21">
        <f>$Z42-$Y42</f>
        <v>-2</v>
      </c>
      <c r="AC42" s="21">
        <f>$AA42-$Z42</f>
        <v>1</v>
      </c>
      <c r="AD42" s="21" t="str">
        <f>IF(AND($AB42&gt; 0, $AC42 &gt; 0), "Improving", IF(AND($AB42 &lt; 0, $AC42 &lt; 0), "Declining", "Mixed"))</f>
        <v>Mixed</v>
      </c>
      <c r="AE42" s="21">
        <f t="shared" si="0"/>
        <v>9</v>
      </c>
      <c r="AF42" s="21" t="str">
        <f>IF(AE42&gt;=16,"Excellent", IF(AE42&gt;=14,"Good", IF(AE42&gt;=10,"Average","Fail")))</f>
        <v>Fail</v>
      </c>
      <c r="AG42" s="21">
        <f xml:space="preserve"> 0.5*$F42 + 0.5*$G42</f>
        <v>1.5</v>
      </c>
      <c r="AH42" s="21" t="str">
        <f>IF($AG42&lt;=1,"Low",IF($AG42&lt;=3,"Medium","High"))</f>
        <v>Medium</v>
      </c>
      <c r="AI42" s="21">
        <f>IF($J42&gt;=2,1,0) + IF($I42&lt;=1,1,0) + IF($V42&gt;=4,1,0) + IF($R42&lt;=2,1,0) + IF($X42&gt;20,1,0) + IF($AG42&lt;=2,1,0)</f>
        <v>2</v>
      </c>
      <c r="AJ42" s="21" t="str">
        <f>IF(AI42&gt;=4,"High",IF(AI42&gt;=2,"Medium","Low"))</f>
        <v>Medium</v>
      </c>
      <c r="AK42" s="21" t="str">
        <f>IF(AND($AF42="Fail", $AI42&gt;=3),"Yes","No")</f>
        <v>No</v>
      </c>
      <c r="AL42" s="21">
        <f xml:space="preserve"> $K42 + $L42+ $M42 + $N42 +$O42</f>
        <v>5</v>
      </c>
      <c r="AM42" s="22">
        <f xml:space="preserve"> $Q42 + $S42 + $T42</f>
        <v>6</v>
      </c>
      <c r="AN42" t="str">
        <f t="shared" si="2"/>
        <v>High</v>
      </c>
      <c r="AO42" t="str">
        <f t="shared" si="1"/>
        <v>Medium</v>
      </c>
    </row>
    <row r="43" spans="1:41">
      <c r="A43" s="26" t="s">
        <v>37</v>
      </c>
      <c r="B43" s="18" t="s">
        <v>38</v>
      </c>
      <c r="C43" s="18">
        <v>17</v>
      </c>
      <c r="D43" s="18" t="s">
        <v>39</v>
      </c>
      <c r="E43" s="18" t="s">
        <v>71</v>
      </c>
      <c r="F43" s="18">
        <v>4</v>
      </c>
      <c r="G43" s="18">
        <v>3</v>
      </c>
      <c r="H43" s="18">
        <v>1</v>
      </c>
      <c r="I43" s="18">
        <v>2</v>
      </c>
      <c r="J43" s="18">
        <v>0</v>
      </c>
      <c r="K43" s="18">
        <v>0</v>
      </c>
      <c r="L43" s="18">
        <v>0</v>
      </c>
      <c r="M43" s="18">
        <v>0</v>
      </c>
      <c r="N43" s="18">
        <v>1</v>
      </c>
      <c r="O43" s="18">
        <v>1</v>
      </c>
      <c r="P43" s="18">
        <v>1</v>
      </c>
      <c r="Q43" s="18">
        <v>1</v>
      </c>
      <c r="R43" s="18">
        <v>3</v>
      </c>
      <c r="S43" s="18">
        <v>2</v>
      </c>
      <c r="T43" s="18">
        <v>3</v>
      </c>
      <c r="U43" s="18">
        <v>1</v>
      </c>
      <c r="V43" s="18">
        <v>2</v>
      </c>
      <c r="W43" s="18">
        <v>3</v>
      </c>
      <c r="X43" s="18">
        <v>14</v>
      </c>
      <c r="Y43" s="18">
        <v>13</v>
      </c>
      <c r="Z43" s="18">
        <v>13</v>
      </c>
      <c r="AA43" s="18">
        <v>14</v>
      </c>
      <c r="AB43" s="18">
        <f>$Z43-$Y43</f>
        <v>0</v>
      </c>
      <c r="AC43" s="18">
        <f>$AA43-$Z43</f>
        <v>1</v>
      </c>
      <c r="AD43" s="18" t="str">
        <f>IF(AND($AB43&gt; 0, $AC43 &gt; 0), "Improving", IF(AND($AB43 &lt; 0, $AC43 &lt; 0), "Declining", "Mixed"))</f>
        <v>Mixed</v>
      </c>
      <c r="AE43" s="18">
        <f t="shared" si="0"/>
        <v>13.33</v>
      </c>
      <c r="AF43" s="18" t="str">
        <f>IF(AE43&gt;=16,"Excellent", IF(AE43&gt;=14,"Good", IF(AE43&gt;=10,"Average","Fail")))</f>
        <v>Average</v>
      </c>
      <c r="AG43" s="18">
        <f xml:space="preserve"> 0.5*$F43 + 0.5*$G43</f>
        <v>3.5</v>
      </c>
      <c r="AH43" s="18" t="str">
        <f>IF($AG43&lt;=1,"Low",IF($AG43&lt;=3,"Medium","High"))</f>
        <v>High</v>
      </c>
      <c r="AI43" s="18">
        <f>IF($J43&gt;=2,1,0) + IF($I43&lt;=1,1,0) + IF($V43&gt;=4,1,0) + IF($R43&lt;=2,1,0) + IF($X43&gt;20,1,0) + IF($AG43&lt;=2,1,0)</f>
        <v>0</v>
      </c>
      <c r="AJ43" s="18" t="str">
        <f>IF(AI43&gt;=4,"High",IF(AI43&gt;=2,"Medium","Low"))</f>
        <v>Low</v>
      </c>
      <c r="AK43" s="18" t="str">
        <f>IF(AND($AF43="Fail", $AI43&gt;=3),"Yes","No")</f>
        <v>No</v>
      </c>
      <c r="AL43" s="18">
        <f xml:space="preserve"> $K43 + $L43+ $M43 + $N43 +$O43</f>
        <v>2</v>
      </c>
      <c r="AM43" s="20">
        <f xml:space="preserve"> $Q43 + $S43 + $T43</f>
        <v>6</v>
      </c>
      <c r="AN43" t="str">
        <f t="shared" si="2"/>
        <v>Medium</v>
      </c>
      <c r="AO43" t="str">
        <f t="shared" si="1"/>
        <v>Medium</v>
      </c>
    </row>
    <row r="44" spans="1:41">
      <c r="A44" s="27" t="s">
        <v>37</v>
      </c>
      <c r="B44" s="21" t="s">
        <v>52</v>
      </c>
      <c r="C44" s="21">
        <v>17</v>
      </c>
      <c r="D44" s="21" t="s">
        <v>39</v>
      </c>
      <c r="E44" s="21" t="s">
        <v>72</v>
      </c>
      <c r="F44" s="21">
        <v>4</v>
      </c>
      <c r="G44" s="21">
        <v>4</v>
      </c>
      <c r="H44" s="21">
        <v>1</v>
      </c>
      <c r="I44" s="21">
        <v>2</v>
      </c>
      <c r="J44" s="21">
        <v>0</v>
      </c>
      <c r="K44" s="21">
        <v>1</v>
      </c>
      <c r="L44" s="21">
        <v>1</v>
      </c>
      <c r="M44" s="21">
        <v>0</v>
      </c>
      <c r="N44" s="21">
        <v>1</v>
      </c>
      <c r="O44" s="21">
        <v>1</v>
      </c>
      <c r="P44" s="21">
        <v>1</v>
      </c>
      <c r="Q44" s="21">
        <v>1</v>
      </c>
      <c r="R44" s="21">
        <v>4</v>
      </c>
      <c r="S44" s="21">
        <v>5</v>
      </c>
      <c r="T44" s="21">
        <v>5</v>
      </c>
      <c r="U44" s="21">
        <v>1</v>
      </c>
      <c r="V44" s="21">
        <v>3</v>
      </c>
      <c r="W44" s="21">
        <v>2</v>
      </c>
      <c r="X44" s="21">
        <v>14</v>
      </c>
      <c r="Y44" s="21">
        <v>11</v>
      </c>
      <c r="Z44" s="21">
        <v>9</v>
      </c>
      <c r="AA44" s="21">
        <v>9</v>
      </c>
      <c r="AB44" s="21">
        <f>$Z44-$Y44</f>
        <v>-2</v>
      </c>
      <c r="AC44" s="21">
        <f>$AA44-$Z44</f>
        <v>0</v>
      </c>
      <c r="AD44" s="21" t="str">
        <f>IF(AND($AB44&gt; 0, $AC44 &gt; 0), "Improving", IF(AND($AB44 &lt; 0, $AC44 &lt; 0), "Declining", "Mixed"))</f>
        <v>Mixed</v>
      </c>
      <c r="AE44" s="21">
        <f t="shared" si="0"/>
        <v>9.67</v>
      </c>
      <c r="AF44" s="21" t="str">
        <f>IF(AE44&gt;=16,"Excellent", IF(AE44&gt;=14,"Good", IF(AE44&gt;=10,"Average","Fail")))</f>
        <v>Fail</v>
      </c>
      <c r="AG44" s="21">
        <f xml:space="preserve"> 0.5*$F44 + 0.5*$G44</f>
        <v>4</v>
      </c>
      <c r="AH44" s="21" t="str">
        <f>IF($AG44&lt;=1,"Low",IF($AG44&lt;=3,"Medium","High"))</f>
        <v>High</v>
      </c>
      <c r="AI44" s="21">
        <f>IF($J44&gt;=2,1,0) + IF($I44&lt;=1,1,0) + IF($V44&gt;=4,1,0) + IF($R44&lt;=2,1,0) + IF($X44&gt;20,1,0) + IF($AG44&lt;=2,1,0)</f>
        <v>0</v>
      </c>
      <c r="AJ44" s="21" t="str">
        <f>IF(AI44&gt;=4,"High",IF(AI44&gt;=2,"Medium","Low"))</f>
        <v>Low</v>
      </c>
      <c r="AK44" s="21" t="str">
        <f>IF(AND($AF44="Fail", $AI44&gt;=3),"Yes","No")</f>
        <v>No</v>
      </c>
      <c r="AL44" s="21">
        <f xml:space="preserve"> $K44 + $L44+ $M44 + $N44 +$O44</f>
        <v>4</v>
      </c>
      <c r="AM44" s="22">
        <f xml:space="preserve"> $Q44 + $S44 + $T44</f>
        <v>11</v>
      </c>
      <c r="AN44" t="str">
        <f t="shared" si="2"/>
        <v>High</v>
      </c>
      <c r="AO44" t="str">
        <f t="shared" si="1"/>
        <v>High</v>
      </c>
    </row>
    <row r="45" spans="1:41">
      <c r="A45" s="26" t="s">
        <v>37</v>
      </c>
      <c r="B45" s="18" t="s">
        <v>52</v>
      </c>
      <c r="C45" s="18">
        <v>17</v>
      </c>
      <c r="D45" s="18" t="s">
        <v>39</v>
      </c>
      <c r="E45" s="18" t="s">
        <v>71</v>
      </c>
      <c r="F45" s="18">
        <v>4</v>
      </c>
      <c r="G45" s="18">
        <v>3</v>
      </c>
      <c r="H45" s="18">
        <v>2</v>
      </c>
      <c r="I45" s="18">
        <v>2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1</v>
      </c>
      <c r="P45" s="18">
        <v>1</v>
      </c>
      <c r="Q45" s="18">
        <v>1</v>
      </c>
      <c r="R45" s="18">
        <v>2</v>
      </c>
      <c r="S45" s="18">
        <v>5</v>
      </c>
      <c r="T45" s="18">
        <v>5</v>
      </c>
      <c r="U45" s="18">
        <v>1</v>
      </c>
      <c r="V45" s="18">
        <v>4</v>
      </c>
      <c r="W45" s="18">
        <v>5</v>
      </c>
      <c r="X45" s="18">
        <v>14</v>
      </c>
      <c r="Y45" s="18">
        <v>12</v>
      </c>
      <c r="Z45" s="18">
        <v>12</v>
      </c>
      <c r="AA45" s="18">
        <v>12</v>
      </c>
      <c r="AB45" s="18">
        <f>$Z45-$Y45</f>
        <v>0</v>
      </c>
      <c r="AC45" s="18">
        <f>$AA45-$Z45</f>
        <v>0</v>
      </c>
      <c r="AD45" s="18" t="str">
        <f>IF(AND($AB45&gt; 0, $AC45 &gt; 0), "Improving", IF(AND($AB45 &lt; 0, $AC45 &lt; 0), "Declining", "Mixed"))</f>
        <v>Mixed</v>
      </c>
      <c r="AE45" s="18">
        <f t="shared" si="0"/>
        <v>12</v>
      </c>
      <c r="AF45" s="18" t="str">
        <f>IF(AE45&gt;=16,"Excellent", IF(AE45&gt;=14,"Good", IF(AE45&gt;=10,"Average","Fail")))</f>
        <v>Average</v>
      </c>
      <c r="AG45" s="18">
        <f xml:space="preserve"> 0.5*$F45 + 0.5*$G45</f>
        <v>3.5</v>
      </c>
      <c r="AH45" s="18" t="str">
        <f>IF($AG45&lt;=1,"Low",IF($AG45&lt;=3,"Medium","High"))</f>
        <v>High</v>
      </c>
      <c r="AI45" s="18">
        <f>IF($J45&gt;=2,1,0) + IF($I45&lt;=1,1,0) + IF($V45&gt;=4,1,0) + IF($R45&lt;=2,1,0) + IF($X45&gt;20,1,0) + IF($AG45&lt;=2,1,0)</f>
        <v>2</v>
      </c>
      <c r="AJ45" s="18" t="str">
        <f>IF(AI45&gt;=4,"High",IF(AI45&gt;=2,"Medium","Low"))</f>
        <v>Medium</v>
      </c>
      <c r="AK45" s="18" t="str">
        <f>IF(AND($AF45="Fail", $AI45&gt;=3),"Yes","No")</f>
        <v>No</v>
      </c>
      <c r="AL45" s="18">
        <f xml:space="preserve"> $K45 + $L45+ $M45 + $N45 +$O45</f>
        <v>2</v>
      </c>
      <c r="AM45" s="20">
        <f xml:space="preserve"> $Q45 + $S45 + $T45</f>
        <v>11</v>
      </c>
      <c r="AN45" t="str">
        <f t="shared" si="2"/>
        <v>Medium</v>
      </c>
      <c r="AO45" t="str">
        <f t="shared" si="1"/>
        <v>High</v>
      </c>
    </row>
    <row r="46" spans="1:41">
      <c r="A46" s="27" t="s">
        <v>37</v>
      </c>
      <c r="B46" s="21" t="s">
        <v>38</v>
      </c>
      <c r="C46" s="21">
        <v>18</v>
      </c>
      <c r="D46" s="21" t="s">
        <v>39</v>
      </c>
      <c r="E46" s="21" t="s">
        <v>71</v>
      </c>
      <c r="F46" s="21">
        <v>4</v>
      </c>
      <c r="G46" s="21">
        <v>4</v>
      </c>
      <c r="H46" s="21">
        <v>1</v>
      </c>
      <c r="I46" s="21">
        <v>2</v>
      </c>
      <c r="J46" s="21">
        <v>0</v>
      </c>
      <c r="K46" s="21">
        <v>0</v>
      </c>
      <c r="L46" s="21">
        <v>1</v>
      </c>
      <c r="M46" s="21">
        <v>0</v>
      </c>
      <c r="N46" s="21">
        <v>0</v>
      </c>
      <c r="O46" s="21">
        <v>1</v>
      </c>
      <c r="P46" s="21">
        <v>1</v>
      </c>
      <c r="Q46" s="21">
        <v>1</v>
      </c>
      <c r="R46" s="21">
        <v>4</v>
      </c>
      <c r="S46" s="21">
        <v>2</v>
      </c>
      <c r="T46" s="21">
        <v>4</v>
      </c>
      <c r="U46" s="21">
        <v>1</v>
      </c>
      <c r="V46" s="21">
        <v>1</v>
      </c>
      <c r="W46" s="21">
        <v>4</v>
      </c>
      <c r="X46" s="21">
        <v>14</v>
      </c>
      <c r="Y46" s="21">
        <v>12</v>
      </c>
      <c r="Z46" s="21">
        <v>10</v>
      </c>
      <c r="AA46" s="21">
        <v>11</v>
      </c>
      <c r="AB46" s="21">
        <f>$Z46-$Y46</f>
        <v>-2</v>
      </c>
      <c r="AC46" s="21">
        <f>$AA46-$Z46</f>
        <v>1</v>
      </c>
      <c r="AD46" s="21" t="str">
        <f>IF(AND($AB46&gt; 0, $AC46 &gt; 0), "Improving", IF(AND($AB46 &lt; 0, $AC46 &lt; 0), "Declining", "Mixed"))</f>
        <v>Mixed</v>
      </c>
      <c r="AE46" s="21">
        <f t="shared" si="0"/>
        <v>11</v>
      </c>
      <c r="AF46" s="21" t="str">
        <f>IF(AE46&gt;=16,"Excellent", IF(AE46&gt;=14,"Good", IF(AE46&gt;=10,"Average","Fail")))</f>
        <v>Average</v>
      </c>
      <c r="AG46" s="21">
        <f xml:space="preserve"> 0.5*$F46 + 0.5*$G46</f>
        <v>4</v>
      </c>
      <c r="AH46" s="21" t="str">
        <f>IF($AG46&lt;=1,"Low",IF($AG46&lt;=3,"Medium","High"))</f>
        <v>High</v>
      </c>
      <c r="AI46" s="21">
        <f>IF($J46&gt;=2,1,0) + IF($I46&lt;=1,1,0) + IF($V46&gt;=4,1,0) + IF($R46&lt;=2,1,0) + IF($X46&gt;20,1,0) + IF($AG46&lt;=2,1,0)</f>
        <v>0</v>
      </c>
      <c r="AJ46" s="21" t="str">
        <f>IF(AI46&gt;=4,"High",IF(AI46&gt;=2,"Medium","Low"))</f>
        <v>Low</v>
      </c>
      <c r="AK46" s="21" t="str">
        <f>IF(AND($AF46="Fail", $AI46&gt;=3),"Yes","No")</f>
        <v>No</v>
      </c>
      <c r="AL46" s="21">
        <f xml:space="preserve"> $K46 + $L46+ $M46 + $N46 +$O46</f>
        <v>2</v>
      </c>
      <c r="AM46" s="22">
        <f xml:space="preserve"> $Q46 + $S46 + $T46</f>
        <v>7</v>
      </c>
      <c r="AN46" t="str">
        <f t="shared" si="2"/>
        <v>Medium</v>
      </c>
      <c r="AO46" t="str">
        <f t="shared" si="1"/>
        <v>Medium</v>
      </c>
    </row>
    <row r="47" spans="1:41">
      <c r="A47" s="26" t="s">
        <v>37</v>
      </c>
      <c r="B47" s="18" t="s">
        <v>38</v>
      </c>
      <c r="C47" s="18">
        <v>19</v>
      </c>
      <c r="D47" s="18" t="s">
        <v>39</v>
      </c>
      <c r="E47" s="18" t="s">
        <v>72</v>
      </c>
      <c r="F47" s="18">
        <v>1</v>
      </c>
      <c r="G47" s="18">
        <v>1</v>
      </c>
      <c r="H47" s="18">
        <v>1</v>
      </c>
      <c r="I47" s="18">
        <v>3</v>
      </c>
      <c r="J47" s="18">
        <v>2</v>
      </c>
      <c r="K47" s="18">
        <v>0</v>
      </c>
      <c r="L47" s="18">
        <v>0</v>
      </c>
      <c r="M47" s="18">
        <v>0</v>
      </c>
      <c r="N47" s="18">
        <v>0</v>
      </c>
      <c r="O47" s="18">
        <v>1</v>
      </c>
      <c r="P47" s="18">
        <v>1</v>
      </c>
      <c r="Q47" s="18">
        <v>1</v>
      </c>
      <c r="R47" s="18">
        <v>4</v>
      </c>
      <c r="S47" s="18">
        <v>1</v>
      </c>
      <c r="T47" s="18">
        <v>2</v>
      </c>
      <c r="U47" s="18">
        <v>1</v>
      </c>
      <c r="V47" s="18">
        <v>1</v>
      </c>
      <c r="W47" s="18">
        <v>3</v>
      </c>
      <c r="X47" s="18">
        <v>14</v>
      </c>
      <c r="Y47" s="18">
        <v>15</v>
      </c>
      <c r="Z47" s="18">
        <v>13</v>
      </c>
      <c r="AA47" s="18">
        <v>13</v>
      </c>
      <c r="AB47" s="18">
        <f>$Z47-$Y47</f>
        <v>-2</v>
      </c>
      <c r="AC47" s="18">
        <f>$AA47-$Z47</f>
        <v>0</v>
      </c>
      <c r="AD47" s="18" t="str">
        <f>IF(AND($AB47&gt; 0, $AC47 &gt; 0), "Improving", IF(AND($AB47 &lt; 0, $AC47 &lt; 0), "Declining", "Mixed"))</f>
        <v>Mixed</v>
      </c>
      <c r="AE47" s="18">
        <f t="shared" si="0"/>
        <v>13.67</v>
      </c>
      <c r="AF47" s="18" t="str">
        <f>IF(AE47&gt;=16,"Excellent", IF(AE47&gt;=14,"Good", IF(AE47&gt;=10,"Average","Fail")))</f>
        <v>Average</v>
      </c>
      <c r="AG47" s="18">
        <f xml:space="preserve"> 0.5*$F47 + 0.5*$G47</f>
        <v>1</v>
      </c>
      <c r="AH47" s="18" t="str">
        <f>IF($AG47&lt;=1,"Low",IF($AG47&lt;=3,"Medium","High"))</f>
        <v>Low</v>
      </c>
      <c r="AI47" s="18">
        <f>IF($J47&gt;=2,1,0) + IF($I47&lt;=1,1,0) + IF($V47&gt;=4,1,0) + IF($R47&lt;=2,1,0) + IF($X47&gt;20,1,0) + IF($AG47&lt;=2,1,0)</f>
        <v>2</v>
      </c>
      <c r="AJ47" s="18" t="str">
        <f>IF(AI47&gt;=4,"High",IF(AI47&gt;=2,"Medium","Low"))</f>
        <v>Medium</v>
      </c>
      <c r="AK47" s="18" t="str">
        <f>IF(AND($AF47="Fail", $AI47&gt;=3),"Yes","No")</f>
        <v>No</v>
      </c>
      <c r="AL47" s="18">
        <f xml:space="preserve"> $K47 + $L47+ $M47 + $N47 +$O47</f>
        <v>1</v>
      </c>
      <c r="AM47" s="20">
        <f xml:space="preserve"> $Q47 + $S47 + $T47</f>
        <v>4</v>
      </c>
      <c r="AN47" t="str">
        <f t="shared" si="2"/>
        <v>Low</v>
      </c>
      <c r="AO47" t="str">
        <f t="shared" si="1"/>
        <v>Low</v>
      </c>
    </row>
    <row r="48" spans="1:41">
      <c r="A48" s="27" t="s">
        <v>55</v>
      </c>
      <c r="B48" s="21" t="s">
        <v>38</v>
      </c>
      <c r="C48" s="21">
        <v>17</v>
      </c>
      <c r="D48" s="21" t="s">
        <v>54</v>
      </c>
      <c r="E48" s="21" t="s">
        <v>72</v>
      </c>
      <c r="F48" s="21">
        <v>1</v>
      </c>
      <c r="G48" s="21">
        <v>2</v>
      </c>
      <c r="H48" s="21">
        <v>1</v>
      </c>
      <c r="I48" s="21">
        <v>1</v>
      </c>
      <c r="J48" s="21">
        <v>0</v>
      </c>
      <c r="K48" s="21">
        <v>0</v>
      </c>
      <c r="L48" s="21">
        <v>0</v>
      </c>
      <c r="M48" s="21">
        <v>0</v>
      </c>
      <c r="N48" s="21">
        <v>1</v>
      </c>
      <c r="O48" s="21">
        <v>1</v>
      </c>
      <c r="P48" s="21">
        <v>1</v>
      </c>
      <c r="Q48" s="21">
        <v>0</v>
      </c>
      <c r="R48" s="21">
        <v>3</v>
      </c>
      <c r="S48" s="21">
        <v>5</v>
      </c>
      <c r="T48" s="21">
        <v>5</v>
      </c>
      <c r="U48" s="21">
        <v>1</v>
      </c>
      <c r="V48" s="21">
        <v>3</v>
      </c>
      <c r="W48" s="21">
        <v>1</v>
      </c>
      <c r="X48" s="21">
        <v>14</v>
      </c>
      <c r="Y48" s="21">
        <v>6</v>
      </c>
      <c r="Z48" s="21">
        <v>5</v>
      </c>
      <c r="AA48" s="21">
        <v>5</v>
      </c>
      <c r="AB48" s="21">
        <f>$Z48-$Y48</f>
        <v>-1</v>
      </c>
      <c r="AC48" s="21">
        <f>$AA48-$Z48</f>
        <v>0</v>
      </c>
      <c r="AD48" s="21" t="str">
        <f>IF(AND($AB48&gt; 0, $AC48 &gt; 0), "Improving", IF(AND($AB48 &lt; 0, $AC48 &lt; 0), "Declining", "Mixed"))</f>
        <v>Mixed</v>
      </c>
      <c r="AE48" s="21">
        <f t="shared" si="0"/>
        <v>5.33</v>
      </c>
      <c r="AF48" s="21" t="str">
        <f>IF(AE48&gt;=16,"Excellent", IF(AE48&gt;=14,"Good", IF(AE48&gt;=10,"Average","Fail")))</f>
        <v>Fail</v>
      </c>
      <c r="AG48" s="21">
        <f xml:space="preserve"> 0.5*$F48 + 0.5*$G48</f>
        <v>1.5</v>
      </c>
      <c r="AH48" s="21" t="str">
        <f>IF($AG48&lt;=1,"Low",IF($AG48&lt;=3,"Medium","High"))</f>
        <v>Medium</v>
      </c>
      <c r="AI48" s="21">
        <f>IF($J48&gt;=2,1,0) + IF($I48&lt;=1,1,0) + IF($V48&gt;=4,1,0) + IF($R48&lt;=2,1,0) + IF($X48&gt;20,1,0) + IF($AG48&lt;=2,1,0)</f>
        <v>2</v>
      </c>
      <c r="AJ48" s="21" t="str">
        <f>IF(AI48&gt;=4,"High",IF(AI48&gt;=2,"Medium","Low"))</f>
        <v>Medium</v>
      </c>
      <c r="AK48" s="21" t="str">
        <f>IF(AND($AF48="Fail", $AI48&gt;=3),"Yes","No")</f>
        <v>No</v>
      </c>
      <c r="AL48" s="21">
        <f xml:space="preserve"> $K48 + $L48+ $M48 + $N48 +$O48</f>
        <v>2</v>
      </c>
      <c r="AM48" s="22">
        <f xml:space="preserve"> $Q48 + $S48 + $T48</f>
        <v>10</v>
      </c>
      <c r="AN48" t="str">
        <f t="shared" si="2"/>
        <v>Medium</v>
      </c>
      <c r="AO48" t="str">
        <f t="shared" si="1"/>
        <v>High</v>
      </c>
    </row>
    <row r="49" spans="1:41">
      <c r="A49" s="26" t="s">
        <v>55</v>
      </c>
      <c r="B49" s="18" t="s">
        <v>52</v>
      </c>
      <c r="C49" s="18">
        <v>18</v>
      </c>
      <c r="D49" s="18" t="s">
        <v>54</v>
      </c>
      <c r="E49" s="18" t="s">
        <v>72</v>
      </c>
      <c r="F49" s="18">
        <v>4</v>
      </c>
      <c r="G49" s="18">
        <v>2</v>
      </c>
      <c r="H49" s="18">
        <v>2</v>
      </c>
      <c r="I49" s="18">
        <v>1</v>
      </c>
      <c r="J49" s="18">
        <v>1</v>
      </c>
      <c r="K49" s="18">
        <v>0</v>
      </c>
      <c r="L49" s="18">
        <v>0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5</v>
      </c>
      <c r="S49" s="18">
        <v>4</v>
      </c>
      <c r="T49" s="18">
        <v>3</v>
      </c>
      <c r="U49" s="18">
        <v>4</v>
      </c>
      <c r="V49" s="18">
        <v>3</v>
      </c>
      <c r="W49" s="18">
        <v>3</v>
      </c>
      <c r="X49" s="18">
        <v>14</v>
      </c>
      <c r="Y49" s="18">
        <v>6</v>
      </c>
      <c r="Z49" s="18">
        <v>5</v>
      </c>
      <c r="AA49" s="18">
        <v>5</v>
      </c>
      <c r="AB49" s="18">
        <f>$Z49-$Y49</f>
        <v>-1</v>
      </c>
      <c r="AC49" s="18">
        <f>$AA49-$Z49</f>
        <v>0</v>
      </c>
      <c r="AD49" s="18" t="str">
        <f>IF(AND($AB49&gt; 0, $AC49 &gt; 0), "Improving", IF(AND($AB49 &lt; 0, $AC49 &lt; 0), "Declining", "Mixed"))</f>
        <v>Mixed</v>
      </c>
      <c r="AE49" s="18">
        <f t="shared" si="0"/>
        <v>5.33</v>
      </c>
      <c r="AF49" s="18" t="str">
        <f>IF(AE49&gt;=16,"Excellent", IF(AE49&gt;=14,"Good", IF(AE49&gt;=10,"Average","Fail")))</f>
        <v>Fail</v>
      </c>
      <c r="AG49" s="18">
        <f xml:space="preserve"> 0.5*$F49 + 0.5*$G49</f>
        <v>3</v>
      </c>
      <c r="AH49" s="18" t="str">
        <f>IF($AG49&lt;=1,"Low",IF($AG49&lt;=3,"Medium","High"))</f>
        <v>Medium</v>
      </c>
      <c r="AI49" s="18">
        <f>IF($J49&gt;=2,1,0) + IF($I49&lt;=1,1,0) + IF($V49&gt;=4,1,0) + IF($R49&lt;=2,1,0) + IF($X49&gt;20,1,0) + IF($AG49&lt;=2,1,0)</f>
        <v>1</v>
      </c>
      <c r="AJ49" s="18" t="str">
        <f>IF(AI49&gt;=4,"High",IF(AI49&gt;=2,"Medium","Low"))</f>
        <v>Low</v>
      </c>
      <c r="AK49" s="18" t="str">
        <f>IF(AND($AF49="Fail", $AI49&gt;=3),"Yes","No")</f>
        <v>No</v>
      </c>
      <c r="AL49" s="18">
        <f xml:space="preserve"> $K49 + $L49+ $M49 + $N49 +$O49</f>
        <v>2</v>
      </c>
      <c r="AM49" s="20">
        <f xml:space="preserve"> $Q49 + $S49 + $T49</f>
        <v>7</v>
      </c>
      <c r="AN49" t="str">
        <f t="shared" si="2"/>
        <v>Medium</v>
      </c>
      <c r="AO49" t="str">
        <f t="shared" si="1"/>
        <v>Medium</v>
      </c>
    </row>
    <row r="50" spans="1:41">
      <c r="A50" s="27" t="s">
        <v>37</v>
      </c>
      <c r="B50" s="21" t="s">
        <v>52</v>
      </c>
      <c r="C50" s="21">
        <v>17</v>
      </c>
      <c r="D50" s="21" t="s">
        <v>39</v>
      </c>
      <c r="E50" s="21" t="s">
        <v>71</v>
      </c>
      <c r="F50" s="21">
        <v>4</v>
      </c>
      <c r="G50" s="21">
        <v>4</v>
      </c>
      <c r="H50" s="21">
        <v>1</v>
      </c>
      <c r="I50" s="21">
        <v>2</v>
      </c>
      <c r="J50" s="21">
        <v>0</v>
      </c>
      <c r="K50" s="21">
        <v>0</v>
      </c>
      <c r="L50" s="21">
        <v>1</v>
      </c>
      <c r="M50" s="21">
        <v>1</v>
      </c>
      <c r="N50" s="21">
        <v>0</v>
      </c>
      <c r="O50" s="21">
        <v>1</v>
      </c>
      <c r="P50" s="21">
        <v>1</v>
      </c>
      <c r="Q50" s="21">
        <v>1</v>
      </c>
      <c r="R50" s="21">
        <v>5</v>
      </c>
      <c r="S50" s="21">
        <v>3</v>
      </c>
      <c r="T50" s="21">
        <v>5</v>
      </c>
      <c r="U50" s="21">
        <v>4</v>
      </c>
      <c r="V50" s="21">
        <v>5</v>
      </c>
      <c r="W50" s="21">
        <v>3</v>
      </c>
      <c r="X50" s="21">
        <v>13</v>
      </c>
      <c r="Y50" s="21">
        <v>12</v>
      </c>
      <c r="Z50" s="21">
        <v>12</v>
      </c>
      <c r="AA50" s="21">
        <v>13</v>
      </c>
      <c r="AB50" s="21">
        <f>$Z50-$Y50</f>
        <v>0</v>
      </c>
      <c r="AC50" s="21">
        <f>$AA50-$Z50</f>
        <v>1</v>
      </c>
      <c r="AD50" s="21" t="str">
        <f>IF(AND($AB50&gt; 0, $AC50 &gt; 0), "Improving", IF(AND($AB50 &lt; 0, $AC50 &lt; 0), "Declining", "Mixed"))</f>
        <v>Mixed</v>
      </c>
      <c r="AE50" s="21">
        <f t="shared" si="0"/>
        <v>12.33</v>
      </c>
      <c r="AF50" s="21" t="str">
        <f>IF(AE50&gt;=16,"Excellent", IF(AE50&gt;=14,"Good", IF(AE50&gt;=10,"Average","Fail")))</f>
        <v>Average</v>
      </c>
      <c r="AG50" s="21">
        <f xml:space="preserve"> 0.5*$F50 + 0.5*$G50</f>
        <v>4</v>
      </c>
      <c r="AH50" s="21" t="str">
        <f>IF($AG50&lt;=1,"Low",IF($AG50&lt;=3,"Medium","High"))</f>
        <v>High</v>
      </c>
      <c r="AI50" s="21">
        <f>IF($J50&gt;=2,1,0) + IF($I50&lt;=1,1,0) + IF($V50&gt;=4,1,0) + IF($R50&lt;=2,1,0) + IF($X50&gt;20,1,0) + IF($AG50&lt;=2,1,0)</f>
        <v>1</v>
      </c>
      <c r="AJ50" s="21" t="str">
        <f>IF(AI50&gt;=4,"High",IF(AI50&gt;=2,"Medium","Low"))</f>
        <v>Low</v>
      </c>
      <c r="AK50" s="21" t="str">
        <f>IF(AND($AF50="Fail", $AI50&gt;=3),"Yes","No")</f>
        <v>No</v>
      </c>
      <c r="AL50" s="21">
        <f xml:space="preserve"> $K50 + $L50+ $M50 + $N50 +$O50</f>
        <v>3</v>
      </c>
      <c r="AM50" s="22">
        <f xml:space="preserve"> $Q50 + $S50 + $T50</f>
        <v>9</v>
      </c>
      <c r="AN50" t="str">
        <f t="shared" si="2"/>
        <v>Medium</v>
      </c>
      <c r="AO50" t="str">
        <f t="shared" si="1"/>
        <v>Medium</v>
      </c>
    </row>
    <row r="51" spans="1:41">
      <c r="A51" s="26" t="s">
        <v>37</v>
      </c>
      <c r="B51" s="18" t="s">
        <v>52</v>
      </c>
      <c r="C51" s="18">
        <v>18</v>
      </c>
      <c r="D51" s="18" t="s">
        <v>39</v>
      </c>
      <c r="E51" s="18" t="s">
        <v>71</v>
      </c>
      <c r="F51" s="18">
        <v>3</v>
      </c>
      <c r="G51" s="18">
        <v>3</v>
      </c>
      <c r="H51" s="18">
        <v>1</v>
      </c>
      <c r="I51" s="18">
        <v>2</v>
      </c>
      <c r="J51" s="18">
        <v>1</v>
      </c>
      <c r="K51" s="18">
        <v>0</v>
      </c>
      <c r="L51" s="18">
        <v>1</v>
      </c>
      <c r="M51" s="18">
        <v>1</v>
      </c>
      <c r="N51" s="18">
        <v>0</v>
      </c>
      <c r="O51" s="18">
        <v>1</v>
      </c>
      <c r="P51" s="18">
        <v>1</v>
      </c>
      <c r="Q51" s="18">
        <v>0</v>
      </c>
      <c r="R51" s="18">
        <v>3</v>
      </c>
      <c r="S51" s="18">
        <v>2</v>
      </c>
      <c r="T51" s="18">
        <v>4</v>
      </c>
      <c r="U51" s="18">
        <v>2</v>
      </c>
      <c r="V51" s="18">
        <v>4</v>
      </c>
      <c r="W51" s="18">
        <v>4</v>
      </c>
      <c r="X51" s="18">
        <v>13</v>
      </c>
      <c r="Y51" s="18">
        <v>6</v>
      </c>
      <c r="Z51" s="18">
        <v>6</v>
      </c>
      <c r="AA51" s="18">
        <v>8</v>
      </c>
      <c r="AB51" s="18">
        <f>$Z51-$Y51</f>
        <v>0</v>
      </c>
      <c r="AC51" s="18">
        <f>$AA51-$Z51</f>
        <v>2</v>
      </c>
      <c r="AD51" s="18" t="str">
        <f>IF(AND($AB51&gt; 0, $AC51 &gt; 0), "Improving", IF(AND($AB51 &lt; 0, $AC51 &lt; 0), "Declining", "Mixed"))</f>
        <v>Mixed</v>
      </c>
      <c r="AE51" s="18">
        <f t="shared" si="0"/>
        <v>6.67</v>
      </c>
      <c r="AF51" s="18" t="str">
        <f>IF(AE51&gt;=16,"Excellent", IF(AE51&gt;=14,"Good", IF(AE51&gt;=10,"Average","Fail")))</f>
        <v>Fail</v>
      </c>
      <c r="AG51" s="18">
        <f xml:space="preserve"> 0.5*$F51 + 0.5*$G51</f>
        <v>3</v>
      </c>
      <c r="AH51" s="18" t="str">
        <f>IF($AG51&lt;=1,"Low",IF($AG51&lt;=3,"Medium","High"))</f>
        <v>Medium</v>
      </c>
      <c r="AI51" s="18">
        <f>IF($J51&gt;=2,1,0) + IF($I51&lt;=1,1,0) + IF($V51&gt;=4,1,0) + IF($R51&lt;=2,1,0) + IF($X51&gt;20,1,0) + IF($AG51&lt;=2,1,0)</f>
        <v>1</v>
      </c>
      <c r="AJ51" s="18" t="str">
        <f>IF(AI51&gt;=4,"High",IF(AI51&gt;=2,"Medium","Low"))</f>
        <v>Low</v>
      </c>
      <c r="AK51" s="18" t="str">
        <f>IF(AND($AF51="Fail", $AI51&gt;=3),"Yes","No")</f>
        <v>No</v>
      </c>
      <c r="AL51" s="18">
        <f xml:space="preserve"> $K51 + $L51+ $M51 + $N51 +$O51</f>
        <v>3</v>
      </c>
      <c r="AM51" s="20">
        <f xml:space="preserve"> $Q51 + $S51 + $T51</f>
        <v>6</v>
      </c>
      <c r="AN51" t="str">
        <f t="shared" si="2"/>
        <v>Medium</v>
      </c>
      <c r="AO51" t="str">
        <f t="shared" si="1"/>
        <v>Medium</v>
      </c>
    </row>
    <row r="52" spans="1:41">
      <c r="A52" s="27" t="s">
        <v>37</v>
      </c>
      <c r="B52" s="21" t="s">
        <v>52</v>
      </c>
      <c r="C52" s="21">
        <v>18</v>
      </c>
      <c r="D52" s="21" t="s">
        <v>54</v>
      </c>
      <c r="E52" s="21" t="s">
        <v>71</v>
      </c>
      <c r="F52" s="21">
        <v>3</v>
      </c>
      <c r="G52" s="21">
        <v>4</v>
      </c>
      <c r="H52" s="21">
        <v>2</v>
      </c>
      <c r="I52" s="21">
        <v>2</v>
      </c>
      <c r="J52" s="21">
        <v>0</v>
      </c>
      <c r="K52" s="21">
        <v>0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>
        <v>0</v>
      </c>
      <c r="R52" s="21">
        <v>4</v>
      </c>
      <c r="S52" s="21">
        <v>2</v>
      </c>
      <c r="T52" s="21">
        <v>5</v>
      </c>
      <c r="U52" s="21">
        <v>3</v>
      </c>
      <c r="V52" s="21">
        <v>4</v>
      </c>
      <c r="W52" s="21">
        <v>1</v>
      </c>
      <c r="X52" s="21">
        <v>13</v>
      </c>
      <c r="Y52" s="21">
        <v>17</v>
      </c>
      <c r="Z52" s="21">
        <v>17</v>
      </c>
      <c r="AA52" s="21">
        <v>17</v>
      </c>
      <c r="AB52" s="21">
        <f>$Z52-$Y52</f>
        <v>0</v>
      </c>
      <c r="AC52" s="21">
        <f>$AA52-$Z52</f>
        <v>0</v>
      </c>
      <c r="AD52" s="21" t="str">
        <f>IF(AND($AB52&gt; 0, $AC52 &gt; 0), "Improving", IF(AND($AB52 &lt; 0, $AC52 &lt; 0), "Declining", "Mixed"))</f>
        <v>Mixed</v>
      </c>
      <c r="AE52" s="21">
        <f t="shared" si="0"/>
        <v>17</v>
      </c>
      <c r="AF52" s="21" t="str">
        <f>IF(AE52&gt;=16,"Excellent", IF(AE52&gt;=14,"Good", IF(AE52&gt;=10,"Average","Fail")))</f>
        <v>Excellent</v>
      </c>
      <c r="AG52" s="21">
        <f xml:space="preserve"> 0.5*$F52 + 0.5*$G52</f>
        <v>3.5</v>
      </c>
      <c r="AH52" s="21" t="str">
        <f>IF($AG52&lt;=1,"Low",IF($AG52&lt;=3,"Medium","High"))</f>
        <v>High</v>
      </c>
      <c r="AI52" s="21">
        <f>IF($J52&gt;=2,1,0) + IF($I52&lt;=1,1,0) + IF($V52&gt;=4,1,0) + IF($R52&lt;=2,1,0) + IF($X52&gt;20,1,0) + IF($AG52&lt;=2,1,0)</f>
        <v>1</v>
      </c>
      <c r="AJ52" s="21" t="str">
        <f>IF(AI52&gt;=4,"High",IF(AI52&gt;=2,"Medium","Low"))</f>
        <v>Low</v>
      </c>
      <c r="AK52" s="21" t="str">
        <f>IF(AND($AF52="Fail", $AI52&gt;=3),"Yes","No")</f>
        <v>No</v>
      </c>
      <c r="AL52" s="21">
        <f xml:space="preserve"> $K52 + $L52+ $M52 + $N52 +$O52</f>
        <v>4</v>
      </c>
      <c r="AM52" s="22">
        <f xml:space="preserve"> $Q52 + $S52 + $T52</f>
        <v>7</v>
      </c>
      <c r="AN52" t="str">
        <f t="shared" si="2"/>
        <v>High</v>
      </c>
      <c r="AO52" t="str">
        <f t="shared" si="1"/>
        <v>Medium</v>
      </c>
    </row>
    <row r="53" spans="1:41">
      <c r="A53" s="26" t="s">
        <v>37</v>
      </c>
      <c r="B53" s="18" t="s">
        <v>38</v>
      </c>
      <c r="C53" s="18">
        <v>16</v>
      </c>
      <c r="D53" s="18" t="s">
        <v>39</v>
      </c>
      <c r="E53" s="18" t="s">
        <v>71</v>
      </c>
      <c r="F53" s="18">
        <v>3</v>
      </c>
      <c r="G53" s="18">
        <v>3</v>
      </c>
      <c r="H53" s="18">
        <v>1</v>
      </c>
      <c r="I53" s="18">
        <v>2</v>
      </c>
      <c r="J53" s="18">
        <v>0</v>
      </c>
      <c r="K53" s="18">
        <v>0</v>
      </c>
      <c r="L53" s="18">
        <v>1</v>
      </c>
      <c r="M53" s="18">
        <v>0</v>
      </c>
      <c r="N53" s="18">
        <v>0</v>
      </c>
      <c r="O53" s="18">
        <v>1</v>
      </c>
      <c r="P53" s="18">
        <v>1</v>
      </c>
      <c r="Q53" s="18">
        <v>0</v>
      </c>
      <c r="R53" s="18">
        <v>2</v>
      </c>
      <c r="S53" s="18">
        <v>3</v>
      </c>
      <c r="T53" s="18">
        <v>5</v>
      </c>
      <c r="U53" s="18">
        <v>1</v>
      </c>
      <c r="V53" s="18">
        <v>4</v>
      </c>
      <c r="W53" s="18">
        <v>3</v>
      </c>
      <c r="X53" s="18">
        <v>12</v>
      </c>
      <c r="Y53" s="18">
        <v>11</v>
      </c>
      <c r="Z53" s="18">
        <v>12</v>
      </c>
      <c r="AA53" s="18">
        <v>11</v>
      </c>
      <c r="AB53" s="18">
        <f>$Z53-$Y53</f>
        <v>1</v>
      </c>
      <c r="AC53" s="18">
        <f>$AA53-$Z53</f>
        <v>-1</v>
      </c>
      <c r="AD53" s="18" t="str">
        <f>IF(AND($AB53&gt; 0, $AC53 &gt; 0), "Improving", IF(AND($AB53 &lt; 0, $AC53 &lt; 0), "Declining", "Mixed"))</f>
        <v>Mixed</v>
      </c>
      <c r="AE53" s="18">
        <f t="shared" si="0"/>
        <v>11.33</v>
      </c>
      <c r="AF53" s="18" t="str">
        <f>IF(AE53&gt;=16,"Excellent", IF(AE53&gt;=14,"Good", IF(AE53&gt;=10,"Average","Fail")))</f>
        <v>Average</v>
      </c>
      <c r="AG53" s="18">
        <f xml:space="preserve"> 0.5*$F53 + 0.5*$G53</f>
        <v>3</v>
      </c>
      <c r="AH53" s="18" t="str">
        <f>IF($AG53&lt;=1,"Low",IF($AG53&lt;=3,"Medium","High"))</f>
        <v>Medium</v>
      </c>
      <c r="AI53" s="18">
        <f>IF($J53&gt;=2,1,0) + IF($I53&lt;=1,1,0) + IF($V53&gt;=4,1,0) + IF($R53&lt;=2,1,0) + IF($X53&gt;20,1,0) + IF($AG53&lt;=2,1,0)</f>
        <v>2</v>
      </c>
      <c r="AJ53" s="18" t="str">
        <f>IF(AI53&gt;=4,"High",IF(AI53&gt;=2,"Medium","Low"))</f>
        <v>Medium</v>
      </c>
      <c r="AK53" s="18" t="str">
        <f>IF(AND($AF53="Fail", $AI53&gt;=3),"Yes","No")</f>
        <v>No</v>
      </c>
      <c r="AL53" s="18">
        <f xml:space="preserve"> $K53 + $L53+ $M53 + $N53 +$O53</f>
        <v>2</v>
      </c>
      <c r="AM53" s="20">
        <f xml:space="preserve"> $Q53 + $S53 + $T53</f>
        <v>8</v>
      </c>
      <c r="AN53" t="str">
        <f t="shared" si="2"/>
        <v>Medium</v>
      </c>
      <c r="AO53" t="str">
        <f t="shared" si="1"/>
        <v>Medium</v>
      </c>
    </row>
    <row r="54" spans="1:41">
      <c r="A54" s="27" t="s">
        <v>37</v>
      </c>
      <c r="B54" s="21" t="s">
        <v>38</v>
      </c>
      <c r="C54" s="21">
        <v>15</v>
      </c>
      <c r="D54" s="21" t="s">
        <v>54</v>
      </c>
      <c r="E54" s="21" t="s">
        <v>71</v>
      </c>
      <c r="F54" s="21">
        <v>3</v>
      </c>
      <c r="G54" s="21">
        <v>1</v>
      </c>
      <c r="H54" s="21">
        <v>2</v>
      </c>
      <c r="I54" s="21">
        <v>4</v>
      </c>
      <c r="J54" s="21">
        <v>0</v>
      </c>
      <c r="K54" s="21">
        <v>0</v>
      </c>
      <c r="L54" s="21">
        <v>1</v>
      </c>
      <c r="M54" s="21">
        <v>0</v>
      </c>
      <c r="N54" s="21">
        <v>0</v>
      </c>
      <c r="O54" s="21">
        <v>1</v>
      </c>
      <c r="P54" s="21">
        <v>1</v>
      </c>
      <c r="Q54" s="21">
        <v>0</v>
      </c>
      <c r="R54" s="21">
        <v>4</v>
      </c>
      <c r="S54" s="21">
        <v>4</v>
      </c>
      <c r="T54" s="21">
        <v>2</v>
      </c>
      <c r="U54" s="21">
        <v>2</v>
      </c>
      <c r="V54" s="21">
        <v>3</v>
      </c>
      <c r="W54" s="21">
        <v>3</v>
      </c>
      <c r="X54" s="21">
        <v>12</v>
      </c>
      <c r="Y54" s="21">
        <v>16</v>
      </c>
      <c r="Z54" s="21">
        <v>16</v>
      </c>
      <c r="AA54" s="21">
        <v>16</v>
      </c>
      <c r="AB54" s="21">
        <f>$Z54-$Y54</f>
        <v>0</v>
      </c>
      <c r="AC54" s="21">
        <f>$AA54-$Z54</f>
        <v>0</v>
      </c>
      <c r="AD54" s="21" t="str">
        <f>IF(AND($AB54&gt; 0, $AC54 &gt; 0), "Improving", IF(AND($AB54 &lt; 0, $AC54 &lt; 0), "Declining", "Mixed"))</f>
        <v>Mixed</v>
      </c>
      <c r="AE54" s="21">
        <f t="shared" si="0"/>
        <v>16</v>
      </c>
      <c r="AF54" s="21" t="str">
        <f>IF(AE54&gt;=16,"Excellent", IF(AE54&gt;=14,"Good", IF(AE54&gt;=10,"Average","Fail")))</f>
        <v>Excellent</v>
      </c>
      <c r="AG54" s="21">
        <f xml:space="preserve"> 0.5*$F54 + 0.5*$G54</f>
        <v>2</v>
      </c>
      <c r="AH54" s="21" t="str">
        <f>IF($AG54&lt;=1,"Low",IF($AG54&lt;=3,"Medium","High"))</f>
        <v>Medium</v>
      </c>
      <c r="AI54" s="21">
        <f>IF($J54&gt;=2,1,0) + IF($I54&lt;=1,1,0) + IF($V54&gt;=4,1,0) + IF($R54&lt;=2,1,0) + IF($X54&gt;20,1,0) + IF($AG54&lt;=2,1,0)</f>
        <v>1</v>
      </c>
      <c r="AJ54" s="21" t="str">
        <f>IF(AI54&gt;=4,"High",IF(AI54&gt;=2,"Medium","Low"))</f>
        <v>Low</v>
      </c>
      <c r="AK54" s="21" t="str">
        <f>IF(AND($AF54="Fail", $AI54&gt;=3),"Yes","No")</f>
        <v>No</v>
      </c>
      <c r="AL54" s="21">
        <f xml:space="preserve"> $K54 + $L54+ $M54 + $N54 +$O54</f>
        <v>2</v>
      </c>
      <c r="AM54" s="22">
        <f xml:space="preserve"> $Q54 + $S54 + $T54</f>
        <v>6</v>
      </c>
      <c r="AN54" t="str">
        <f t="shared" si="2"/>
        <v>Medium</v>
      </c>
      <c r="AO54" t="str">
        <f t="shared" si="1"/>
        <v>Medium</v>
      </c>
    </row>
    <row r="55" spans="1:41">
      <c r="A55" s="26" t="s">
        <v>37</v>
      </c>
      <c r="B55" s="18" t="s">
        <v>38</v>
      </c>
      <c r="C55" s="18">
        <v>16</v>
      </c>
      <c r="D55" s="18" t="s">
        <v>39</v>
      </c>
      <c r="E55" s="18" t="s">
        <v>72</v>
      </c>
      <c r="F55" s="18">
        <v>3</v>
      </c>
      <c r="G55" s="18">
        <v>4</v>
      </c>
      <c r="H55" s="18">
        <v>1</v>
      </c>
      <c r="I55" s="18">
        <v>2</v>
      </c>
      <c r="J55" s="18">
        <v>0</v>
      </c>
      <c r="K55" s="18">
        <v>0</v>
      </c>
      <c r="L55" s="18">
        <v>1</v>
      </c>
      <c r="M55" s="18">
        <v>0</v>
      </c>
      <c r="N55" s="18">
        <v>0</v>
      </c>
      <c r="O55" s="18">
        <v>1</v>
      </c>
      <c r="P55" s="18">
        <v>1</v>
      </c>
      <c r="Q55" s="18">
        <v>0</v>
      </c>
      <c r="R55" s="18">
        <v>2</v>
      </c>
      <c r="S55" s="18">
        <v>4</v>
      </c>
      <c r="T55" s="18">
        <v>3</v>
      </c>
      <c r="U55" s="18">
        <v>1</v>
      </c>
      <c r="V55" s="18">
        <v>2</v>
      </c>
      <c r="W55" s="18">
        <v>3</v>
      </c>
      <c r="X55" s="18">
        <v>12</v>
      </c>
      <c r="Y55" s="18">
        <v>5</v>
      </c>
      <c r="Z55" s="18">
        <v>5</v>
      </c>
      <c r="AA55" s="18">
        <v>5</v>
      </c>
      <c r="AB55" s="18">
        <f>$Z55-$Y55</f>
        <v>0</v>
      </c>
      <c r="AC55" s="18">
        <f>$AA55-$Z55</f>
        <v>0</v>
      </c>
      <c r="AD55" s="18" t="str">
        <f>IF(AND($AB55&gt; 0, $AC55 &gt; 0), "Improving", IF(AND($AB55 &lt; 0, $AC55 &lt; 0), "Declining", "Mixed"))</f>
        <v>Mixed</v>
      </c>
      <c r="AE55" s="18">
        <f t="shared" si="0"/>
        <v>5</v>
      </c>
      <c r="AF55" s="18" t="str">
        <f>IF(AE55&gt;=16,"Excellent", IF(AE55&gt;=14,"Good", IF(AE55&gt;=10,"Average","Fail")))</f>
        <v>Fail</v>
      </c>
      <c r="AG55" s="18">
        <f xml:space="preserve"> 0.5*$F55 + 0.5*$G55</f>
        <v>3.5</v>
      </c>
      <c r="AH55" s="18" t="str">
        <f>IF($AG55&lt;=1,"Low",IF($AG55&lt;=3,"Medium","High"))</f>
        <v>High</v>
      </c>
      <c r="AI55" s="18">
        <f>IF($J55&gt;=2,1,0) + IF($I55&lt;=1,1,0) + IF($V55&gt;=4,1,0) + IF($R55&lt;=2,1,0) + IF($X55&gt;20,1,0) + IF($AG55&lt;=2,1,0)</f>
        <v>1</v>
      </c>
      <c r="AJ55" s="18" t="str">
        <f>IF(AI55&gt;=4,"High",IF(AI55&gt;=2,"Medium","Low"))</f>
        <v>Low</v>
      </c>
      <c r="AK55" s="18" t="str">
        <f>IF(AND($AF55="Fail", $AI55&gt;=3),"Yes","No")</f>
        <v>No</v>
      </c>
      <c r="AL55" s="18">
        <f xml:space="preserve"> $K55 + $L55+ $M55 + $N55 +$O55</f>
        <v>2</v>
      </c>
      <c r="AM55" s="20">
        <f xml:space="preserve"> $Q55 + $S55 + $T55</f>
        <v>7</v>
      </c>
      <c r="AN55" t="str">
        <f t="shared" si="2"/>
        <v>Medium</v>
      </c>
      <c r="AO55" t="str">
        <f t="shared" si="1"/>
        <v>Medium</v>
      </c>
    </row>
    <row r="56" spans="1:41">
      <c r="A56" s="27" t="s">
        <v>37</v>
      </c>
      <c r="B56" s="21" t="s">
        <v>52</v>
      </c>
      <c r="C56" s="21">
        <v>16</v>
      </c>
      <c r="D56" s="21" t="s">
        <v>39</v>
      </c>
      <c r="E56" s="21" t="s">
        <v>72</v>
      </c>
      <c r="F56" s="21">
        <v>2</v>
      </c>
      <c r="G56" s="21">
        <v>2</v>
      </c>
      <c r="H56" s="21">
        <v>2</v>
      </c>
      <c r="I56" s="21">
        <v>2</v>
      </c>
      <c r="J56" s="21">
        <v>1</v>
      </c>
      <c r="K56" s="21">
        <v>0</v>
      </c>
      <c r="L56" s="21">
        <v>0</v>
      </c>
      <c r="M56" s="21">
        <v>1</v>
      </c>
      <c r="N56" s="21">
        <v>1</v>
      </c>
      <c r="O56" s="21">
        <v>1</v>
      </c>
      <c r="P56" s="21">
        <v>1</v>
      </c>
      <c r="Q56" s="21">
        <v>0</v>
      </c>
      <c r="R56" s="21">
        <v>4</v>
      </c>
      <c r="S56" s="21">
        <v>4</v>
      </c>
      <c r="T56" s="21">
        <v>2</v>
      </c>
      <c r="U56" s="21">
        <v>1</v>
      </c>
      <c r="V56" s="21">
        <v>1</v>
      </c>
      <c r="W56" s="21">
        <v>3</v>
      </c>
      <c r="X56" s="21">
        <v>12</v>
      </c>
      <c r="Y56" s="21">
        <v>11</v>
      </c>
      <c r="Z56" s="21">
        <v>10</v>
      </c>
      <c r="AA56" s="21">
        <v>10</v>
      </c>
      <c r="AB56" s="21">
        <f>$Z56-$Y56</f>
        <v>-1</v>
      </c>
      <c r="AC56" s="21">
        <f>$AA56-$Z56</f>
        <v>0</v>
      </c>
      <c r="AD56" s="21" t="str">
        <f>IF(AND($AB56&gt; 0, $AC56 &gt; 0), "Improving", IF(AND($AB56 &lt; 0, $AC56 &lt; 0), "Declining", "Mixed"))</f>
        <v>Mixed</v>
      </c>
      <c r="AE56" s="21">
        <f t="shared" si="0"/>
        <v>10.33</v>
      </c>
      <c r="AF56" s="21" t="str">
        <f>IF(AE56&gt;=16,"Excellent", IF(AE56&gt;=14,"Good", IF(AE56&gt;=10,"Average","Fail")))</f>
        <v>Average</v>
      </c>
      <c r="AG56" s="21">
        <f xml:space="preserve"> 0.5*$F56 + 0.5*$G56</f>
        <v>2</v>
      </c>
      <c r="AH56" s="21" t="str">
        <f>IF($AG56&lt;=1,"Low",IF($AG56&lt;=3,"Medium","High"))</f>
        <v>Medium</v>
      </c>
      <c r="AI56" s="21">
        <f>IF($J56&gt;=2,1,0) + IF($I56&lt;=1,1,0) + IF($V56&gt;=4,1,0) + IF($R56&lt;=2,1,0) + IF($X56&gt;20,1,0) + IF($AG56&lt;=2,1,0)</f>
        <v>1</v>
      </c>
      <c r="AJ56" s="21" t="str">
        <f>IF(AI56&gt;=4,"High",IF(AI56&gt;=2,"Medium","Low"))</f>
        <v>Low</v>
      </c>
      <c r="AK56" s="21" t="str">
        <f>IF(AND($AF56="Fail", $AI56&gt;=3),"Yes","No")</f>
        <v>No</v>
      </c>
      <c r="AL56" s="21">
        <f xml:space="preserve"> $K56 + $L56+ $M56 + $N56 +$O56</f>
        <v>3</v>
      </c>
      <c r="AM56" s="22">
        <f xml:space="preserve"> $Q56 + $S56 + $T56</f>
        <v>6</v>
      </c>
      <c r="AN56" t="str">
        <f t="shared" si="2"/>
        <v>Medium</v>
      </c>
      <c r="AO56" t="str">
        <f t="shared" si="1"/>
        <v>Medium</v>
      </c>
    </row>
    <row r="57" spans="1:41">
      <c r="A57" s="26" t="s">
        <v>37</v>
      </c>
      <c r="B57" s="18" t="s">
        <v>38</v>
      </c>
      <c r="C57" s="18">
        <v>17</v>
      </c>
      <c r="D57" s="18" t="s">
        <v>39</v>
      </c>
      <c r="E57" s="18" t="s">
        <v>71</v>
      </c>
      <c r="F57" s="18">
        <v>2</v>
      </c>
      <c r="G57" s="18">
        <v>2</v>
      </c>
      <c r="H57" s="18">
        <v>1</v>
      </c>
      <c r="I57" s="18">
        <v>1</v>
      </c>
      <c r="J57" s="18">
        <v>0</v>
      </c>
      <c r="K57" s="18">
        <v>0</v>
      </c>
      <c r="L57" s="18">
        <v>1</v>
      </c>
      <c r="M57" s="18">
        <v>0</v>
      </c>
      <c r="N57" s="18">
        <v>0</v>
      </c>
      <c r="O57" s="18">
        <v>1</v>
      </c>
      <c r="P57" s="18">
        <v>1</v>
      </c>
      <c r="Q57" s="18">
        <v>1</v>
      </c>
      <c r="R57" s="18">
        <v>3</v>
      </c>
      <c r="S57" s="18">
        <v>4</v>
      </c>
      <c r="T57" s="18">
        <v>4</v>
      </c>
      <c r="U57" s="18">
        <v>1</v>
      </c>
      <c r="V57" s="18">
        <v>3</v>
      </c>
      <c r="W57" s="18">
        <v>5</v>
      </c>
      <c r="X57" s="18">
        <v>12</v>
      </c>
      <c r="Y57" s="18">
        <v>10</v>
      </c>
      <c r="Z57" s="18">
        <v>13</v>
      </c>
      <c r="AA57" s="18">
        <v>12</v>
      </c>
      <c r="AB57" s="18">
        <f>$Z57-$Y57</f>
        <v>3</v>
      </c>
      <c r="AC57" s="18">
        <f>$AA57-$Z57</f>
        <v>-1</v>
      </c>
      <c r="AD57" s="18" t="str">
        <f>IF(AND($AB57&gt; 0, $AC57 &gt; 0), "Improving", IF(AND($AB57 &lt; 0, $AC57 &lt; 0), "Declining", "Mixed"))</f>
        <v>Mixed</v>
      </c>
      <c r="AE57" s="18">
        <f t="shared" si="0"/>
        <v>11.67</v>
      </c>
      <c r="AF57" s="18" t="str">
        <f>IF(AE57&gt;=16,"Excellent", IF(AE57&gt;=14,"Good", IF(AE57&gt;=10,"Average","Fail")))</f>
        <v>Average</v>
      </c>
      <c r="AG57" s="18">
        <f xml:space="preserve"> 0.5*$F57 + 0.5*$G57</f>
        <v>2</v>
      </c>
      <c r="AH57" s="18" t="str">
        <f>IF($AG57&lt;=1,"Low",IF($AG57&lt;=3,"Medium","High"))</f>
        <v>Medium</v>
      </c>
      <c r="AI57" s="18">
        <f>IF($J57&gt;=2,1,0) + IF($I57&lt;=1,1,0) + IF($V57&gt;=4,1,0) + IF($R57&lt;=2,1,0) + IF($X57&gt;20,1,0) + IF($AG57&lt;=2,1,0)</f>
        <v>2</v>
      </c>
      <c r="AJ57" s="18" t="str">
        <f>IF(AI57&gt;=4,"High",IF(AI57&gt;=2,"Medium","Low"))</f>
        <v>Medium</v>
      </c>
      <c r="AK57" s="18" t="str">
        <f>IF(AND($AF57="Fail", $AI57&gt;=3),"Yes","No")</f>
        <v>No</v>
      </c>
      <c r="AL57" s="18">
        <f xml:space="preserve"> $K57 + $L57+ $M57 + $N57 +$O57</f>
        <v>2</v>
      </c>
      <c r="AM57" s="20">
        <f xml:space="preserve"> $Q57 + $S57 + $T57</f>
        <v>9</v>
      </c>
      <c r="AN57" t="str">
        <f t="shared" si="2"/>
        <v>Medium</v>
      </c>
      <c r="AO57" t="str">
        <f t="shared" si="1"/>
        <v>Medium</v>
      </c>
    </row>
    <row r="58" spans="1:41">
      <c r="A58" s="27" t="s">
        <v>37</v>
      </c>
      <c r="B58" s="21" t="s">
        <v>52</v>
      </c>
      <c r="C58" s="21">
        <v>17</v>
      </c>
      <c r="D58" s="21" t="s">
        <v>39</v>
      </c>
      <c r="E58" s="21" t="s">
        <v>72</v>
      </c>
      <c r="F58" s="21">
        <v>3</v>
      </c>
      <c r="G58" s="21">
        <v>3</v>
      </c>
      <c r="H58" s="21">
        <v>1</v>
      </c>
      <c r="I58" s="21">
        <v>2</v>
      </c>
      <c r="J58" s="21">
        <v>0</v>
      </c>
      <c r="K58" s="21">
        <v>0</v>
      </c>
      <c r="L58" s="21">
        <v>1</v>
      </c>
      <c r="M58" s="21">
        <v>0</v>
      </c>
      <c r="N58" s="21">
        <v>1</v>
      </c>
      <c r="O58" s="21">
        <v>1</v>
      </c>
      <c r="P58" s="21">
        <v>1</v>
      </c>
      <c r="Q58" s="21">
        <v>1</v>
      </c>
      <c r="R58" s="21">
        <v>4</v>
      </c>
      <c r="S58" s="21">
        <v>3</v>
      </c>
      <c r="T58" s="21">
        <v>4</v>
      </c>
      <c r="U58" s="21">
        <v>2</v>
      </c>
      <c r="V58" s="21">
        <v>3</v>
      </c>
      <c r="W58" s="21">
        <v>4</v>
      </c>
      <c r="X58" s="21">
        <v>12</v>
      </c>
      <c r="Y58" s="21">
        <v>12</v>
      </c>
      <c r="Z58" s="21">
        <v>12</v>
      </c>
      <c r="AA58" s="21">
        <v>11</v>
      </c>
      <c r="AB58" s="21">
        <f>$Z58-$Y58</f>
        <v>0</v>
      </c>
      <c r="AC58" s="21">
        <f>$AA58-$Z58</f>
        <v>-1</v>
      </c>
      <c r="AD58" s="21" t="str">
        <f>IF(AND($AB58&gt; 0, $AC58 &gt; 0), "Improving", IF(AND($AB58 &lt; 0, $AC58 &lt; 0), "Declining", "Mixed"))</f>
        <v>Mixed</v>
      </c>
      <c r="AE58" s="21">
        <f t="shared" si="0"/>
        <v>11.67</v>
      </c>
      <c r="AF58" s="21" t="str">
        <f>IF(AE58&gt;=16,"Excellent", IF(AE58&gt;=14,"Good", IF(AE58&gt;=10,"Average","Fail")))</f>
        <v>Average</v>
      </c>
      <c r="AG58" s="21">
        <f xml:space="preserve"> 0.5*$F58 + 0.5*$G58</f>
        <v>3</v>
      </c>
      <c r="AH58" s="21" t="str">
        <f>IF($AG58&lt;=1,"Low",IF($AG58&lt;=3,"Medium","High"))</f>
        <v>Medium</v>
      </c>
      <c r="AI58" s="21">
        <f>IF($J58&gt;=2,1,0) + IF($I58&lt;=1,1,0) + IF($V58&gt;=4,1,0) + IF($R58&lt;=2,1,0) + IF($X58&gt;20,1,0) + IF($AG58&lt;=2,1,0)</f>
        <v>0</v>
      </c>
      <c r="AJ58" s="21" t="str">
        <f>IF(AI58&gt;=4,"High",IF(AI58&gt;=2,"Medium","Low"))</f>
        <v>Low</v>
      </c>
      <c r="AK58" s="21" t="str">
        <f>IF(AND($AF58="Fail", $AI58&gt;=3),"Yes","No")</f>
        <v>No</v>
      </c>
      <c r="AL58" s="21">
        <f xml:space="preserve"> $K58 + $L58+ $M58 + $N58 +$O58</f>
        <v>3</v>
      </c>
      <c r="AM58" s="22">
        <f xml:space="preserve"> $Q58 + $S58 + $T58</f>
        <v>8</v>
      </c>
      <c r="AN58" t="str">
        <f t="shared" si="2"/>
        <v>Medium</v>
      </c>
      <c r="AO58" t="str">
        <f t="shared" si="1"/>
        <v>Medium</v>
      </c>
    </row>
    <row r="59" spans="1:41">
      <c r="A59" s="26" t="s">
        <v>37</v>
      </c>
      <c r="B59" s="18" t="s">
        <v>52</v>
      </c>
      <c r="C59" s="18">
        <v>17</v>
      </c>
      <c r="D59" s="18" t="s">
        <v>39</v>
      </c>
      <c r="E59" s="18" t="s">
        <v>72</v>
      </c>
      <c r="F59" s="18">
        <v>1</v>
      </c>
      <c r="G59" s="18">
        <v>2</v>
      </c>
      <c r="H59" s="18">
        <v>2</v>
      </c>
      <c r="I59" s="18">
        <v>2</v>
      </c>
      <c r="J59" s="18">
        <v>0</v>
      </c>
      <c r="K59" s="18">
        <v>0</v>
      </c>
      <c r="L59" s="18">
        <v>0</v>
      </c>
      <c r="M59" s="18">
        <v>1</v>
      </c>
      <c r="N59" s="18">
        <v>1</v>
      </c>
      <c r="O59" s="18">
        <v>1</v>
      </c>
      <c r="P59" s="18">
        <v>1</v>
      </c>
      <c r="Q59" s="18">
        <v>0</v>
      </c>
      <c r="R59" s="18">
        <v>4</v>
      </c>
      <c r="S59" s="18">
        <v>4</v>
      </c>
      <c r="T59" s="18">
        <v>4</v>
      </c>
      <c r="U59" s="18">
        <v>4</v>
      </c>
      <c r="V59" s="18">
        <v>5</v>
      </c>
      <c r="W59" s="18">
        <v>5</v>
      </c>
      <c r="X59" s="18">
        <v>12</v>
      </c>
      <c r="Y59" s="18">
        <v>7</v>
      </c>
      <c r="Z59" s="18">
        <v>8</v>
      </c>
      <c r="AA59" s="18">
        <v>8</v>
      </c>
      <c r="AB59" s="18">
        <f>$Z59-$Y59</f>
        <v>1</v>
      </c>
      <c r="AC59" s="18">
        <f>$AA59-$Z59</f>
        <v>0</v>
      </c>
      <c r="AD59" s="18" t="str">
        <f>IF(AND($AB59&gt; 0, $AC59 &gt; 0), "Improving", IF(AND($AB59 &lt; 0, $AC59 &lt; 0), "Declining", "Mixed"))</f>
        <v>Mixed</v>
      </c>
      <c r="AE59" s="18">
        <f t="shared" si="0"/>
        <v>7.67</v>
      </c>
      <c r="AF59" s="18" t="str">
        <f>IF(AE59&gt;=16,"Excellent", IF(AE59&gt;=14,"Good", IF(AE59&gt;=10,"Average","Fail")))</f>
        <v>Fail</v>
      </c>
      <c r="AG59" s="18">
        <f xml:space="preserve"> 0.5*$F59 + 0.5*$G59</f>
        <v>1.5</v>
      </c>
      <c r="AH59" s="18" t="str">
        <f>IF($AG59&lt;=1,"Low",IF($AG59&lt;=3,"Medium","High"))</f>
        <v>Medium</v>
      </c>
      <c r="AI59" s="18">
        <f>IF($J59&gt;=2,1,0) + IF($I59&lt;=1,1,0) + IF($V59&gt;=4,1,0) + IF($R59&lt;=2,1,0) + IF($X59&gt;20,1,0) + IF($AG59&lt;=2,1,0)</f>
        <v>2</v>
      </c>
      <c r="AJ59" s="18" t="str">
        <f>IF(AI59&gt;=4,"High",IF(AI59&gt;=2,"Medium","Low"))</f>
        <v>Medium</v>
      </c>
      <c r="AK59" s="18" t="str">
        <f>IF(AND($AF59="Fail", $AI59&gt;=3),"Yes","No")</f>
        <v>No</v>
      </c>
      <c r="AL59" s="18">
        <f xml:space="preserve"> $K59 + $L59+ $M59 + $N59 +$O59</f>
        <v>3</v>
      </c>
      <c r="AM59" s="20">
        <f xml:space="preserve"> $Q59 + $S59 + $T59</f>
        <v>8</v>
      </c>
      <c r="AN59" t="str">
        <f t="shared" si="2"/>
        <v>Medium</v>
      </c>
      <c r="AO59" t="str">
        <f t="shared" si="1"/>
        <v>Medium</v>
      </c>
    </row>
    <row r="60" spans="1:41">
      <c r="A60" s="27" t="s">
        <v>37</v>
      </c>
      <c r="B60" s="21" t="s">
        <v>38</v>
      </c>
      <c r="C60" s="21">
        <v>17</v>
      </c>
      <c r="D60" s="21" t="s">
        <v>54</v>
      </c>
      <c r="E60" s="21" t="s">
        <v>71</v>
      </c>
      <c r="F60" s="21">
        <v>4</v>
      </c>
      <c r="G60" s="21">
        <v>4</v>
      </c>
      <c r="H60" s="21">
        <v>1</v>
      </c>
      <c r="I60" s="21">
        <v>1</v>
      </c>
      <c r="J60" s="21">
        <v>0</v>
      </c>
      <c r="K60" s="21">
        <v>0</v>
      </c>
      <c r="L60" s="21">
        <v>1</v>
      </c>
      <c r="M60" s="21">
        <v>1</v>
      </c>
      <c r="N60" s="21">
        <v>0</v>
      </c>
      <c r="O60" s="21">
        <v>1</v>
      </c>
      <c r="P60" s="21">
        <v>0</v>
      </c>
      <c r="Q60" s="21">
        <v>0</v>
      </c>
      <c r="R60" s="21">
        <v>5</v>
      </c>
      <c r="S60" s="21">
        <v>2</v>
      </c>
      <c r="T60" s="21">
        <v>1</v>
      </c>
      <c r="U60" s="21">
        <v>1</v>
      </c>
      <c r="V60" s="21">
        <v>2</v>
      </c>
      <c r="W60" s="21">
        <v>3</v>
      </c>
      <c r="X60" s="21">
        <v>12</v>
      </c>
      <c r="Y60" s="21">
        <v>8</v>
      </c>
      <c r="Z60" s="21">
        <v>10</v>
      </c>
      <c r="AA60" s="21">
        <v>10</v>
      </c>
      <c r="AB60" s="21">
        <f>$Z60-$Y60</f>
        <v>2</v>
      </c>
      <c r="AC60" s="21">
        <f>$AA60-$Z60</f>
        <v>0</v>
      </c>
      <c r="AD60" s="21" t="str">
        <f>IF(AND($AB60&gt; 0, $AC60 &gt; 0), "Improving", IF(AND($AB60 &lt; 0, $AC60 &lt; 0), "Declining", "Mixed"))</f>
        <v>Mixed</v>
      </c>
      <c r="AE60" s="21">
        <f t="shared" si="0"/>
        <v>9.33</v>
      </c>
      <c r="AF60" s="21" t="str">
        <f>IF(AE60&gt;=16,"Excellent", IF(AE60&gt;=14,"Good", IF(AE60&gt;=10,"Average","Fail")))</f>
        <v>Fail</v>
      </c>
      <c r="AG60" s="21">
        <f xml:space="preserve"> 0.5*$F60 + 0.5*$G60</f>
        <v>4</v>
      </c>
      <c r="AH60" s="21" t="str">
        <f>IF($AG60&lt;=1,"Low",IF($AG60&lt;=3,"Medium","High"))</f>
        <v>High</v>
      </c>
      <c r="AI60" s="21">
        <f>IF($J60&gt;=2,1,0) + IF($I60&lt;=1,1,0) + IF($V60&gt;=4,1,0) + IF($R60&lt;=2,1,0) + IF($X60&gt;20,1,0) + IF($AG60&lt;=2,1,0)</f>
        <v>1</v>
      </c>
      <c r="AJ60" s="21" t="str">
        <f>IF(AI60&gt;=4,"High",IF(AI60&gt;=2,"Medium","Low"))</f>
        <v>Low</v>
      </c>
      <c r="AK60" s="21" t="str">
        <f>IF(AND($AF60="Fail", $AI60&gt;=3),"Yes","No")</f>
        <v>No</v>
      </c>
      <c r="AL60" s="21">
        <f xml:space="preserve"> $K60 + $L60+ $M60 + $N60 +$O60</f>
        <v>3</v>
      </c>
      <c r="AM60" s="22">
        <f xml:space="preserve"> $Q60 + $S60 + $T60</f>
        <v>3</v>
      </c>
      <c r="AN60" t="str">
        <f t="shared" si="2"/>
        <v>Medium</v>
      </c>
      <c r="AO60" t="str">
        <f t="shared" si="1"/>
        <v>Low</v>
      </c>
    </row>
    <row r="61" spans="1:41">
      <c r="A61" s="26" t="s">
        <v>37</v>
      </c>
      <c r="B61" s="18" t="s">
        <v>52</v>
      </c>
      <c r="C61" s="18">
        <v>19</v>
      </c>
      <c r="D61" s="18" t="s">
        <v>39</v>
      </c>
      <c r="E61" s="18" t="s">
        <v>71</v>
      </c>
      <c r="F61" s="18">
        <v>4</v>
      </c>
      <c r="G61" s="18">
        <v>3</v>
      </c>
      <c r="H61" s="18">
        <v>1</v>
      </c>
      <c r="I61" s="18">
        <v>2</v>
      </c>
      <c r="J61" s="18">
        <v>0</v>
      </c>
      <c r="K61" s="18">
        <v>0</v>
      </c>
      <c r="L61" s="18">
        <v>1</v>
      </c>
      <c r="M61" s="18">
        <v>0</v>
      </c>
      <c r="N61" s="18">
        <v>0</v>
      </c>
      <c r="O61" s="18">
        <v>1</v>
      </c>
      <c r="P61" s="18">
        <v>1</v>
      </c>
      <c r="Q61" s="18">
        <v>0</v>
      </c>
      <c r="R61" s="18">
        <v>4</v>
      </c>
      <c r="S61" s="18">
        <v>3</v>
      </c>
      <c r="T61" s="18">
        <v>1</v>
      </c>
      <c r="U61" s="18">
        <v>1</v>
      </c>
      <c r="V61" s="18">
        <v>1</v>
      </c>
      <c r="W61" s="18">
        <v>1</v>
      </c>
      <c r="X61" s="18">
        <v>12</v>
      </c>
      <c r="Y61" s="18">
        <v>11</v>
      </c>
      <c r="Z61" s="18">
        <v>11</v>
      </c>
      <c r="AA61" s="18">
        <v>11</v>
      </c>
      <c r="AB61" s="18">
        <f>$Z61-$Y61</f>
        <v>0</v>
      </c>
      <c r="AC61" s="18">
        <f>$AA61-$Z61</f>
        <v>0</v>
      </c>
      <c r="AD61" s="18" t="str">
        <f>IF(AND($AB61&gt; 0, $AC61 &gt; 0), "Improving", IF(AND($AB61 &lt; 0, $AC61 &lt; 0), "Declining", "Mixed"))</f>
        <v>Mixed</v>
      </c>
      <c r="AE61" s="18">
        <f t="shared" si="0"/>
        <v>11</v>
      </c>
      <c r="AF61" s="18" t="str">
        <f>IF(AE61&gt;=16,"Excellent", IF(AE61&gt;=14,"Good", IF(AE61&gt;=10,"Average","Fail")))</f>
        <v>Average</v>
      </c>
      <c r="AG61" s="18">
        <f xml:space="preserve"> 0.5*$F61 + 0.5*$G61</f>
        <v>3.5</v>
      </c>
      <c r="AH61" s="18" t="str">
        <f>IF($AG61&lt;=1,"Low",IF($AG61&lt;=3,"Medium","High"))</f>
        <v>High</v>
      </c>
      <c r="AI61" s="18">
        <f>IF($J61&gt;=2,1,0) + IF($I61&lt;=1,1,0) + IF($V61&gt;=4,1,0) + IF($R61&lt;=2,1,0) + IF($X61&gt;20,1,0) + IF($AG61&lt;=2,1,0)</f>
        <v>0</v>
      </c>
      <c r="AJ61" s="18" t="str">
        <f>IF(AI61&gt;=4,"High",IF(AI61&gt;=2,"Medium","Low"))</f>
        <v>Low</v>
      </c>
      <c r="AK61" s="18" t="str">
        <f>IF(AND($AF61="Fail", $AI61&gt;=3),"Yes","No")</f>
        <v>No</v>
      </c>
      <c r="AL61" s="18">
        <f xml:space="preserve"> $K61 + $L61+ $M61 + $N61 +$O61</f>
        <v>2</v>
      </c>
      <c r="AM61" s="20">
        <f xml:space="preserve"> $Q61 + $S61 + $T61</f>
        <v>4</v>
      </c>
      <c r="AN61" t="str">
        <f t="shared" si="2"/>
        <v>Medium</v>
      </c>
      <c r="AO61" t="str">
        <f t="shared" si="1"/>
        <v>Low</v>
      </c>
    </row>
    <row r="62" spans="1:41">
      <c r="A62" s="27" t="s">
        <v>37</v>
      </c>
      <c r="B62" s="21" t="s">
        <v>38</v>
      </c>
      <c r="C62" s="21">
        <v>18</v>
      </c>
      <c r="D62" s="21" t="s">
        <v>39</v>
      </c>
      <c r="E62" s="21" t="s">
        <v>71</v>
      </c>
      <c r="F62" s="21">
        <v>2</v>
      </c>
      <c r="G62" s="21">
        <v>1</v>
      </c>
      <c r="H62" s="21">
        <v>1</v>
      </c>
      <c r="I62" s="21">
        <v>2</v>
      </c>
      <c r="J62" s="21">
        <v>1</v>
      </c>
      <c r="K62" s="21">
        <v>0</v>
      </c>
      <c r="L62" s="21">
        <v>0</v>
      </c>
      <c r="M62" s="21">
        <v>0</v>
      </c>
      <c r="N62" s="21">
        <v>0</v>
      </c>
      <c r="O62" s="21">
        <v>1</v>
      </c>
      <c r="P62" s="21">
        <v>1</v>
      </c>
      <c r="Q62" s="21">
        <v>1</v>
      </c>
      <c r="R62" s="21">
        <v>5</v>
      </c>
      <c r="S62" s="21">
        <v>4</v>
      </c>
      <c r="T62" s="21">
        <v>3</v>
      </c>
      <c r="U62" s="21">
        <v>1</v>
      </c>
      <c r="V62" s="21">
        <v>1</v>
      </c>
      <c r="W62" s="21">
        <v>5</v>
      </c>
      <c r="X62" s="21">
        <v>12</v>
      </c>
      <c r="Y62" s="21">
        <v>12</v>
      </c>
      <c r="Z62" s="21">
        <v>12</v>
      </c>
      <c r="AA62" s="21">
        <v>13</v>
      </c>
      <c r="AB62" s="21">
        <f>$Z62-$Y62</f>
        <v>0</v>
      </c>
      <c r="AC62" s="21">
        <f>$AA62-$Z62</f>
        <v>1</v>
      </c>
      <c r="AD62" s="21" t="str">
        <f>IF(AND($AB62&gt; 0, $AC62 &gt; 0), "Improving", IF(AND($AB62 &lt; 0, $AC62 &lt; 0), "Declining", "Mixed"))</f>
        <v>Mixed</v>
      </c>
      <c r="AE62" s="21">
        <f t="shared" si="0"/>
        <v>12.33</v>
      </c>
      <c r="AF62" s="21" t="str">
        <f>IF(AE62&gt;=16,"Excellent", IF(AE62&gt;=14,"Good", IF(AE62&gt;=10,"Average","Fail")))</f>
        <v>Average</v>
      </c>
      <c r="AG62" s="21">
        <f xml:space="preserve"> 0.5*$F62 + 0.5*$G62</f>
        <v>1.5</v>
      </c>
      <c r="AH62" s="21" t="str">
        <f>IF($AG62&lt;=1,"Low",IF($AG62&lt;=3,"Medium","High"))</f>
        <v>Medium</v>
      </c>
      <c r="AI62" s="21">
        <f>IF($J62&gt;=2,1,0) + IF($I62&lt;=1,1,0) + IF($V62&gt;=4,1,0) + IF($R62&lt;=2,1,0) + IF($X62&gt;20,1,0) + IF($AG62&lt;=2,1,0)</f>
        <v>1</v>
      </c>
      <c r="AJ62" s="21" t="str">
        <f>IF(AI62&gt;=4,"High",IF(AI62&gt;=2,"Medium","Low"))</f>
        <v>Low</v>
      </c>
      <c r="AK62" s="21" t="str">
        <f>IF(AND($AF62="Fail", $AI62&gt;=3),"Yes","No")</f>
        <v>No</v>
      </c>
      <c r="AL62" s="21">
        <f xml:space="preserve"> $K62 + $L62+ $M62 + $N62 +$O62</f>
        <v>1</v>
      </c>
      <c r="AM62" s="22">
        <f xml:space="preserve"> $Q62 + $S62 + $T62</f>
        <v>8</v>
      </c>
      <c r="AN62" t="str">
        <f t="shared" si="2"/>
        <v>Low</v>
      </c>
      <c r="AO62" t="str">
        <f t="shared" si="1"/>
        <v>Medium</v>
      </c>
    </row>
    <row r="63" spans="1:41">
      <c r="A63" s="26" t="s">
        <v>37</v>
      </c>
      <c r="B63" s="18" t="s">
        <v>38</v>
      </c>
      <c r="C63" s="18">
        <v>17</v>
      </c>
      <c r="D63" s="18" t="s">
        <v>39</v>
      </c>
      <c r="E63" s="18" t="s">
        <v>72</v>
      </c>
      <c r="F63" s="18">
        <v>2</v>
      </c>
      <c r="G63" s="18">
        <v>2</v>
      </c>
      <c r="H63" s="18">
        <v>1</v>
      </c>
      <c r="I63" s="18">
        <v>2</v>
      </c>
      <c r="J63" s="18">
        <v>0</v>
      </c>
      <c r="K63" s="18">
        <v>0</v>
      </c>
      <c r="L63" s="18">
        <v>1</v>
      </c>
      <c r="M63" s="18">
        <v>0</v>
      </c>
      <c r="N63" s="18">
        <v>0</v>
      </c>
      <c r="O63" s="18">
        <v>1</v>
      </c>
      <c r="P63" s="18">
        <v>0</v>
      </c>
      <c r="Q63" s="18">
        <v>1</v>
      </c>
      <c r="R63" s="18">
        <v>4</v>
      </c>
      <c r="S63" s="18">
        <v>2</v>
      </c>
      <c r="T63" s="18">
        <v>2</v>
      </c>
      <c r="U63" s="18">
        <v>1</v>
      </c>
      <c r="V63" s="18">
        <v>1</v>
      </c>
      <c r="W63" s="18">
        <v>3</v>
      </c>
      <c r="X63" s="18">
        <v>12</v>
      </c>
      <c r="Y63" s="18">
        <v>11</v>
      </c>
      <c r="Z63" s="18">
        <v>9</v>
      </c>
      <c r="AA63" s="18">
        <v>9</v>
      </c>
      <c r="AB63" s="18">
        <f>$Z63-$Y63</f>
        <v>-2</v>
      </c>
      <c r="AC63" s="18">
        <f>$AA63-$Z63</f>
        <v>0</v>
      </c>
      <c r="AD63" s="18" t="str">
        <f>IF(AND($AB63&gt; 0, $AC63 &gt; 0), "Improving", IF(AND($AB63 &lt; 0, $AC63 &lt; 0), "Declining", "Mixed"))</f>
        <v>Mixed</v>
      </c>
      <c r="AE63" s="18">
        <f t="shared" si="0"/>
        <v>9.67</v>
      </c>
      <c r="AF63" s="18" t="str">
        <f>IF(AE63&gt;=16,"Excellent", IF(AE63&gt;=14,"Good", IF(AE63&gt;=10,"Average","Fail")))</f>
        <v>Fail</v>
      </c>
      <c r="AG63" s="18">
        <f xml:space="preserve"> 0.5*$F63 + 0.5*$G63</f>
        <v>2</v>
      </c>
      <c r="AH63" s="18" t="str">
        <f>IF($AG63&lt;=1,"Low",IF($AG63&lt;=3,"Medium","High"))</f>
        <v>Medium</v>
      </c>
      <c r="AI63" s="18">
        <f>IF($J63&gt;=2,1,0) + IF($I63&lt;=1,1,0) + IF($V63&gt;=4,1,0) + IF($R63&lt;=2,1,0) + IF($X63&gt;20,1,0) + IF($AG63&lt;=2,1,0)</f>
        <v>1</v>
      </c>
      <c r="AJ63" s="18" t="str">
        <f>IF(AI63&gt;=4,"High",IF(AI63&gt;=2,"Medium","Low"))</f>
        <v>Low</v>
      </c>
      <c r="AK63" s="18" t="str">
        <f>IF(AND($AF63="Fail", $AI63&gt;=3),"Yes","No")</f>
        <v>No</v>
      </c>
      <c r="AL63" s="18">
        <f xml:space="preserve"> $K63 + $L63+ $M63 + $N63 +$O63</f>
        <v>2</v>
      </c>
      <c r="AM63" s="20">
        <f xml:space="preserve"> $Q63 + $S63 + $T63</f>
        <v>5</v>
      </c>
      <c r="AN63" t="str">
        <f t="shared" si="2"/>
        <v>Medium</v>
      </c>
      <c r="AO63" t="str">
        <f t="shared" si="1"/>
        <v>Low</v>
      </c>
    </row>
    <row r="64" spans="1:41">
      <c r="A64" s="27" t="s">
        <v>37</v>
      </c>
      <c r="B64" s="21" t="s">
        <v>38</v>
      </c>
      <c r="C64" s="21">
        <v>19</v>
      </c>
      <c r="D64" s="21" t="s">
        <v>54</v>
      </c>
      <c r="E64" s="21" t="s">
        <v>72</v>
      </c>
      <c r="F64" s="21">
        <v>3</v>
      </c>
      <c r="G64" s="21">
        <v>1</v>
      </c>
      <c r="H64" s="21">
        <v>1</v>
      </c>
      <c r="I64" s="21">
        <v>3</v>
      </c>
      <c r="J64" s="21">
        <v>1</v>
      </c>
      <c r="K64" s="21">
        <v>0</v>
      </c>
      <c r="L64" s="21">
        <v>0</v>
      </c>
      <c r="M64" s="21">
        <v>1</v>
      </c>
      <c r="N64" s="21">
        <v>0</v>
      </c>
      <c r="O64" s="21">
        <v>1</v>
      </c>
      <c r="P64" s="21">
        <v>0</v>
      </c>
      <c r="Q64" s="21">
        <v>0</v>
      </c>
      <c r="R64" s="21">
        <v>5</v>
      </c>
      <c r="S64" s="21">
        <v>4</v>
      </c>
      <c r="T64" s="21">
        <v>3</v>
      </c>
      <c r="U64" s="21">
        <v>1</v>
      </c>
      <c r="V64" s="21">
        <v>2</v>
      </c>
      <c r="W64" s="21">
        <v>5</v>
      </c>
      <c r="X64" s="21">
        <v>12</v>
      </c>
      <c r="Y64" s="21">
        <v>14</v>
      </c>
      <c r="Z64" s="21">
        <v>13</v>
      </c>
      <c r="AA64" s="21">
        <v>13</v>
      </c>
      <c r="AB64" s="21">
        <f>$Z64-$Y64</f>
        <v>-1</v>
      </c>
      <c r="AC64" s="21">
        <f>$AA64-$Z64</f>
        <v>0</v>
      </c>
      <c r="AD64" s="21" t="str">
        <f>IF(AND($AB64&gt; 0, $AC64 &gt; 0), "Improving", IF(AND($AB64 &lt; 0, $AC64 &lt; 0), "Declining", "Mixed"))</f>
        <v>Mixed</v>
      </c>
      <c r="AE64" s="21">
        <f t="shared" si="0"/>
        <v>13.33</v>
      </c>
      <c r="AF64" s="21" t="str">
        <f>IF(AE64&gt;=16,"Excellent", IF(AE64&gt;=14,"Good", IF(AE64&gt;=10,"Average","Fail")))</f>
        <v>Average</v>
      </c>
      <c r="AG64" s="21">
        <f xml:space="preserve"> 0.5*$F64 + 0.5*$G64</f>
        <v>2</v>
      </c>
      <c r="AH64" s="21" t="str">
        <f>IF($AG64&lt;=1,"Low",IF($AG64&lt;=3,"Medium","High"))</f>
        <v>Medium</v>
      </c>
      <c r="AI64" s="21">
        <f>IF($J64&gt;=2,1,0) + IF($I64&lt;=1,1,0) + IF($V64&gt;=4,1,0) + IF($R64&lt;=2,1,0) + IF($X64&gt;20,1,0) + IF($AG64&lt;=2,1,0)</f>
        <v>1</v>
      </c>
      <c r="AJ64" s="21" t="str">
        <f>IF(AI64&gt;=4,"High",IF(AI64&gt;=2,"Medium","Low"))</f>
        <v>Low</v>
      </c>
      <c r="AK64" s="21" t="str">
        <f>IF(AND($AF64="Fail", $AI64&gt;=3),"Yes","No")</f>
        <v>No</v>
      </c>
      <c r="AL64" s="21">
        <f xml:space="preserve"> $K64 + $L64+ $M64 + $N64 +$O64</f>
        <v>2</v>
      </c>
      <c r="AM64" s="22">
        <f xml:space="preserve"> $Q64 + $S64 + $T64</f>
        <v>7</v>
      </c>
      <c r="AN64" t="str">
        <f t="shared" si="2"/>
        <v>Medium</v>
      </c>
      <c r="AO64" t="str">
        <f t="shared" si="1"/>
        <v>Medium</v>
      </c>
    </row>
    <row r="65" spans="1:41">
      <c r="A65" s="26" t="s">
        <v>37</v>
      </c>
      <c r="B65" s="18" t="s">
        <v>52</v>
      </c>
      <c r="C65" s="18">
        <v>18</v>
      </c>
      <c r="D65" s="18" t="s">
        <v>39</v>
      </c>
      <c r="E65" s="18" t="s">
        <v>72</v>
      </c>
      <c r="F65" s="18">
        <v>4</v>
      </c>
      <c r="G65" s="18">
        <v>2</v>
      </c>
      <c r="H65" s="18">
        <v>1</v>
      </c>
      <c r="I65" s="18">
        <v>2</v>
      </c>
      <c r="J65" s="18">
        <v>0</v>
      </c>
      <c r="K65" s="18">
        <v>0</v>
      </c>
      <c r="L65" s="18">
        <v>1</v>
      </c>
      <c r="M65" s="18">
        <v>1</v>
      </c>
      <c r="N65" s="18">
        <v>1</v>
      </c>
      <c r="O65" s="18">
        <v>1</v>
      </c>
      <c r="P65" s="18">
        <v>1</v>
      </c>
      <c r="Q65" s="18">
        <v>1</v>
      </c>
      <c r="R65" s="18">
        <v>4</v>
      </c>
      <c r="S65" s="18">
        <v>3</v>
      </c>
      <c r="T65" s="18">
        <v>2</v>
      </c>
      <c r="U65" s="18">
        <v>1</v>
      </c>
      <c r="V65" s="18">
        <v>4</v>
      </c>
      <c r="W65" s="18">
        <v>5</v>
      </c>
      <c r="X65" s="18">
        <v>11</v>
      </c>
      <c r="Y65" s="18">
        <v>12</v>
      </c>
      <c r="Z65" s="18">
        <v>11</v>
      </c>
      <c r="AA65" s="18">
        <v>11</v>
      </c>
      <c r="AB65" s="18">
        <f>$Z65-$Y65</f>
        <v>-1</v>
      </c>
      <c r="AC65" s="18">
        <f>$AA65-$Z65</f>
        <v>0</v>
      </c>
      <c r="AD65" s="18" t="str">
        <f>IF(AND($AB65&gt; 0, $AC65 &gt; 0), "Improving", IF(AND($AB65 &lt; 0, $AC65 &lt; 0), "Declining", "Mixed"))</f>
        <v>Mixed</v>
      </c>
      <c r="AE65" s="18">
        <f t="shared" si="0"/>
        <v>11.33</v>
      </c>
      <c r="AF65" s="18" t="str">
        <f>IF(AE65&gt;=16,"Excellent", IF(AE65&gt;=14,"Good", IF(AE65&gt;=10,"Average","Fail")))</f>
        <v>Average</v>
      </c>
      <c r="AG65" s="18">
        <f xml:space="preserve"> 0.5*$F65 + 0.5*$G65</f>
        <v>3</v>
      </c>
      <c r="AH65" s="18" t="str">
        <f>IF($AG65&lt;=1,"Low",IF($AG65&lt;=3,"Medium","High"))</f>
        <v>Medium</v>
      </c>
      <c r="AI65" s="18">
        <f>IF($J65&gt;=2,1,0) + IF($I65&lt;=1,1,0) + IF($V65&gt;=4,1,0) + IF($R65&lt;=2,1,0) + IF($X65&gt;20,1,0) + IF($AG65&lt;=2,1,0)</f>
        <v>1</v>
      </c>
      <c r="AJ65" s="18" t="str">
        <f>IF(AI65&gt;=4,"High",IF(AI65&gt;=2,"Medium","Low"))</f>
        <v>Low</v>
      </c>
      <c r="AK65" s="18" t="str">
        <f>IF(AND($AF65="Fail", $AI65&gt;=3),"Yes","No")</f>
        <v>No</v>
      </c>
      <c r="AL65" s="18">
        <f xml:space="preserve"> $K65 + $L65+ $M65 + $N65 +$O65</f>
        <v>4</v>
      </c>
      <c r="AM65" s="20">
        <f xml:space="preserve"> $Q65 + $S65 + $T65</f>
        <v>6</v>
      </c>
      <c r="AN65" t="str">
        <f t="shared" si="2"/>
        <v>High</v>
      </c>
      <c r="AO65" t="str">
        <f t="shared" si="1"/>
        <v>Medium</v>
      </c>
    </row>
    <row r="66" spans="1:41">
      <c r="A66" s="27" t="s">
        <v>37</v>
      </c>
      <c r="B66" s="21" t="s">
        <v>52</v>
      </c>
      <c r="C66" s="21">
        <v>18</v>
      </c>
      <c r="D66" s="21" t="s">
        <v>39</v>
      </c>
      <c r="E66" s="21" t="s">
        <v>71</v>
      </c>
      <c r="F66" s="21">
        <v>3</v>
      </c>
      <c r="G66" s="21">
        <v>4</v>
      </c>
      <c r="H66" s="21">
        <v>1</v>
      </c>
      <c r="I66" s="21">
        <v>2</v>
      </c>
      <c r="J66" s="21">
        <v>0</v>
      </c>
      <c r="K66" s="21">
        <v>0</v>
      </c>
      <c r="L66" s="21">
        <v>0</v>
      </c>
      <c r="M66" s="21">
        <v>0</v>
      </c>
      <c r="N66" s="21">
        <v>1</v>
      </c>
      <c r="O66" s="21">
        <v>1</v>
      </c>
      <c r="P66" s="21">
        <v>1</v>
      </c>
      <c r="Q66" s="21">
        <v>1</v>
      </c>
      <c r="R66" s="21">
        <v>4</v>
      </c>
      <c r="S66" s="21">
        <v>3</v>
      </c>
      <c r="T66" s="21">
        <v>3</v>
      </c>
      <c r="U66" s="21">
        <v>1</v>
      </c>
      <c r="V66" s="21">
        <v>3</v>
      </c>
      <c r="W66" s="21">
        <v>5</v>
      </c>
      <c r="X66" s="21">
        <v>11</v>
      </c>
      <c r="Y66" s="21">
        <v>16</v>
      </c>
      <c r="Z66" s="21">
        <v>15</v>
      </c>
      <c r="AA66" s="21">
        <v>15</v>
      </c>
      <c r="AB66" s="21">
        <f>$Z66-$Y66</f>
        <v>-1</v>
      </c>
      <c r="AC66" s="21">
        <f>$AA66-$Z66</f>
        <v>0</v>
      </c>
      <c r="AD66" s="21" t="str">
        <f>IF(AND($AB66&gt; 0, $AC66 &gt; 0), "Improving", IF(AND($AB66 &lt; 0, $AC66 &lt; 0), "Declining", "Mixed"))</f>
        <v>Mixed</v>
      </c>
      <c r="AE66" s="21">
        <f t="shared" ref="AE66:AE129" si="3">ROUND(AVERAGE(Y66:AA66),2)</f>
        <v>15.33</v>
      </c>
      <c r="AF66" s="21" t="str">
        <f>IF(AE66&gt;=16,"Excellent", IF(AE66&gt;=14,"Good", IF(AE66&gt;=10,"Average","Fail")))</f>
        <v>Good</v>
      </c>
      <c r="AG66" s="21">
        <f xml:space="preserve"> 0.5*$F66 + 0.5*$G66</f>
        <v>3.5</v>
      </c>
      <c r="AH66" s="21" t="str">
        <f>IF($AG66&lt;=1,"Low",IF($AG66&lt;=3,"Medium","High"))</f>
        <v>High</v>
      </c>
      <c r="AI66" s="21">
        <f>IF($J66&gt;=2,1,0) + IF($I66&lt;=1,1,0) + IF($V66&gt;=4,1,0) + IF($R66&lt;=2,1,0) + IF($X66&gt;20,1,0) + IF($AG66&lt;=2,1,0)</f>
        <v>0</v>
      </c>
      <c r="AJ66" s="21" t="str">
        <f>IF(AI66&gt;=4,"High",IF(AI66&gt;=2,"Medium","Low"))</f>
        <v>Low</v>
      </c>
      <c r="AK66" s="21" t="str">
        <f>IF(AND($AF66="Fail", $AI66&gt;=3),"Yes","No")</f>
        <v>No</v>
      </c>
      <c r="AL66" s="21">
        <f xml:space="preserve"> $K66 + $L66+ $M66 + $N66 +$O66</f>
        <v>2</v>
      </c>
      <c r="AM66" s="22">
        <f xml:space="preserve"> $Q66 + $S66 + $T66</f>
        <v>7</v>
      </c>
      <c r="AN66" t="str">
        <f t="shared" ref="AN66:AN129" si="4">IF(AL66&lt;=1,"Low",IF(AL66&lt;=3,"Medium","High"))</f>
        <v>Medium</v>
      </c>
      <c r="AO66" t="str">
        <f t="shared" ref="AO66:AO129" si="5">IF(AM66&lt;=5,"Low",IF(AM66&lt;=9,"Medium","High"))</f>
        <v>Medium</v>
      </c>
    </row>
    <row r="67" spans="1:41">
      <c r="A67" s="26" t="s">
        <v>55</v>
      </c>
      <c r="B67" s="18" t="s">
        <v>52</v>
      </c>
      <c r="C67" s="18">
        <v>20</v>
      </c>
      <c r="D67" s="18" t="s">
        <v>39</v>
      </c>
      <c r="E67" s="18" t="s">
        <v>71</v>
      </c>
      <c r="F67" s="18">
        <v>2</v>
      </c>
      <c r="G67" s="18">
        <v>2</v>
      </c>
      <c r="H67" s="18">
        <v>1</v>
      </c>
      <c r="I67" s="18">
        <v>2</v>
      </c>
      <c r="J67" s="18">
        <v>2</v>
      </c>
      <c r="K67" s="18">
        <v>0</v>
      </c>
      <c r="L67" s="18">
        <v>1</v>
      </c>
      <c r="M67" s="18">
        <v>1</v>
      </c>
      <c r="N67" s="18">
        <v>0</v>
      </c>
      <c r="O67" s="18">
        <v>1</v>
      </c>
      <c r="P67" s="18">
        <v>0</v>
      </c>
      <c r="Q67" s="18">
        <v>0</v>
      </c>
      <c r="R67" s="18">
        <v>5</v>
      </c>
      <c r="S67" s="18">
        <v>5</v>
      </c>
      <c r="T67" s="18">
        <v>4</v>
      </c>
      <c r="U67" s="18">
        <v>4</v>
      </c>
      <c r="V67" s="18">
        <v>5</v>
      </c>
      <c r="W67" s="18">
        <v>4</v>
      </c>
      <c r="X67" s="18">
        <v>11</v>
      </c>
      <c r="Y67" s="18">
        <v>9</v>
      </c>
      <c r="Z67" s="18">
        <v>9</v>
      </c>
      <c r="AA67" s="18">
        <v>9</v>
      </c>
      <c r="AB67" s="18">
        <f>$Z67-$Y67</f>
        <v>0</v>
      </c>
      <c r="AC67" s="18">
        <f>$AA67-$Z67</f>
        <v>0</v>
      </c>
      <c r="AD67" s="18" t="str">
        <f>IF(AND($AB67&gt; 0, $AC67 &gt; 0), "Improving", IF(AND($AB67 &lt; 0, $AC67 &lt; 0), "Declining", "Mixed"))</f>
        <v>Mixed</v>
      </c>
      <c r="AE67" s="18">
        <f t="shared" si="3"/>
        <v>9</v>
      </c>
      <c r="AF67" s="18" t="str">
        <f>IF(AE67&gt;=16,"Excellent", IF(AE67&gt;=14,"Good", IF(AE67&gt;=10,"Average","Fail")))</f>
        <v>Fail</v>
      </c>
      <c r="AG67" s="18">
        <f xml:space="preserve"> 0.5*$F67 + 0.5*$G67</f>
        <v>2</v>
      </c>
      <c r="AH67" s="18" t="str">
        <f>IF($AG67&lt;=1,"Low",IF($AG67&lt;=3,"Medium","High"))</f>
        <v>Medium</v>
      </c>
      <c r="AI67" s="18">
        <f>IF($J67&gt;=2,1,0) + IF($I67&lt;=1,1,0) + IF($V67&gt;=4,1,0) + IF($R67&lt;=2,1,0) + IF($X67&gt;20,1,0) + IF($AG67&lt;=2,1,0)</f>
        <v>3</v>
      </c>
      <c r="AJ67" s="18" t="str">
        <f>IF(AI67&gt;=4,"High",IF(AI67&gt;=2,"Medium","Low"))</f>
        <v>Medium</v>
      </c>
      <c r="AK67" s="18" t="str">
        <f>IF(AND($AF67="Fail", $AI67&gt;=3),"Yes","No")</f>
        <v>Yes</v>
      </c>
      <c r="AL67" s="18">
        <f xml:space="preserve"> $K67 + $L67+ $M67 + $N67 +$O67</f>
        <v>3</v>
      </c>
      <c r="AM67" s="20">
        <f xml:space="preserve"> $Q67 + $S67 + $T67</f>
        <v>9</v>
      </c>
      <c r="AN67" t="str">
        <f t="shared" si="4"/>
        <v>Medium</v>
      </c>
      <c r="AO67" t="str">
        <f t="shared" si="5"/>
        <v>Medium</v>
      </c>
    </row>
    <row r="68" spans="1:41">
      <c r="A68" s="27" t="s">
        <v>37</v>
      </c>
      <c r="B68" s="21" t="s">
        <v>38</v>
      </c>
      <c r="C68" s="21">
        <v>15</v>
      </c>
      <c r="D68" s="21" t="s">
        <v>39</v>
      </c>
      <c r="E68" s="21" t="s">
        <v>71</v>
      </c>
      <c r="F68" s="21">
        <v>1</v>
      </c>
      <c r="G68" s="21">
        <v>1</v>
      </c>
      <c r="H68" s="21">
        <v>1</v>
      </c>
      <c r="I68" s="21">
        <v>2</v>
      </c>
      <c r="J68" s="21">
        <v>3</v>
      </c>
      <c r="K68" s="21">
        <v>1</v>
      </c>
      <c r="L68" s="21">
        <v>0</v>
      </c>
      <c r="M68" s="21">
        <v>1</v>
      </c>
      <c r="N68" s="21">
        <v>0</v>
      </c>
      <c r="O68" s="21">
        <v>1</v>
      </c>
      <c r="P68" s="21">
        <v>1</v>
      </c>
      <c r="Q68" s="21">
        <v>0</v>
      </c>
      <c r="R68" s="21">
        <v>4</v>
      </c>
      <c r="S68" s="21">
        <v>3</v>
      </c>
      <c r="T68" s="21">
        <v>2</v>
      </c>
      <c r="U68" s="21">
        <v>2</v>
      </c>
      <c r="V68" s="21">
        <v>3</v>
      </c>
      <c r="W68" s="21">
        <v>3</v>
      </c>
      <c r="X68" s="21">
        <v>10</v>
      </c>
      <c r="Y68" s="21">
        <v>7</v>
      </c>
      <c r="Z68" s="21">
        <v>8</v>
      </c>
      <c r="AA68" s="21">
        <v>10</v>
      </c>
      <c r="AB68" s="21">
        <f>$Z68-$Y68</f>
        <v>1</v>
      </c>
      <c r="AC68" s="21">
        <f>$AA68-$Z68</f>
        <v>2</v>
      </c>
      <c r="AD68" s="21" t="str">
        <f>IF(AND($AB68&gt; 0, $AC68 &gt; 0), "Improving", IF(AND($AB68 &lt; 0, $AC68 &lt; 0), "Declining", "Mixed"))</f>
        <v>Improving</v>
      </c>
      <c r="AE68" s="21">
        <f t="shared" si="3"/>
        <v>8.33</v>
      </c>
      <c r="AF68" s="21" t="str">
        <f>IF(AE68&gt;=16,"Excellent", IF(AE68&gt;=14,"Good", IF(AE68&gt;=10,"Average","Fail")))</f>
        <v>Fail</v>
      </c>
      <c r="AG68" s="21">
        <f xml:space="preserve"> 0.5*$F68 + 0.5*$G68</f>
        <v>1</v>
      </c>
      <c r="AH68" s="21" t="str">
        <f>IF($AG68&lt;=1,"Low",IF($AG68&lt;=3,"Medium","High"))</f>
        <v>Low</v>
      </c>
      <c r="AI68" s="21">
        <f>IF($J68&gt;=2,1,0) + IF($I68&lt;=1,1,0) + IF($V68&gt;=4,1,0) + IF($R68&lt;=2,1,0) + IF($X68&gt;20,1,0) + IF($AG68&lt;=2,1,0)</f>
        <v>2</v>
      </c>
      <c r="AJ68" s="21" t="str">
        <f>IF(AI68&gt;=4,"High",IF(AI68&gt;=2,"Medium","Low"))</f>
        <v>Medium</v>
      </c>
      <c r="AK68" s="21" t="str">
        <f>IF(AND($AF68="Fail", $AI68&gt;=3),"Yes","No")</f>
        <v>No</v>
      </c>
      <c r="AL68" s="21">
        <f xml:space="preserve"> $K68 + $L68+ $M68 + $N68 +$O68</f>
        <v>3</v>
      </c>
      <c r="AM68" s="22">
        <f xml:space="preserve"> $Q68 + $S68 + $T68</f>
        <v>5</v>
      </c>
      <c r="AN68" t="str">
        <f t="shared" si="4"/>
        <v>Medium</v>
      </c>
      <c r="AO68" t="str">
        <f t="shared" si="5"/>
        <v>Low</v>
      </c>
    </row>
    <row r="69" spans="1:41">
      <c r="A69" s="26" t="s">
        <v>37</v>
      </c>
      <c r="B69" s="18" t="s">
        <v>52</v>
      </c>
      <c r="C69" s="18">
        <v>16</v>
      </c>
      <c r="D69" s="18" t="s">
        <v>39</v>
      </c>
      <c r="E69" s="18" t="s">
        <v>71</v>
      </c>
      <c r="F69" s="18">
        <v>4</v>
      </c>
      <c r="G69" s="18">
        <v>3</v>
      </c>
      <c r="H69" s="18">
        <v>1</v>
      </c>
      <c r="I69" s="18">
        <v>2</v>
      </c>
      <c r="J69" s="18">
        <v>0</v>
      </c>
      <c r="K69" s="18">
        <v>0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0</v>
      </c>
      <c r="R69" s="18">
        <v>5</v>
      </c>
      <c r="S69" s="18">
        <v>4</v>
      </c>
      <c r="T69" s="18">
        <v>2</v>
      </c>
      <c r="U69" s="18">
        <v>1</v>
      </c>
      <c r="V69" s="18">
        <v>2</v>
      </c>
      <c r="W69" s="18">
        <v>5</v>
      </c>
      <c r="X69" s="18">
        <v>10</v>
      </c>
      <c r="Y69" s="18">
        <v>15</v>
      </c>
      <c r="Z69" s="18">
        <v>15</v>
      </c>
      <c r="AA69" s="18">
        <v>15</v>
      </c>
      <c r="AB69" s="18">
        <f>$Z69-$Y69</f>
        <v>0</v>
      </c>
      <c r="AC69" s="18">
        <f>$AA69-$Z69</f>
        <v>0</v>
      </c>
      <c r="AD69" s="18" t="str">
        <f>IF(AND($AB69&gt; 0, $AC69 &gt; 0), "Improving", IF(AND($AB69 &lt; 0, $AC69 &lt; 0), "Declining", "Mixed"))</f>
        <v>Mixed</v>
      </c>
      <c r="AE69" s="18">
        <f t="shared" si="3"/>
        <v>15</v>
      </c>
      <c r="AF69" s="18" t="str">
        <f>IF(AE69&gt;=16,"Excellent", IF(AE69&gt;=14,"Good", IF(AE69&gt;=10,"Average","Fail")))</f>
        <v>Good</v>
      </c>
      <c r="AG69" s="18">
        <f xml:space="preserve"> 0.5*$F69 + 0.5*$G69</f>
        <v>3.5</v>
      </c>
      <c r="AH69" s="18" t="str">
        <f>IF($AG69&lt;=1,"Low",IF($AG69&lt;=3,"Medium","High"))</f>
        <v>High</v>
      </c>
      <c r="AI69" s="18">
        <f>IF($J69&gt;=2,1,0) + IF($I69&lt;=1,1,0) + IF($V69&gt;=4,1,0) + IF($R69&lt;=2,1,0) + IF($X69&gt;20,1,0) + IF($AG69&lt;=2,1,0)</f>
        <v>0</v>
      </c>
      <c r="AJ69" s="18" t="str">
        <f>IF(AI69&gt;=4,"High",IF(AI69&gt;=2,"Medium","Low"))</f>
        <v>Low</v>
      </c>
      <c r="AK69" s="18" t="str">
        <f>IF(AND($AF69="Fail", $AI69&gt;=3),"Yes","No")</f>
        <v>No</v>
      </c>
      <c r="AL69" s="18">
        <f xml:space="preserve"> $K69 + $L69+ $M69 + $N69 +$O69</f>
        <v>4</v>
      </c>
      <c r="AM69" s="20">
        <f xml:space="preserve"> $Q69 + $S69 + $T69</f>
        <v>6</v>
      </c>
      <c r="AN69" t="str">
        <f t="shared" si="4"/>
        <v>High</v>
      </c>
      <c r="AO69" t="str">
        <f t="shared" si="5"/>
        <v>Medium</v>
      </c>
    </row>
    <row r="70" spans="1:41">
      <c r="A70" s="27" t="s">
        <v>37</v>
      </c>
      <c r="B70" s="21" t="s">
        <v>38</v>
      </c>
      <c r="C70" s="21">
        <v>15</v>
      </c>
      <c r="D70" s="21" t="s">
        <v>39</v>
      </c>
      <c r="E70" s="21" t="s">
        <v>71</v>
      </c>
      <c r="F70" s="21">
        <v>3</v>
      </c>
      <c r="G70" s="21">
        <v>2</v>
      </c>
      <c r="H70" s="21">
        <v>1</v>
      </c>
      <c r="I70" s="21">
        <v>2</v>
      </c>
      <c r="J70" s="21">
        <v>0</v>
      </c>
      <c r="K70" s="21">
        <v>0</v>
      </c>
      <c r="L70" s="21">
        <v>1</v>
      </c>
      <c r="M70" s="21">
        <v>1</v>
      </c>
      <c r="N70" s="21">
        <v>0</v>
      </c>
      <c r="O70" s="21">
        <v>1</v>
      </c>
      <c r="P70" s="21">
        <v>1</v>
      </c>
      <c r="Q70" s="21">
        <v>0</v>
      </c>
      <c r="R70" s="21">
        <v>4</v>
      </c>
      <c r="S70" s="21">
        <v>4</v>
      </c>
      <c r="T70" s="21">
        <v>4</v>
      </c>
      <c r="U70" s="21">
        <v>1</v>
      </c>
      <c r="V70" s="21">
        <v>1</v>
      </c>
      <c r="W70" s="21">
        <v>5</v>
      </c>
      <c r="X70" s="21">
        <v>10</v>
      </c>
      <c r="Y70" s="21">
        <v>7</v>
      </c>
      <c r="Z70" s="21">
        <v>6</v>
      </c>
      <c r="AA70" s="21">
        <v>6</v>
      </c>
      <c r="AB70" s="21">
        <f>$Z70-$Y70</f>
        <v>-1</v>
      </c>
      <c r="AC70" s="21">
        <f>$AA70-$Z70</f>
        <v>0</v>
      </c>
      <c r="AD70" s="21" t="str">
        <f>IF(AND($AB70&gt; 0, $AC70 &gt; 0), "Improving", IF(AND($AB70 &lt; 0, $AC70 &lt; 0), "Declining", "Mixed"))</f>
        <v>Mixed</v>
      </c>
      <c r="AE70" s="21">
        <f t="shared" si="3"/>
        <v>6.33</v>
      </c>
      <c r="AF70" s="21" t="str">
        <f>IF(AE70&gt;=16,"Excellent", IF(AE70&gt;=14,"Good", IF(AE70&gt;=10,"Average","Fail")))</f>
        <v>Fail</v>
      </c>
      <c r="AG70" s="21">
        <f xml:space="preserve"> 0.5*$F70 + 0.5*$G70</f>
        <v>2.5</v>
      </c>
      <c r="AH70" s="21" t="str">
        <f>IF($AG70&lt;=1,"Low",IF($AG70&lt;=3,"Medium","High"))</f>
        <v>Medium</v>
      </c>
      <c r="AI70" s="21">
        <f>IF($J70&gt;=2,1,0) + IF($I70&lt;=1,1,0) + IF($V70&gt;=4,1,0) + IF($R70&lt;=2,1,0) + IF($X70&gt;20,1,0) + IF($AG70&lt;=2,1,0)</f>
        <v>0</v>
      </c>
      <c r="AJ70" s="21" t="str">
        <f>IF(AI70&gt;=4,"High",IF(AI70&gt;=2,"Medium","Low"))</f>
        <v>Low</v>
      </c>
      <c r="AK70" s="21" t="str">
        <f>IF(AND($AF70="Fail", $AI70&gt;=3),"Yes","No")</f>
        <v>No</v>
      </c>
      <c r="AL70" s="21">
        <f xml:space="preserve"> $K70 + $L70+ $M70 + $N70 +$O70</f>
        <v>3</v>
      </c>
      <c r="AM70" s="22">
        <f xml:space="preserve"> $Q70 + $S70 + $T70</f>
        <v>8</v>
      </c>
      <c r="AN70" t="str">
        <f t="shared" si="4"/>
        <v>Medium</v>
      </c>
      <c r="AO70" t="str">
        <f t="shared" si="5"/>
        <v>Medium</v>
      </c>
    </row>
    <row r="71" spans="1:41">
      <c r="A71" s="26" t="s">
        <v>37</v>
      </c>
      <c r="B71" s="18" t="s">
        <v>38</v>
      </c>
      <c r="C71" s="18">
        <v>15</v>
      </c>
      <c r="D71" s="18" t="s">
        <v>39</v>
      </c>
      <c r="E71" s="18" t="s">
        <v>72</v>
      </c>
      <c r="F71" s="18">
        <v>3</v>
      </c>
      <c r="G71" s="18">
        <v>3</v>
      </c>
      <c r="H71" s="18">
        <v>1</v>
      </c>
      <c r="I71" s="18">
        <v>4</v>
      </c>
      <c r="J71" s="18">
        <v>0</v>
      </c>
      <c r="K71" s="18">
        <v>1</v>
      </c>
      <c r="L71" s="18">
        <v>0</v>
      </c>
      <c r="M71" s="18">
        <v>0</v>
      </c>
      <c r="N71" s="18">
        <v>0</v>
      </c>
      <c r="O71" s="18">
        <v>1</v>
      </c>
      <c r="P71" s="18">
        <v>0</v>
      </c>
      <c r="Q71" s="18">
        <v>0</v>
      </c>
      <c r="R71" s="18">
        <v>4</v>
      </c>
      <c r="S71" s="18">
        <v>3</v>
      </c>
      <c r="T71" s="18">
        <v>3</v>
      </c>
      <c r="U71" s="18">
        <v>1</v>
      </c>
      <c r="V71" s="18">
        <v>1</v>
      </c>
      <c r="W71" s="18">
        <v>4</v>
      </c>
      <c r="X71" s="18">
        <v>10</v>
      </c>
      <c r="Y71" s="18">
        <v>10</v>
      </c>
      <c r="Z71" s="18">
        <v>11</v>
      </c>
      <c r="AA71" s="18">
        <v>11</v>
      </c>
      <c r="AB71" s="18">
        <f>$Z71-$Y71</f>
        <v>1</v>
      </c>
      <c r="AC71" s="18">
        <f>$AA71-$Z71</f>
        <v>0</v>
      </c>
      <c r="AD71" s="18" t="str">
        <f>IF(AND($AB71&gt; 0, $AC71 &gt; 0), "Improving", IF(AND($AB71 &lt; 0, $AC71 &lt; 0), "Declining", "Mixed"))</f>
        <v>Mixed</v>
      </c>
      <c r="AE71" s="18">
        <f t="shared" si="3"/>
        <v>10.67</v>
      </c>
      <c r="AF71" s="18" t="str">
        <f>IF(AE71&gt;=16,"Excellent", IF(AE71&gt;=14,"Good", IF(AE71&gt;=10,"Average","Fail")))</f>
        <v>Average</v>
      </c>
      <c r="AG71" s="18">
        <f xml:space="preserve"> 0.5*$F71 + 0.5*$G71</f>
        <v>3</v>
      </c>
      <c r="AH71" s="18" t="str">
        <f>IF($AG71&lt;=1,"Low",IF($AG71&lt;=3,"Medium","High"))</f>
        <v>Medium</v>
      </c>
      <c r="AI71" s="18">
        <f>IF($J71&gt;=2,1,0) + IF($I71&lt;=1,1,0) + IF($V71&gt;=4,1,0) + IF($R71&lt;=2,1,0) + IF($X71&gt;20,1,0) + IF($AG71&lt;=2,1,0)</f>
        <v>0</v>
      </c>
      <c r="AJ71" s="18" t="str">
        <f>IF(AI71&gt;=4,"High",IF(AI71&gt;=2,"Medium","Low"))</f>
        <v>Low</v>
      </c>
      <c r="AK71" s="18" t="str">
        <f>IF(AND($AF71="Fail", $AI71&gt;=3),"Yes","No")</f>
        <v>No</v>
      </c>
      <c r="AL71" s="18">
        <f xml:space="preserve"> $K71 + $L71+ $M71 + $N71 +$O71</f>
        <v>2</v>
      </c>
      <c r="AM71" s="20">
        <f xml:space="preserve"> $Q71 + $S71 + $T71</f>
        <v>6</v>
      </c>
      <c r="AN71" t="str">
        <f t="shared" si="4"/>
        <v>Medium</v>
      </c>
      <c r="AO71" t="str">
        <f t="shared" si="5"/>
        <v>Medium</v>
      </c>
    </row>
    <row r="72" spans="1:41">
      <c r="A72" s="27" t="s">
        <v>37</v>
      </c>
      <c r="B72" s="21" t="s">
        <v>52</v>
      </c>
      <c r="C72" s="21">
        <v>15</v>
      </c>
      <c r="D72" s="21" t="s">
        <v>39</v>
      </c>
      <c r="E72" s="21" t="s">
        <v>71</v>
      </c>
      <c r="F72" s="21">
        <v>4</v>
      </c>
      <c r="G72" s="21">
        <v>2</v>
      </c>
      <c r="H72" s="21">
        <v>1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1</v>
      </c>
      <c r="P72" s="21">
        <v>1</v>
      </c>
      <c r="Q72" s="21">
        <v>0</v>
      </c>
      <c r="R72" s="21">
        <v>3</v>
      </c>
      <c r="S72" s="21">
        <v>5</v>
      </c>
      <c r="T72" s="21">
        <v>2</v>
      </c>
      <c r="U72" s="21">
        <v>1</v>
      </c>
      <c r="V72" s="21">
        <v>1</v>
      </c>
      <c r="W72" s="21">
        <v>3</v>
      </c>
      <c r="X72" s="21">
        <v>10</v>
      </c>
      <c r="Y72" s="21">
        <v>18</v>
      </c>
      <c r="Z72" s="21">
        <v>19</v>
      </c>
      <c r="AA72" s="21">
        <v>19</v>
      </c>
      <c r="AB72" s="21">
        <f>$Z72-$Y72</f>
        <v>1</v>
      </c>
      <c r="AC72" s="21">
        <f>$AA72-$Z72</f>
        <v>0</v>
      </c>
      <c r="AD72" s="21" t="str">
        <f>IF(AND($AB72&gt; 0, $AC72 &gt; 0), "Improving", IF(AND($AB72 &lt; 0, $AC72 &lt; 0), "Declining", "Mixed"))</f>
        <v>Mixed</v>
      </c>
      <c r="AE72" s="21">
        <f t="shared" si="3"/>
        <v>18.670000000000002</v>
      </c>
      <c r="AF72" s="21" t="str">
        <f>IF(AE72&gt;=16,"Excellent", IF(AE72&gt;=14,"Good", IF(AE72&gt;=10,"Average","Fail")))</f>
        <v>Excellent</v>
      </c>
      <c r="AG72" s="21">
        <f xml:space="preserve"> 0.5*$F72 + 0.5*$G72</f>
        <v>3</v>
      </c>
      <c r="AH72" s="21" t="str">
        <f>IF($AG72&lt;=1,"Low",IF($AG72&lt;=3,"Medium","High"))</f>
        <v>Medium</v>
      </c>
      <c r="AI72" s="21">
        <f>IF($J72&gt;=2,1,0) + IF($I72&lt;=1,1,0) + IF($V72&gt;=4,1,0) + IF($R72&lt;=2,1,0) + IF($X72&gt;20,1,0) + IF($AG72&lt;=2,1,0)</f>
        <v>1</v>
      </c>
      <c r="AJ72" s="21" t="str">
        <f>IF(AI72&gt;=4,"High",IF(AI72&gt;=2,"Medium","Low"))</f>
        <v>Low</v>
      </c>
      <c r="AK72" s="21" t="str">
        <f>IF(AND($AF72="Fail", $AI72&gt;=3),"Yes","No")</f>
        <v>No</v>
      </c>
      <c r="AL72" s="21">
        <f xml:space="preserve"> $K72 + $L72+ $M72 + $N72 +$O72</f>
        <v>1</v>
      </c>
      <c r="AM72" s="22">
        <f xml:space="preserve"> $Q72 + $S72 + $T72</f>
        <v>7</v>
      </c>
      <c r="AN72" t="str">
        <f t="shared" si="4"/>
        <v>Low</v>
      </c>
      <c r="AO72" t="str">
        <f t="shared" si="5"/>
        <v>Medium</v>
      </c>
    </row>
    <row r="73" spans="1:41">
      <c r="A73" s="26" t="s">
        <v>37</v>
      </c>
      <c r="B73" s="18" t="s">
        <v>52</v>
      </c>
      <c r="C73" s="18">
        <v>16</v>
      </c>
      <c r="D73" s="18" t="s">
        <v>54</v>
      </c>
      <c r="E73" s="18" t="s">
        <v>72</v>
      </c>
      <c r="F73" s="18">
        <v>4</v>
      </c>
      <c r="G73" s="18">
        <v>2</v>
      </c>
      <c r="H73" s="18">
        <v>1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1</v>
      </c>
      <c r="O73" s="18">
        <v>1</v>
      </c>
      <c r="P73" s="18">
        <v>1</v>
      </c>
      <c r="Q73" s="18">
        <v>1</v>
      </c>
      <c r="R73" s="18">
        <v>4</v>
      </c>
      <c r="S73" s="18">
        <v>3</v>
      </c>
      <c r="T73" s="18">
        <v>3</v>
      </c>
      <c r="U73" s="18">
        <v>3</v>
      </c>
      <c r="V73" s="18">
        <v>4</v>
      </c>
      <c r="W73" s="18">
        <v>3</v>
      </c>
      <c r="X73" s="18">
        <v>10</v>
      </c>
      <c r="Y73" s="18">
        <v>10</v>
      </c>
      <c r="Z73" s="18">
        <v>8</v>
      </c>
      <c r="AA73" s="18">
        <v>9</v>
      </c>
      <c r="AB73" s="18">
        <f>$Z73-$Y73</f>
        <v>-2</v>
      </c>
      <c r="AC73" s="18">
        <f>$AA73-$Z73</f>
        <v>1</v>
      </c>
      <c r="AD73" s="18" t="str">
        <f>IF(AND($AB73&gt; 0, $AC73 &gt; 0), "Improving", IF(AND($AB73 &lt; 0, $AC73 &lt; 0), "Declining", "Mixed"))</f>
        <v>Mixed</v>
      </c>
      <c r="AE73" s="18">
        <f t="shared" si="3"/>
        <v>9</v>
      </c>
      <c r="AF73" s="18" t="str">
        <f>IF(AE73&gt;=16,"Excellent", IF(AE73&gt;=14,"Good", IF(AE73&gt;=10,"Average","Fail")))</f>
        <v>Fail</v>
      </c>
      <c r="AG73" s="18">
        <f xml:space="preserve"> 0.5*$F73 + 0.5*$G73</f>
        <v>3</v>
      </c>
      <c r="AH73" s="18" t="str">
        <f>IF($AG73&lt;=1,"Low",IF($AG73&lt;=3,"Medium","High"))</f>
        <v>Medium</v>
      </c>
      <c r="AI73" s="18">
        <f>IF($J73&gt;=2,1,0) + IF($I73&lt;=1,1,0) + IF($V73&gt;=4,1,0) + IF($R73&lt;=2,1,0) + IF($X73&gt;20,1,0) + IF($AG73&lt;=2,1,0)</f>
        <v>2</v>
      </c>
      <c r="AJ73" s="18" t="str">
        <f>IF(AI73&gt;=4,"High",IF(AI73&gt;=2,"Medium","Low"))</f>
        <v>Medium</v>
      </c>
      <c r="AK73" s="18" t="str">
        <f>IF(AND($AF73="Fail", $AI73&gt;=3),"Yes","No")</f>
        <v>No</v>
      </c>
      <c r="AL73" s="18">
        <f xml:space="preserve"> $K73 + $L73+ $M73 + $N73 +$O73</f>
        <v>3</v>
      </c>
      <c r="AM73" s="20">
        <f xml:space="preserve"> $Q73 + $S73 + $T73</f>
        <v>7</v>
      </c>
      <c r="AN73" t="str">
        <f t="shared" si="4"/>
        <v>Medium</v>
      </c>
      <c r="AO73" t="str">
        <f t="shared" si="5"/>
        <v>Medium</v>
      </c>
    </row>
    <row r="74" spans="1:41">
      <c r="A74" s="27" t="s">
        <v>37</v>
      </c>
      <c r="B74" s="21" t="s">
        <v>52</v>
      </c>
      <c r="C74" s="21">
        <v>16</v>
      </c>
      <c r="D74" s="21" t="s">
        <v>39</v>
      </c>
      <c r="E74" s="21" t="s">
        <v>72</v>
      </c>
      <c r="F74" s="21">
        <v>4</v>
      </c>
      <c r="G74" s="21">
        <v>3</v>
      </c>
      <c r="H74" s="21">
        <v>1</v>
      </c>
      <c r="I74" s="21">
        <v>2</v>
      </c>
      <c r="J74" s="21">
        <v>0</v>
      </c>
      <c r="K74" s="21">
        <v>0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0</v>
      </c>
      <c r="R74" s="21">
        <v>3</v>
      </c>
      <c r="S74" s="21">
        <v>4</v>
      </c>
      <c r="T74" s="21">
        <v>3</v>
      </c>
      <c r="U74" s="21">
        <v>2</v>
      </c>
      <c r="V74" s="21">
        <v>3</v>
      </c>
      <c r="W74" s="21">
        <v>3</v>
      </c>
      <c r="X74" s="21">
        <v>10</v>
      </c>
      <c r="Y74" s="21">
        <v>9</v>
      </c>
      <c r="Z74" s="21">
        <v>8</v>
      </c>
      <c r="AA74" s="21">
        <v>8</v>
      </c>
      <c r="AB74" s="21">
        <f>$Z74-$Y74</f>
        <v>-1</v>
      </c>
      <c r="AC74" s="21">
        <f>$AA74-$Z74</f>
        <v>0</v>
      </c>
      <c r="AD74" s="21" t="str">
        <f>IF(AND($AB74&gt; 0, $AC74 &gt; 0), "Improving", IF(AND($AB74 &lt; 0, $AC74 &lt; 0), "Declining", "Mixed"))</f>
        <v>Mixed</v>
      </c>
      <c r="AE74" s="21">
        <f t="shared" si="3"/>
        <v>8.33</v>
      </c>
      <c r="AF74" s="21" t="str">
        <f>IF(AE74&gt;=16,"Excellent", IF(AE74&gt;=14,"Good", IF(AE74&gt;=10,"Average","Fail")))</f>
        <v>Fail</v>
      </c>
      <c r="AG74" s="21">
        <f xml:space="preserve"> 0.5*$F74 + 0.5*$G74</f>
        <v>3.5</v>
      </c>
      <c r="AH74" s="21" t="str">
        <f>IF($AG74&lt;=1,"Low",IF($AG74&lt;=3,"Medium","High"))</f>
        <v>High</v>
      </c>
      <c r="AI74" s="21">
        <f>IF($J74&gt;=2,1,0) + IF($I74&lt;=1,1,0) + IF($V74&gt;=4,1,0) + IF($R74&lt;=2,1,0) + IF($X74&gt;20,1,0) + IF($AG74&lt;=2,1,0)</f>
        <v>0</v>
      </c>
      <c r="AJ74" s="21" t="str">
        <f>IF(AI74&gt;=4,"High",IF(AI74&gt;=2,"Medium","Low"))</f>
        <v>Low</v>
      </c>
      <c r="AK74" s="21" t="str">
        <f>IF(AND($AF74="Fail", $AI74&gt;=3),"Yes","No")</f>
        <v>No</v>
      </c>
      <c r="AL74" s="21">
        <f xml:space="preserve"> $K74 + $L74+ $M74 + $N74 +$O74</f>
        <v>4</v>
      </c>
      <c r="AM74" s="22">
        <f xml:space="preserve"> $Q74 + $S74 + $T74</f>
        <v>7</v>
      </c>
      <c r="AN74" t="str">
        <f t="shared" si="4"/>
        <v>High</v>
      </c>
      <c r="AO74" t="str">
        <f t="shared" si="5"/>
        <v>Medium</v>
      </c>
    </row>
    <row r="75" spans="1:41">
      <c r="A75" s="26" t="s">
        <v>37</v>
      </c>
      <c r="B75" s="18" t="s">
        <v>38</v>
      </c>
      <c r="C75" s="18">
        <v>16</v>
      </c>
      <c r="D75" s="18" t="s">
        <v>39</v>
      </c>
      <c r="E75" s="18" t="s">
        <v>72</v>
      </c>
      <c r="F75" s="18">
        <v>2</v>
      </c>
      <c r="G75" s="18">
        <v>3</v>
      </c>
      <c r="H75" s="18">
        <v>1</v>
      </c>
      <c r="I75" s="18">
        <v>2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1</v>
      </c>
      <c r="P75" s="18">
        <v>1</v>
      </c>
      <c r="Q75" s="18">
        <v>0</v>
      </c>
      <c r="R75" s="18">
        <v>4</v>
      </c>
      <c r="S75" s="18">
        <v>3</v>
      </c>
      <c r="T75" s="18">
        <v>3</v>
      </c>
      <c r="U75" s="18">
        <v>1</v>
      </c>
      <c r="V75" s="18">
        <v>1</v>
      </c>
      <c r="W75" s="18">
        <v>2</v>
      </c>
      <c r="X75" s="18">
        <v>10</v>
      </c>
      <c r="Y75" s="18">
        <v>11</v>
      </c>
      <c r="Z75" s="18">
        <v>12</v>
      </c>
      <c r="AA75" s="18">
        <v>13</v>
      </c>
      <c r="AB75" s="18">
        <f>$Z75-$Y75</f>
        <v>1</v>
      </c>
      <c r="AC75" s="18">
        <f>$AA75-$Z75</f>
        <v>1</v>
      </c>
      <c r="AD75" s="18" t="str">
        <f>IF(AND($AB75&gt; 0, $AC75 &gt; 0), "Improving", IF(AND($AB75 &lt; 0, $AC75 &lt; 0), "Declining", "Mixed"))</f>
        <v>Improving</v>
      </c>
      <c r="AE75" s="18">
        <f t="shared" si="3"/>
        <v>12</v>
      </c>
      <c r="AF75" s="18" t="str">
        <f>IF(AE75&gt;=16,"Excellent", IF(AE75&gt;=14,"Good", IF(AE75&gt;=10,"Average","Fail")))</f>
        <v>Average</v>
      </c>
      <c r="AG75" s="18">
        <f xml:space="preserve"> 0.5*$F75 + 0.5*$G75</f>
        <v>2.5</v>
      </c>
      <c r="AH75" s="18" t="str">
        <f>IF($AG75&lt;=1,"Low",IF($AG75&lt;=3,"Medium","High"))</f>
        <v>Medium</v>
      </c>
      <c r="AI75" s="18">
        <f>IF($J75&gt;=2,1,0) + IF($I75&lt;=1,1,0) + IF($V75&gt;=4,1,0) + IF($R75&lt;=2,1,0) + IF($X75&gt;20,1,0) + IF($AG75&lt;=2,1,0)</f>
        <v>0</v>
      </c>
      <c r="AJ75" s="18" t="str">
        <f>IF(AI75&gt;=4,"High",IF(AI75&gt;=2,"Medium","Low"))</f>
        <v>Low</v>
      </c>
      <c r="AK75" s="18" t="str">
        <f>IF(AND($AF75="Fail", $AI75&gt;=3),"Yes","No")</f>
        <v>No</v>
      </c>
      <c r="AL75" s="18">
        <f xml:space="preserve"> $K75 + $L75+ $M75 + $N75 +$O75</f>
        <v>1</v>
      </c>
      <c r="AM75" s="20">
        <f xml:space="preserve"> $Q75 + $S75 + $T75</f>
        <v>6</v>
      </c>
      <c r="AN75" t="str">
        <f t="shared" si="4"/>
        <v>Low</v>
      </c>
      <c r="AO75" t="str">
        <f t="shared" si="5"/>
        <v>Medium</v>
      </c>
    </row>
    <row r="76" spans="1:41">
      <c r="A76" s="27" t="s">
        <v>37</v>
      </c>
      <c r="B76" s="21" t="s">
        <v>38</v>
      </c>
      <c r="C76" s="21">
        <v>16</v>
      </c>
      <c r="D76" s="21" t="s">
        <v>39</v>
      </c>
      <c r="E76" s="21" t="s">
        <v>72</v>
      </c>
      <c r="F76" s="21">
        <v>4</v>
      </c>
      <c r="G76" s="21">
        <v>3</v>
      </c>
      <c r="H76" s="21">
        <v>1</v>
      </c>
      <c r="I76" s="21">
        <v>2</v>
      </c>
      <c r="J76" s="21">
        <v>0</v>
      </c>
      <c r="K76" s="21">
        <v>0</v>
      </c>
      <c r="L76" s="21">
        <v>0</v>
      </c>
      <c r="M76" s="21">
        <v>1</v>
      </c>
      <c r="N76" s="21">
        <v>1</v>
      </c>
      <c r="O76" s="21">
        <v>1</v>
      </c>
      <c r="P76" s="21">
        <v>1</v>
      </c>
      <c r="Q76" s="21">
        <v>1</v>
      </c>
      <c r="R76" s="21">
        <v>1</v>
      </c>
      <c r="S76" s="21">
        <v>3</v>
      </c>
      <c r="T76" s="21">
        <v>2</v>
      </c>
      <c r="U76" s="21">
        <v>1</v>
      </c>
      <c r="V76" s="21">
        <v>1</v>
      </c>
      <c r="W76" s="21">
        <v>1</v>
      </c>
      <c r="X76" s="21">
        <v>10</v>
      </c>
      <c r="Y76" s="21">
        <v>11</v>
      </c>
      <c r="Z76" s="21">
        <v>12</v>
      </c>
      <c r="AA76" s="21">
        <v>13</v>
      </c>
      <c r="AB76" s="21">
        <f>$Z76-$Y76</f>
        <v>1</v>
      </c>
      <c r="AC76" s="21">
        <f>$AA76-$Z76</f>
        <v>1</v>
      </c>
      <c r="AD76" s="21" t="str">
        <f>IF(AND($AB76&gt; 0, $AC76 &gt; 0), "Improving", IF(AND($AB76 &lt; 0, $AC76 &lt; 0), "Declining", "Mixed"))</f>
        <v>Improving</v>
      </c>
      <c r="AE76" s="21">
        <f t="shared" si="3"/>
        <v>12</v>
      </c>
      <c r="AF76" s="21" t="str">
        <f>IF(AE76&gt;=16,"Excellent", IF(AE76&gt;=14,"Good", IF(AE76&gt;=10,"Average","Fail")))</f>
        <v>Average</v>
      </c>
      <c r="AG76" s="21">
        <f xml:space="preserve"> 0.5*$F76 + 0.5*$G76</f>
        <v>3.5</v>
      </c>
      <c r="AH76" s="21" t="str">
        <f>IF($AG76&lt;=1,"Low",IF($AG76&lt;=3,"Medium","High"))</f>
        <v>High</v>
      </c>
      <c r="AI76" s="21">
        <f>IF($J76&gt;=2,1,0) + IF($I76&lt;=1,1,0) + IF($V76&gt;=4,1,0) + IF($R76&lt;=2,1,0) + IF($X76&gt;20,1,0) + IF($AG76&lt;=2,1,0)</f>
        <v>1</v>
      </c>
      <c r="AJ76" s="21" t="str">
        <f>IF(AI76&gt;=4,"High",IF(AI76&gt;=2,"Medium","Low"))</f>
        <v>Low</v>
      </c>
      <c r="AK76" s="21" t="str">
        <f>IF(AND($AF76="Fail", $AI76&gt;=3),"Yes","No")</f>
        <v>No</v>
      </c>
      <c r="AL76" s="21">
        <f xml:space="preserve"> $K76 + $L76+ $M76 + $N76 +$O76</f>
        <v>3</v>
      </c>
      <c r="AM76" s="22">
        <f xml:space="preserve"> $Q76 + $S76 + $T76</f>
        <v>6</v>
      </c>
      <c r="AN76" t="str">
        <f t="shared" si="4"/>
        <v>Medium</v>
      </c>
      <c r="AO76" t="str">
        <f t="shared" si="5"/>
        <v>Medium</v>
      </c>
    </row>
    <row r="77" spans="1:41">
      <c r="A77" s="26" t="s">
        <v>37</v>
      </c>
      <c r="B77" s="18" t="s">
        <v>38</v>
      </c>
      <c r="C77" s="18">
        <v>19</v>
      </c>
      <c r="D77" s="18" t="s">
        <v>39</v>
      </c>
      <c r="E77" s="18" t="s">
        <v>72</v>
      </c>
      <c r="F77" s="18">
        <v>3</v>
      </c>
      <c r="G77" s="18">
        <v>3</v>
      </c>
      <c r="H77" s="18">
        <v>1</v>
      </c>
      <c r="I77" s="18">
        <v>4</v>
      </c>
      <c r="J77" s="18">
        <v>0</v>
      </c>
      <c r="K77" s="18">
        <v>0</v>
      </c>
      <c r="L77" s="18">
        <v>1</v>
      </c>
      <c r="M77" s="18">
        <v>1</v>
      </c>
      <c r="N77" s="18">
        <v>1</v>
      </c>
      <c r="O77" s="18">
        <v>1</v>
      </c>
      <c r="P77" s="18">
        <v>1</v>
      </c>
      <c r="Q77" s="18">
        <v>0</v>
      </c>
      <c r="R77" s="18">
        <v>4</v>
      </c>
      <c r="S77" s="18">
        <v>3</v>
      </c>
      <c r="T77" s="18">
        <v>3</v>
      </c>
      <c r="U77" s="18">
        <v>1</v>
      </c>
      <c r="V77" s="18">
        <v>2</v>
      </c>
      <c r="W77" s="18">
        <v>3</v>
      </c>
      <c r="X77" s="18">
        <v>10</v>
      </c>
      <c r="Y77" s="18">
        <v>8</v>
      </c>
      <c r="Z77" s="18">
        <v>8</v>
      </c>
      <c r="AA77" s="18">
        <v>8</v>
      </c>
      <c r="AB77" s="18">
        <f>$Z77-$Y77</f>
        <v>0</v>
      </c>
      <c r="AC77" s="18">
        <f>$AA77-$Z77</f>
        <v>0</v>
      </c>
      <c r="AD77" s="18" t="str">
        <f>IF(AND($AB77&gt; 0, $AC77 &gt; 0), "Improving", IF(AND($AB77 &lt; 0, $AC77 &lt; 0), "Declining", "Mixed"))</f>
        <v>Mixed</v>
      </c>
      <c r="AE77" s="18">
        <f t="shared" si="3"/>
        <v>8</v>
      </c>
      <c r="AF77" s="18" t="str">
        <f>IF(AE77&gt;=16,"Excellent", IF(AE77&gt;=14,"Good", IF(AE77&gt;=10,"Average","Fail")))</f>
        <v>Fail</v>
      </c>
      <c r="AG77" s="18">
        <f xml:space="preserve"> 0.5*$F77 + 0.5*$G77</f>
        <v>3</v>
      </c>
      <c r="AH77" s="18" t="str">
        <f>IF($AG77&lt;=1,"Low",IF($AG77&lt;=3,"Medium","High"))</f>
        <v>Medium</v>
      </c>
      <c r="AI77" s="18">
        <f>IF($J77&gt;=2,1,0) + IF($I77&lt;=1,1,0) + IF($V77&gt;=4,1,0) + IF($R77&lt;=2,1,0) + IF($X77&gt;20,1,0) + IF($AG77&lt;=2,1,0)</f>
        <v>0</v>
      </c>
      <c r="AJ77" s="18" t="str">
        <f>IF(AI77&gt;=4,"High",IF(AI77&gt;=2,"Medium","Low"))</f>
        <v>Low</v>
      </c>
      <c r="AK77" s="18" t="str">
        <f>IF(AND($AF77="Fail", $AI77&gt;=3),"Yes","No")</f>
        <v>No</v>
      </c>
      <c r="AL77" s="18">
        <f xml:space="preserve"> $K77 + $L77+ $M77 + $N77 +$O77</f>
        <v>4</v>
      </c>
      <c r="AM77" s="20">
        <f xml:space="preserve"> $Q77 + $S77 + $T77</f>
        <v>6</v>
      </c>
      <c r="AN77" t="str">
        <f t="shared" si="4"/>
        <v>High</v>
      </c>
      <c r="AO77" t="str">
        <f t="shared" si="5"/>
        <v>Medium</v>
      </c>
    </row>
    <row r="78" spans="1:41">
      <c r="A78" s="27" t="s">
        <v>37</v>
      </c>
      <c r="B78" s="21" t="s">
        <v>38</v>
      </c>
      <c r="C78" s="21">
        <v>17</v>
      </c>
      <c r="D78" s="21" t="s">
        <v>39</v>
      </c>
      <c r="E78" s="21" t="s">
        <v>72</v>
      </c>
      <c r="F78" s="21">
        <v>3</v>
      </c>
      <c r="G78" s="21">
        <v>2</v>
      </c>
      <c r="H78" s="21">
        <v>1</v>
      </c>
      <c r="I78" s="21">
        <v>2</v>
      </c>
      <c r="J78" s="21">
        <v>0</v>
      </c>
      <c r="K78" s="21">
        <v>0</v>
      </c>
      <c r="L78" s="21">
        <v>0</v>
      </c>
      <c r="M78" s="21">
        <v>0</v>
      </c>
      <c r="N78" s="21">
        <v>1</v>
      </c>
      <c r="O78" s="21">
        <v>1</v>
      </c>
      <c r="P78" s="21">
        <v>1</v>
      </c>
      <c r="Q78" s="21">
        <v>0</v>
      </c>
      <c r="R78" s="21">
        <v>5</v>
      </c>
      <c r="S78" s="21">
        <v>3</v>
      </c>
      <c r="T78" s="21">
        <v>4</v>
      </c>
      <c r="U78" s="21">
        <v>1</v>
      </c>
      <c r="V78" s="21">
        <v>3</v>
      </c>
      <c r="W78" s="21">
        <v>3</v>
      </c>
      <c r="X78" s="21">
        <v>10</v>
      </c>
      <c r="Y78" s="21">
        <v>16</v>
      </c>
      <c r="Z78" s="21">
        <v>15</v>
      </c>
      <c r="AA78" s="21">
        <v>15</v>
      </c>
      <c r="AB78" s="21">
        <f>$Z78-$Y78</f>
        <v>-1</v>
      </c>
      <c r="AC78" s="21">
        <f>$AA78-$Z78</f>
        <v>0</v>
      </c>
      <c r="AD78" s="21" t="str">
        <f>IF(AND($AB78&gt; 0, $AC78 &gt; 0), "Improving", IF(AND($AB78 &lt; 0, $AC78 &lt; 0), "Declining", "Mixed"))</f>
        <v>Mixed</v>
      </c>
      <c r="AE78" s="21">
        <f t="shared" si="3"/>
        <v>15.33</v>
      </c>
      <c r="AF78" s="21" t="str">
        <f>IF(AE78&gt;=16,"Excellent", IF(AE78&gt;=14,"Good", IF(AE78&gt;=10,"Average","Fail")))</f>
        <v>Good</v>
      </c>
      <c r="AG78" s="21">
        <f xml:space="preserve"> 0.5*$F78 + 0.5*$G78</f>
        <v>2.5</v>
      </c>
      <c r="AH78" s="21" t="str">
        <f>IF($AG78&lt;=1,"Low",IF($AG78&lt;=3,"Medium","High"))</f>
        <v>Medium</v>
      </c>
      <c r="AI78" s="21">
        <f>IF($J78&gt;=2,1,0) + IF($I78&lt;=1,1,0) + IF($V78&gt;=4,1,0) + IF($R78&lt;=2,1,0) + IF($X78&gt;20,1,0) + IF($AG78&lt;=2,1,0)</f>
        <v>0</v>
      </c>
      <c r="AJ78" s="21" t="str">
        <f>IF(AI78&gt;=4,"High",IF(AI78&gt;=2,"Medium","Low"))</f>
        <v>Low</v>
      </c>
      <c r="AK78" s="21" t="str">
        <f>IF(AND($AF78="Fail", $AI78&gt;=3),"Yes","No")</f>
        <v>No</v>
      </c>
      <c r="AL78" s="21">
        <f xml:space="preserve"> $K78 + $L78+ $M78 + $N78 +$O78</f>
        <v>2</v>
      </c>
      <c r="AM78" s="22">
        <f xml:space="preserve"> $Q78 + $S78 + $T78</f>
        <v>7</v>
      </c>
      <c r="AN78" t="str">
        <f t="shared" si="4"/>
        <v>Medium</v>
      </c>
      <c r="AO78" t="str">
        <f t="shared" si="5"/>
        <v>Medium</v>
      </c>
    </row>
    <row r="79" spans="1:41">
      <c r="A79" s="26" t="s">
        <v>37</v>
      </c>
      <c r="B79" s="18" t="s">
        <v>38</v>
      </c>
      <c r="C79" s="18">
        <v>17</v>
      </c>
      <c r="D79" s="18" t="s">
        <v>39</v>
      </c>
      <c r="E79" s="18" t="s">
        <v>72</v>
      </c>
      <c r="F79" s="18">
        <v>2</v>
      </c>
      <c r="G79" s="18">
        <v>1</v>
      </c>
      <c r="H79" s="18">
        <v>2</v>
      </c>
      <c r="I79" s="18">
        <v>3</v>
      </c>
      <c r="J79" s="18">
        <v>0</v>
      </c>
      <c r="K79" s="18">
        <v>0</v>
      </c>
      <c r="L79" s="18">
        <v>0</v>
      </c>
      <c r="M79" s="18">
        <v>0</v>
      </c>
      <c r="N79" s="18">
        <v>1</v>
      </c>
      <c r="O79" s="18">
        <v>1</v>
      </c>
      <c r="P79" s="18">
        <v>1</v>
      </c>
      <c r="Q79" s="18">
        <v>1</v>
      </c>
      <c r="R79" s="18">
        <v>3</v>
      </c>
      <c r="S79" s="18">
        <v>2</v>
      </c>
      <c r="T79" s="18">
        <v>3</v>
      </c>
      <c r="U79" s="18">
        <v>1</v>
      </c>
      <c r="V79" s="18">
        <v>2</v>
      </c>
      <c r="W79" s="18">
        <v>3</v>
      </c>
      <c r="X79" s="18">
        <v>10</v>
      </c>
      <c r="Y79" s="18">
        <v>12</v>
      </c>
      <c r="Z79" s="18">
        <v>10</v>
      </c>
      <c r="AA79" s="18">
        <v>12</v>
      </c>
      <c r="AB79" s="18">
        <f>$Z79-$Y79</f>
        <v>-2</v>
      </c>
      <c r="AC79" s="18">
        <f>$AA79-$Z79</f>
        <v>2</v>
      </c>
      <c r="AD79" s="18" t="str">
        <f>IF(AND($AB79&gt; 0, $AC79 &gt; 0), "Improving", IF(AND($AB79 &lt; 0, $AC79 &lt; 0), "Declining", "Mixed"))</f>
        <v>Mixed</v>
      </c>
      <c r="AE79" s="18">
        <f t="shared" si="3"/>
        <v>11.33</v>
      </c>
      <c r="AF79" s="18" t="str">
        <f>IF(AE79&gt;=16,"Excellent", IF(AE79&gt;=14,"Good", IF(AE79&gt;=10,"Average","Fail")))</f>
        <v>Average</v>
      </c>
      <c r="AG79" s="18">
        <f xml:space="preserve"> 0.5*$F79 + 0.5*$G79</f>
        <v>1.5</v>
      </c>
      <c r="AH79" s="18" t="str">
        <f>IF($AG79&lt;=1,"Low",IF($AG79&lt;=3,"Medium","High"))</f>
        <v>Medium</v>
      </c>
      <c r="AI79" s="18">
        <f>IF($J79&gt;=2,1,0) + IF($I79&lt;=1,1,0) + IF($V79&gt;=4,1,0) + IF($R79&lt;=2,1,0) + IF($X79&gt;20,1,0) + IF($AG79&lt;=2,1,0)</f>
        <v>1</v>
      </c>
      <c r="AJ79" s="18" t="str">
        <f>IF(AI79&gt;=4,"High",IF(AI79&gt;=2,"Medium","Low"))</f>
        <v>Low</v>
      </c>
      <c r="AK79" s="18" t="str">
        <f>IF(AND($AF79="Fail", $AI79&gt;=3),"Yes","No")</f>
        <v>No</v>
      </c>
      <c r="AL79" s="18">
        <f xml:space="preserve"> $K79 + $L79+ $M79 + $N79 +$O79</f>
        <v>2</v>
      </c>
      <c r="AM79" s="20">
        <f xml:space="preserve"> $Q79 + $S79 + $T79</f>
        <v>6</v>
      </c>
      <c r="AN79" t="str">
        <f t="shared" si="4"/>
        <v>Medium</v>
      </c>
      <c r="AO79" t="str">
        <f t="shared" si="5"/>
        <v>Medium</v>
      </c>
    </row>
    <row r="80" spans="1:41">
      <c r="A80" s="27" t="s">
        <v>37</v>
      </c>
      <c r="B80" s="21" t="s">
        <v>52</v>
      </c>
      <c r="C80" s="21">
        <v>16</v>
      </c>
      <c r="D80" s="21" t="s">
        <v>39</v>
      </c>
      <c r="E80" s="21" t="s">
        <v>72</v>
      </c>
      <c r="F80" s="21">
        <v>3</v>
      </c>
      <c r="G80" s="21">
        <v>2</v>
      </c>
      <c r="H80" s="21">
        <v>2</v>
      </c>
      <c r="I80" s="21">
        <v>3</v>
      </c>
      <c r="J80" s="21">
        <v>0</v>
      </c>
      <c r="K80" s="21">
        <v>0</v>
      </c>
      <c r="L80" s="21">
        <v>0</v>
      </c>
      <c r="M80" s="21">
        <v>0</v>
      </c>
      <c r="N80" s="21">
        <v>1</v>
      </c>
      <c r="O80" s="21">
        <v>1</v>
      </c>
      <c r="P80" s="21">
        <v>1</v>
      </c>
      <c r="Q80" s="21">
        <v>1</v>
      </c>
      <c r="R80" s="21">
        <v>5</v>
      </c>
      <c r="S80" s="21">
        <v>3</v>
      </c>
      <c r="T80" s="21">
        <v>3</v>
      </c>
      <c r="U80" s="21">
        <v>1</v>
      </c>
      <c r="V80" s="21">
        <v>3</v>
      </c>
      <c r="W80" s="21">
        <v>2</v>
      </c>
      <c r="X80" s="21">
        <v>10</v>
      </c>
      <c r="Y80" s="21">
        <v>11</v>
      </c>
      <c r="Z80" s="21">
        <v>9</v>
      </c>
      <c r="AA80" s="21">
        <v>10</v>
      </c>
      <c r="AB80" s="21">
        <f>$Z80-$Y80</f>
        <v>-2</v>
      </c>
      <c r="AC80" s="21">
        <f>$AA80-$Z80</f>
        <v>1</v>
      </c>
      <c r="AD80" s="21" t="str">
        <f>IF(AND($AB80&gt; 0, $AC80 &gt; 0), "Improving", IF(AND($AB80 &lt; 0, $AC80 &lt; 0), "Declining", "Mixed"))</f>
        <v>Mixed</v>
      </c>
      <c r="AE80" s="21">
        <f t="shared" si="3"/>
        <v>10</v>
      </c>
      <c r="AF80" s="21" t="str">
        <f>IF(AE80&gt;=16,"Excellent", IF(AE80&gt;=14,"Good", IF(AE80&gt;=10,"Average","Fail")))</f>
        <v>Average</v>
      </c>
      <c r="AG80" s="21">
        <f xml:space="preserve"> 0.5*$F80 + 0.5*$G80</f>
        <v>2.5</v>
      </c>
      <c r="AH80" s="21" t="str">
        <f>IF($AG80&lt;=1,"Low",IF($AG80&lt;=3,"Medium","High"))</f>
        <v>Medium</v>
      </c>
      <c r="AI80" s="21">
        <f>IF($J80&gt;=2,1,0) + IF($I80&lt;=1,1,0) + IF($V80&gt;=4,1,0) + IF($R80&lt;=2,1,0) + IF($X80&gt;20,1,0) + IF($AG80&lt;=2,1,0)</f>
        <v>0</v>
      </c>
      <c r="AJ80" s="21" t="str">
        <f>IF(AI80&gt;=4,"High",IF(AI80&gt;=2,"Medium","Low"))</f>
        <v>Low</v>
      </c>
      <c r="AK80" s="21" t="str">
        <f>IF(AND($AF80="Fail", $AI80&gt;=3),"Yes","No")</f>
        <v>No</v>
      </c>
      <c r="AL80" s="21">
        <f xml:space="preserve"> $K80 + $L80+ $M80 + $N80 +$O80</f>
        <v>2</v>
      </c>
      <c r="AM80" s="22">
        <f xml:space="preserve"> $Q80 + $S80 + $T80</f>
        <v>7</v>
      </c>
      <c r="AN80" t="str">
        <f t="shared" si="4"/>
        <v>Medium</v>
      </c>
      <c r="AO80" t="str">
        <f t="shared" si="5"/>
        <v>Medium</v>
      </c>
    </row>
    <row r="81" spans="1:41">
      <c r="A81" s="26" t="s">
        <v>37</v>
      </c>
      <c r="B81" s="18" t="s">
        <v>52</v>
      </c>
      <c r="C81" s="18">
        <v>18</v>
      </c>
      <c r="D81" s="18" t="s">
        <v>39</v>
      </c>
      <c r="E81" s="18" t="s">
        <v>72</v>
      </c>
      <c r="F81" s="18">
        <v>4</v>
      </c>
      <c r="G81" s="18">
        <v>2</v>
      </c>
      <c r="H81" s="18">
        <v>1</v>
      </c>
      <c r="I81" s="18">
        <v>2</v>
      </c>
      <c r="J81" s="18">
        <v>0</v>
      </c>
      <c r="K81" s="18">
        <v>0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8">
        <v>1</v>
      </c>
      <c r="R81" s="18">
        <v>5</v>
      </c>
      <c r="S81" s="18">
        <v>4</v>
      </c>
      <c r="T81" s="18">
        <v>5</v>
      </c>
      <c r="U81" s="18">
        <v>1</v>
      </c>
      <c r="V81" s="18">
        <v>3</v>
      </c>
      <c r="W81" s="18">
        <v>5</v>
      </c>
      <c r="X81" s="18">
        <v>10</v>
      </c>
      <c r="Y81" s="18">
        <v>10</v>
      </c>
      <c r="Z81" s="18">
        <v>9</v>
      </c>
      <c r="AA81" s="18">
        <v>10</v>
      </c>
      <c r="AB81" s="18">
        <f>$Z81-$Y81</f>
        <v>-1</v>
      </c>
      <c r="AC81" s="18">
        <f>$AA81-$Z81</f>
        <v>1</v>
      </c>
      <c r="AD81" s="18" t="str">
        <f>IF(AND($AB81&gt; 0, $AC81 &gt; 0), "Improving", IF(AND($AB81 &lt; 0, $AC81 &lt; 0), "Declining", "Mixed"))</f>
        <v>Mixed</v>
      </c>
      <c r="AE81" s="18">
        <f t="shared" si="3"/>
        <v>9.67</v>
      </c>
      <c r="AF81" s="18" t="str">
        <f>IF(AE81&gt;=16,"Excellent", IF(AE81&gt;=14,"Good", IF(AE81&gt;=10,"Average","Fail")))</f>
        <v>Fail</v>
      </c>
      <c r="AG81" s="18">
        <f xml:space="preserve"> 0.5*$F81 + 0.5*$G81</f>
        <v>3</v>
      </c>
      <c r="AH81" s="18" t="str">
        <f>IF($AG81&lt;=1,"Low",IF($AG81&lt;=3,"Medium","High"))</f>
        <v>Medium</v>
      </c>
      <c r="AI81" s="18">
        <f>IF($J81&gt;=2,1,0) + IF($I81&lt;=1,1,0) + IF($V81&gt;=4,1,0) + IF($R81&lt;=2,1,0) + IF($X81&gt;20,1,0) + IF($AG81&lt;=2,1,0)</f>
        <v>0</v>
      </c>
      <c r="AJ81" s="18" t="str">
        <f>IF(AI81&gt;=4,"High",IF(AI81&gt;=2,"Medium","Low"))</f>
        <v>Low</v>
      </c>
      <c r="AK81" s="18" t="str">
        <f>IF(AND($AF81="Fail", $AI81&gt;=3),"Yes","No")</f>
        <v>No</v>
      </c>
      <c r="AL81" s="18">
        <f xml:space="preserve"> $K81 + $L81+ $M81 + $N81 +$O81</f>
        <v>4</v>
      </c>
      <c r="AM81" s="20">
        <f xml:space="preserve"> $Q81 + $S81 + $T81</f>
        <v>10</v>
      </c>
      <c r="AN81" t="str">
        <f t="shared" si="4"/>
        <v>High</v>
      </c>
      <c r="AO81" t="str">
        <f t="shared" si="5"/>
        <v>High</v>
      </c>
    </row>
    <row r="82" spans="1:41">
      <c r="A82" s="27" t="s">
        <v>37</v>
      </c>
      <c r="B82" s="21" t="s">
        <v>38</v>
      </c>
      <c r="C82" s="21">
        <v>18</v>
      </c>
      <c r="D82" s="21" t="s">
        <v>39</v>
      </c>
      <c r="E82" s="21" t="s">
        <v>71</v>
      </c>
      <c r="F82" s="21">
        <v>4</v>
      </c>
      <c r="G82" s="21">
        <v>3</v>
      </c>
      <c r="H82" s="21">
        <v>2</v>
      </c>
      <c r="I82" s="21">
        <v>2</v>
      </c>
      <c r="J82" s="21">
        <v>0</v>
      </c>
      <c r="K82" s="21">
        <v>0</v>
      </c>
      <c r="L82" s="21">
        <v>1</v>
      </c>
      <c r="M82" s="21">
        <v>1</v>
      </c>
      <c r="N82" s="21">
        <v>0</v>
      </c>
      <c r="O82" s="21">
        <v>1</v>
      </c>
      <c r="P82" s="21">
        <v>1</v>
      </c>
      <c r="Q82" s="21">
        <v>1</v>
      </c>
      <c r="R82" s="21">
        <v>4</v>
      </c>
      <c r="S82" s="21">
        <v>4</v>
      </c>
      <c r="T82" s="21">
        <v>5</v>
      </c>
      <c r="U82" s="21">
        <v>1</v>
      </c>
      <c r="V82" s="21">
        <v>2</v>
      </c>
      <c r="W82" s="21">
        <v>2</v>
      </c>
      <c r="X82" s="21">
        <v>10</v>
      </c>
      <c r="Y82" s="21">
        <v>10</v>
      </c>
      <c r="Z82" s="21">
        <v>8</v>
      </c>
      <c r="AA82" s="21">
        <v>8</v>
      </c>
      <c r="AB82" s="21">
        <f>$Z82-$Y82</f>
        <v>-2</v>
      </c>
      <c r="AC82" s="21">
        <f>$AA82-$Z82</f>
        <v>0</v>
      </c>
      <c r="AD82" s="21" t="str">
        <f>IF(AND($AB82&gt; 0, $AC82 &gt; 0), "Improving", IF(AND($AB82 &lt; 0, $AC82 &lt; 0), "Declining", "Mixed"))</f>
        <v>Mixed</v>
      </c>
      <c r="AE82" s="21">
        <f t="shared" si="3"/>
        <v>8.67</v>
      </c>
      <c r="AF82" s="21" t="str">
        <f>IF(AE82&gt;=16,"Excellent", IF(AE82&gt;=14,"Good", IF(AE82&gt;=10,"Average","Fail")))</f>
        <v>Fail</v>
      </c>
      <c r="AG82" s="21">
        <f xml:space="preserve"> 0.5*$F82 + 0.5*$G82</f>
        <v>3.5</v>
      </c>
      <c r="AH82" s="21" t="str">
        <f>IF($AG82&lt;=1,"Low",IF($AG82&lt;=3,"Medium","High"))</f>
        <v>High</v>
      </c>
      <c r="AI82" s="21">
        <f>IF($J82&gt;=2,1,0) + IF($I82&lt;=1,1,0) + IF($V82&gt;=4,1,0) + IF($R82&lt;=2,1,0) + IF($X82&gt;20,1,0) + IF($AG82&lt;=2,1,0)</f>
        <v>0</v>
      </c>
      <c r="AJ82" s="21" t="str">
        <f>IF(AI82&gt;=4,"High",IF(AI82&gt;=2,"Medium","Low"))</f>
        <v>Low</v>
      </c>
      <c r="AK82" s="21" t="str">
        <f>IF(AND($AF82="Fail", $AI82&gt;=3),"Yes","No")</f>
        <v>No</v>
      </c>
      <c r="AL82" s="21">
        <f xml:space="preserve"> $K82 + $L82+ $M82 + $N82 +$O82</f>
        <v>3</v>
      </c>
      <c r="AM82" s="22">
        <f xml:space="preserve"> $Q82 + $S82 + $T82</f>
        <v>10</v>
      </c>
      <c r="AN82" t="str">
        <f t="shared" si="4"/>
        <v>Medium</v>
      </c>
      <c r="AO82" t="str">
        <f t="shared" si="5"/>
        <v>High</v>
      </c>
    </row>
    <row r="83" spans="1:41">
      <c r="A83" s="26" t="s">
        <v>55</v>
      </c>
      <c r="B83" s="18" t="s">
        <v>52</v>
      </c>
      <c r="C83" s="18">
        <v>18</v>
      </c>
      <c r="D83" s="18" t="s">
        <v>54</v>
      </c>
      <c r="E83" s="18" t="s">
        <v>72</v>
      </c>
      <c r="F83" s="18">
        <v>3</v>
      </c>
      <c r="G83" s="18">
        <v>2</v>
      </c>
      <c r="H83" s="18">
        <v>2</v>
      </c>
      <c r="I83" s="18">
        <v>1</v>
      </c>
      <c r="J83" s="18">
        <v>1</v>
      </c>
      <c r="K83" s="18">
        <v>0</v>
      </c>
      <c r="L83" s="18">
        <v>1</v>
      </c>
      <c r="M83" s="18">
        <v>0</v>
      </c>
      <c r="N83" s="18">
        <v>0</v>
      </c>
      <c r="O83" s="18">
        <v>1</v>
      </c>
      <c r="P83" s="18">
        <v>1</v>
      </c>
      <c r="Q83" s="18">
        <v>0</v>
      </c>
      <c r="R83" s="18">
        <v>2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10</v>
      </c>
      <c r="Y83" s="18">
        <v>11</v>
      </c>
      <c r="Z83" s="18">
        <v>13</v>
      </c>
      <c r="AA83" s="18">
        <v>13</v>
      </c>
      <c r="AB83" s="18">
        <f>$Z83-$Y83</f>
        <v>2</v>
      </c>
      <c r="AC83" s="18">
        <f>$AA83-$Z83</f>
        <v>0</v>
      </c>
      <c r="AD83" s="18" t="str">
        <f>IF(AND($AB83&gt; 0, $AC83 &gt; 0), "Improving", IF(AND($AB83 &lt; 0, $AC83 &lt; 0), "Declining", "Mixed"))</f>
        <v>Mixed</v>
      </c>
      <c r="AE83" s="18">
        <f t="shared" si="3"/>
        <v>12.33</v>
      </c>
      <c r="AF83" s="18" t="str">
        <f>IF(AE83&gt;=16,"Excellent", IF(AE83&gt;=14,"Good", IF(AE83&gt;=10,"Average","Fail")))</f>
        <v>Average</v>
      </c>
      <c r="AG83" s="18">
        <f xml:space="preserve"> 0.5*$F83 + 0.5*$G83</f>
        <v>2.5</v>
      </c>
      <c r="AH83" s="18" t="str">
        <f>IF($AG83&lt;=1,"Low",IF($AG83&lt;=3,"Medium","High"))</f>
        <v>Medium</v>
      </c>
      <c r="AI83" s="18">
        <f>IF($J83&gt;=2,1,0) + IF($I83&lt;=1,1,0) + IF($V83&gt;=4,1,0) + IF($R83&lt;=2,1,0) + IF($X83&gt;20,1,0) + IF($AG83&lt;=2,1,0)</f>
        <v>3</v>
      </c>
      <c r="AJ83" s="18" t="str">
        <f>IF(AI83&gt;=4,"High",IF(AI83&gt;=2,"Medium","Low"))</f>
        <v>Medium</v>
      </c>
      <c r="AK83" s="18" t="str">
        <f>IF(AND($AF83="Fail", $AI83&gt;=3),"Yes","No")</f>
        <v>No</v>
      </c>
      <c r="AL83" s="18">
        <f xml:space="preserve"> $K83 + $L83+ $M83 + $N83 +$O83</f>
        <v>2</v>
      </c>
      <c r="AM83" s="20">
        <f xml:space="preserve"> $Q83 + $S83 + $T83</f>
        <v>10</v>
      </c>
      <c r="AN83" t="str">
        <f t="shared" si="4"/>
        <v>Medium</v>
      </c>
      <c r="AO83" t="str">
        <f t="shared" si="5"/>
        <v>High</v>
      </c>
    </row>
    <row r="84" spans="1:41">
      <c r="A84" s="27" t="s">
        <v>55</v>
      </c>
      <c r="B84" s="21" t="s">
        <v>38</v>
      </c>
      <c r="C84" s="21">
        <v>18</v>
      </c>
      <c r="D84" s="21" t="s">
        <v>54</v>
      </c>
      <c r="E84" s="21" t="s">
        <v>72</v>
      </c>
      <c r="F84" s="21">
        <v>4</v>
      </c>
      <c r="G84" s="21">
        <v>4</v>
      </c>
      <c r="H84" s="21">
        <v>3</v>
      </c>
      <c r="I84" s="21">
        <v>2</v>
      </c>
      <c r="J84" s="21">
        <v>0</v>
      </c>
      <c r="K84" s="21">
        <v>0</v>
      </c>
      <c r="L84" s="21">
        <v>1</v>
      </c>
      <c r="M84" s="21">
        <v>1</v>
      </c>
      <c r="N84" s="21">
        <v>0</v>
      </c>
      <c r="O84" s="21">
        <v>1</v>
      </c>
      <c r="P84" s="21">
        <v>1</v>
      </c>
      <c r="Q84" s="21">
        <v>1</v>
      </c>
      <c r="R84" s="21">
        <v>3</v>
      </c>
      <c r="S84" s="21">
        <v>2</v>
      </c>
      <c r="T84" s="21">
        <v>2</v>
      </c>
      <c r="U84" s="21">
        <v>4</v>
      </c>
      <c r="V84" s="21">
        <v>2</v>
      </c>
      <c r="W84" s="21">
        <v>5</v>
      </c>
      <c r="X84" s="21">
        <v>10</v>
      </c>
      <c r="Y84" s="21">
        <v>14</v>
      </c>
      <c r="Z84" s="21">
        <v>12</v>
      </c>
      <c r="AA84" s="21">
        <v>11</v>
      </c>
      <c r="AB84" s="21">
        <f>$Z84-$Y84</f>
        <v>-2</v>
      </c>
      <c r="AC84" s="21">
        <f>$AA84-$Z84</f>
        <v>-1</v>
      </c>
      <c r="AD84" s="21" t="str">
        <f>IF(AND($AB84&gt; 0, $AC84 &gt; 0), "Improving", IF(AND($AB84 &lt; 0, $AC84 &lt; 0), "Declining", "Mixed"))</f>
        <v>Declining</v>
      </c>
      <c r="AE84" s="21">
        <f t="shared" si="3"/>
        <v>12.33</v>
      </c>
      <c r="AF84" s="21" t="str">
        <f>IF(AE84&gt;=16,"Excellent", IF(AE84&gt;=14,"Good", IF(AE84&gt;=10,"Average","Fail")))</f>
        <v>Average</v>
      </c>
      <c r="AG84" s="21">
        <f xml:space="preserve"> 0.5*$F84 + 0.5*$G84</f>
        <v>4</v>
      </c>
      <c r="AH84" s="21" t="str">
        <f>IF($AG84&lt;=1,"Low",IF($AG84&lt;=3,"Medium","High"))</f>
        <v>High</v>
      </c>
      <c r="AI84" s="21">
        <f>IF($J84&gt;=2,1,0) + IF($I84&lt;=1,1,0) + IF($V84&gt;=4,1,0) + IF($R84&lt;=2,1,0) + IF($X84&gt;20,1,0) + IF($AG84&lt;=2,1,0)</f>
        <v>0</v>
      </c>
      <c r="AJ84" s="21" t="str">
        <f>IF(AI84&gt;=4,"High",IF(AI84&gt;=2,"Medium","Low"))</f>
        <v>Low</v>
      </c>
      <c r="AK84" s="21" t="str">
        <f>IF(AND($AF84="Fail", $AI84&gt;=3),"Yes","No")</f>
        <v>No</v>
      </c>
      <c r="AL84" s="21">
        <f xml:space="preserve"> $K84 + $L84+ $M84 + $N84 +$O84</f>
        <v>3</v>
      </c>
      <c r="AM84" s="22">
        <f xml:space="preserve"> $Q84 + $S84 + $T84</f>
        <v>5</v>
      </c>
      <c r="AN84" t="str">
        <f t="shared" si="4"/>
        <v>Medium</v>
      </c>
      <c r="AO84" t="str">
        <f t="shared" si="5"/>
        <v>Low</v>
      </c>
    </row>
    <row r="85" spans="1:41">
      <c r="A85" s="26" t="s">
        <v>37</v>
      </c>
      <c r="B85" s="18" t="s">
        <v>52</v>
      </c>
      <c r="C85" s="18">
        <v>18</v>
      </c>
      <c r="D85" s="18" t="s">
        <v>39</v>
      </c>
      <c r="E85" s="18" t="s">
        <v>71</v>
      </c>
      <c r="F85" s="18">
        <v>4</v>
      </c>
      <c r="G85" s="18">
        <v>4</v>
      </c>
      <c r="H85" s="18">
        <v>1</v>
      </c>
      <c r="I85" s="18">
        <v>2</v>
      </c>
      <c r="J85" s="18">
        <v>0</v>
      </c>
      <c r="K85" s="18">
        <v>0</v>
      </c>
      <c r="L85" s="18">
        <v>1</v>
      </c>
      <c r="M85" s="18">
        <v>1</v>
      </c>
      <c r="N85" s="18">
        <v>1</v>
      </c>
      <c r="O85" s="18">
        <v>1</v>
      </c>
      <c r="P85" s="18">
        <v>1</v>
      </c>
      <c r="Q85" s="18">
        <v>0</v>
      </c>
      <c r="R85" s="18">
        <v>5</v>
      </c>
      <c r="S85" s="18">
        <v>4</v>
      </c>
      <c r="T85" s="18">
        <v>3</v>
      </c>
      <c r="U85" s="18">
        <v>1</v>
      </c>
      <c r="V85" s="18">
        <v>1</v>
      </c>
      <c r="W85" s="18">
        <v>2</v>
      </c>
      <c r="X85" s="18">
        <v>9</v>
      </c>
      <c r="Y85" s="18">
        <v>15</v>
      </c>
      <c r="Z85" s="18">
        <v>13</v>
      </c>
      <c r="AA85" s="18">
        <v>15</v>
      </c>
      <c r="AB85" s="18">
        <f>$Z85-$Y85</f>
        <v>-2</v>
      </c>
      <c r="AC85" s="18">
        <f>$AA85-$Z85</f>
        <v>2</v>
      </c>
      <c r="AD85" s="18" t="str">
        <f>IF(AND($AB85&gt; 0, $AC85 &gt; 0), "Improving", IF(AND($AB85 &lt; 0, $AC85 &lt; 0), "Declining", "Mixed"))</f>
        <v>Mixed</v>
      </c>
      <c r="AE85" s="18">
        <f t="shared" si="3"/>
        <v>14.33</v>
      </c>
      <c r="AF85" s="18" t="str">
        <f>IF(AE85&gt;=16,"Excellent", IF(AE85&gt;=14,"Good", IF(AE85&gt;=10,"Average","Fail")))</f>
        <v>Good</v>
      </c>
      <c r="AG85" s="18">
        <f xml:space="preserve"> 0.5*$F85 + 0.5*$G85</f>
        <v>4</v>
      </c>
      <c r="AH85" s="18" t="str">
        <f>IF($AG85&lt;=1,"Low",IF($AG85&lt;=3,"Medium","High"))</f>
        <v>High</v>
      </c>
      <c r="AI85" s="18">
        <f>IF($J85&gt;=2,1,0) + IF($I85&lt;=1,1,0) + IF($V85&gt;=4,1,0) + IF($R85&lt;=2,1,0) + IF($X85&gt;20,1,0) + IF($AG85&lt;=2,1,0)</f>
        <v>0</v>
      </c>
      <c r="AJ85" s="18" t="str">
        <f>IF(AI85&gt;=4,"High",IF(AI85&gt;=2,"Medium","Low"))</f>
        <v>Low</v>
      </c>
      <c r="AK85" s="18" t="str">
        <f>IF(AND($AF85="Fail", $AI85&gt;=3),"Yes","No")</f>
        <v>No</v>
      </c>
      <c r="AL85" s="18">
        <f xml:space="preserve"> $K85 + $L85+ $M85 + $N85 +$O85</f>
        <v>4</v>
      </c>
      <c r="AM85" s="20">
        <f xml:space="preserve"> $Q85 + $S85 + $T85</f>
        <v>7</v>
      </c>
      <c r="AN85" t="str">
        <f t="shared" si="4"/>
        <v>High</v>
      </c>
      <c r="AO85" t="str">
        <f t="shared" si="5"/>
        <v>Medium</v>
      </c>
    </row>
    <row r="86" spans="1:41">
      <c r="A86" s="27" t="s">
        <v>37</v>
      </c>
      <c r="B86" s="21" t="s">
        <v>38</v>
      </c>
      <c r="C86" s="21">
        <v>18</v>
      </c>
      <c r="D86" s="21" t="s">
        <v>39</v>
      </c>
      <c r="E86" s="21" t="s">
        <v>72</v>
      </c>
      <c r="F86" s="21">
        <v>4</v>
      </c>
      <c r="G86" s="21">
        <v>3</v>
      </c>
      <c r="H86" s="21">
        <v>1</v>
      </c>
      <c r="I86" s="21">
        <v>3</v>
      </c>
      <c r="J86" s="21">
        <v>0</v>
      </c>
      <c r="K86" s="21">
        <v>0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1">
        <v>1</v>
      </c>
      <c r="R86" s="21">
        <v>4</v>
      </c>
      <c r="S86" s="21">
        <v>3</v>
      </c>
      <c r="T86" s="21">
        <v>4</v>
      </c>
      <c r="U86" s="21">
        <v>1</v>
      </c>
      <c r="V86" s="21">
        <v>1</v>
      </c>
      <c r="W86" s="21">
        <v>5</v>
      </c>
      <c r="X86" s="21">
        <v>9</v>
      </c>
      <c r="Y86" s="21">
        <v>9</v>
      </c>
      <c r="Z86" s="21">
        <v>10</v>
      </c>
      <c r="AA86" s="21">
        <v>9</v>
      </c>
      <c r="AB86" s="21">
        <f>$Z86-$Y86</f>
        <v>1</v>
      </c>
      <c r="AC86" s="21">
        <f>$AA86-$Z86</f>
        <v>-1</v>
      </c>
      <c r="AD86" s="21" t="str">
        <f>IF(AND($AB86&gt; 0, $AC86 &gt; 0), "Improving", IF(AND($AB86 &lt; 0, $AC86 &lt; 0), "Declining", "Mixed"))</f>
        <v>Mixed</v>
      </c>
      <c r="AE86" s="21">
        <f t="shared" si="3"/>
        <v>9.33</v>
      </c>
      <c r="AF86" s="21" t="str">
        <f>IF(AE86&gt;=16,"Excellent", IF(AE86&gt;=14,"Good", IF(AE86&gt;=10,"Average","Fail")))</f>
        <v>Fail</v>
      </c>
      <c r="AG86" s="21">
        <f xml:space="preserve"> 0.5*$F86 + 0.5*$G86</f>
        <v>3.5</v>
      </c>
      <c r="AH86" s="21" t="str">
        <f>IF($AG86&lt;=1,"Low",IF($AG86&lt;=3,"Medium","High"))</f>
        <v>High</v>
      </c>
      <c r="AI86" s="21">
        <f>IF($J86&gt;=2,1,0) + IF($I86&lt;=1,1,0) + IF($V86&gt;=4,1,0) + IF($R86&lt;=2,1,0) + IF($X86&gt;20,1,0) + IF($AG86&lt;=2,1,0)</f>
        <v>0</v>
      </c>
      <c r="AJ86" s="21" t="str">
        <f>IF(AI86&gt;=4,"High",IF(AI86&gt;=2,"Medium","Low"))</f>
        <v>Low</v>
      </c>
      <c r="AK86" s="21" t="str">
        <f>IF(AND($AF86="Fail", $AI86&gt;=3),"Yes","No")</f>
        <v>No</v>
      </c>
      <c r="AL86" s="21">
        <f xml:space="preserve"> $K86 + $L86+ $M86 + $N86 +$O86</f>
        <v>4</v>
      </c>
      <c r="AM86" s="22">
        <f xml:space="preserve"> $Q86 + $S86 + $T86</f>
        <v>8</v>
      </c>
      <c r="AN86" t="str">
        <f t="shared" si="4"/>
        <v>High</v>
      </c>
      <c r="AO86" t="str">
        <f t="shared" si="5"/>
        <v>Medium</v>
      </c>
    </row>
    <row r="87" spans="1:41">
      <c r="A87" s="26" t="s">
        <v>37</v>
      </c>
      <c r="B87" s="18" t="s">
        <v>52</v>
      </c>
      <c r="C87" s="18">
        <v>18</v>
      </c>
      <c r="D87" s="18" t="s">
        <v>54</v>
      </c>
      <c r="E87" s="18" t="s">
        <v>72</v>
      </c>
      <c r="F87" s="18">
        <v>4</v>
      </c>
      <c r="G87" s="18">
        <v>3</v>
      </c>
      <c r="H87" s="18">
        <v>1</v>
      </c>
      <c r="I87" s="18">
        <v>3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</v>
      </c>
      <c r="P87" s="18">
        <v>1</v>
      </c>
      <c r="Q87" s="18">
        <v>1</v>
      </c>
      <c r="R87" s="18">
        <v>5</v>
      </c>
      <c r="S87" s="18">
        <v>3</v>
      </c>
      <c r="T87" s="18">
        <v>2</v>
      </c>
      <c r="U87" s="18">
        <v>1</v>
      </c>
      <c r="V87" s="18">
        <v>2</v>
      </c>
      <c r="W87" s="18">
        <v>4</v>
      </c>
      <c r="X87" s="18">
        <v>9</v>
      </c>
      <c r="Y87" s="18">
        <v>16</v>
      </c>
      <c r="Z87" s="18">
        <v>15</v>
      </c>
      <c r="AA87" s="18">
        <v>16</v>
      </c>
      <c r="AB87" s="18">
        <f>$Z87-$Y87</f>
        <v>-1</v>
      </c>
      <c r="AC87" s="18">
        <f>$AA87-$Z87</f>
        <v>1</v>
      </c>
      <c r="AD87" s="18" t="str">
        <f>IF(AND($AB87&gt; 0, $AC87 &gt; 0), "Improving", IF(AND($AB87 &lt; 0, $AC87 &lt; 0), "Declining", "Mixed"))</f>
        <v>Mixed</v>
      </c>
      <c r="AE87" s="18">
        <f t="shared" si="3"/>
        <v>15.67</v>
      </c>
      <c r="AF87" s="18" t="str">
        <f>IF(AE87&gt;=16,"Excellent", IF(AE87&gt;=14,"Good", IF(AE87&gt;=10,"Average","Fail")))</f>
        <v>Good</v>
      </c>
      <c r="AG87" s="18">
        <f xml:space="preserve"> 0.5*$F87 + 0.5*$G87</f>
        <v>3.5</v>
      </c>
      <c r="AH87" s="18" t="str">
        <f>IF($AG87&lt;=1,"Low",IF($AG87&lt;=3,"Medium","High"))</f>
        <v>High</v>
      </c>
      <c r="AI87" s="18">
        <f>IF($J87&gt;=2,1,0) + IF($I87&lt;=1,1,0) + IF($V87&gt;=4,1,0) + IF($R87&lt;=2,1,0) + IF($X87&gt;20,1,0) + IF($AG87&lt;=2,1,0)</f>
        <v>0</v>
      </c>
      <c r="AJ87" s="18" t="str">
        <f>IF(AI87&gt;=4,"High",IF(AI87&gt;=2,"Medium","Low"))</f>
        <v>Low</v>
      </c>
      <c r="AK87" s="18" t="str">
        <f>IF(AND($AF87="Fail", $AI87&gt;=3),"Yes","No")</f>
        <v>No</v>
      </c>
      <c r="AL87" s="18">
        <f xml:space="preserve"> $K87 + $L87+ $M87 + $N87 +$O87</f>
        <v>1</v>
      </c>
      <c r="AM87" s="20">
        <f xml:space="preserve"> $Q87 + $S87 + $T87</f>
        <v>6</v>
      </c>
      <c r="AN87" t="str">
        <f t="shared" si="4"/>
        <v>Low</v>
      </c>
      <c r="AO87" t="str">
        <f t="shared" si="5"/>
        <v>Medium</v>
      </c>
    </row>
    <row r="88" spans="1:41">
      <c r="A88" s="27" t="s">
        <v>37</v>
      </c>
      <c r="B88" s="21" t="s">
        <v>38</v>
      </c>
      <c r="C88" s="21">
        <v>15</v>
      </c>
      <c r="D88" s="21" t="s">
        <v>54</v>
      </c>
      <c r="E88" s="21" t="s">
        <v>72</v>
      </c>
      <c r="F88" s="21">
        <v>2</v>
      </c>
      <c r="G88" s="21">
        <v>2</v>
      </c>
      <c r="H88" s="21">
        <v>1</v>
      </c>
      <c r="I88" s="21">
        <v>1</v>
      </c>
      <c r="J88" s="21">
        <v>0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0</v>
      </c>
      <c r="Q88" s="21">
        <v>0</v>
      </c>
      <c r="R88" s="21">
        <v>4</v>
      </c>
      <c r="S88" s="21">
        <v>3</v>
      </c>
      <c r="T88" s="21">
        <v>1</v>
      </c>
      <c r="U88" s="21">
        <v>1</v>
      </c>
      <c r="V88" s="21">
        <v>1</v>
      </c>
      <c r="W88" s="21">
        <v>2</v>
      </c>
      <c r="X88" s="21">
        <v>8</v>
      </c>
      <c r="Y88" s="21">
        <v>14</v>
      </c>
      <c r="Z88" s="21">
        <v>13</v>
      </c>
      <c r="AA88" s="21">
        <v>13</v>
      </c>
      <c r="AB88" s="21">
        <f>$Z88-$Y88</f>
        <v>-1</v>
      </c>
      <c r="AC88" s="21">
        <f>$AA88-$Z88</f>
        <v>0</v>
      </c>
      <c r="AD88" s="21" t="str">
        <f>IF(AND($AB88&gt; 0, $AC88 &gt; 0), "Improving", IF(AND($AB88 &lt; 0, $AC88 &lt; 0), "Declining", "Mixed"))</f>
        <v>Mixed</v>
      </c>
      <c r="AE88" s="21">
        <f t="shared" si="3"/>
        <v>13.33</v>
      </c>
      <c r="AF88" s="21" t="str">
        <f>IF(AE88&gt;=16,"Excellent", IF(AE88&gt;=14,"Good", IF(AE88&gt;=10,"Average","Fail")))</f>
        <v>Average</v>
      </c>
      <c r="AG88" s="21">
        <f xml:space="preserve"> 0.5*$F88 + 0.5*$G88</f>
        <v>2</v>
      </c>
      <c r="AH88" s="21" t="str">
        <f>IF($AG88&lt;=1,"Low",IF($AG88&lt;=3,"Medium","High"))</f>
        <v>Medium</v>
      </c>
      <c r="AI88" s="21">
        <f>IF($J88&gt;=2,1,0) + IF($I88&lt;=1,1,0) + IF($V88&gt;=4,1,0) + IF($R88&lt;=2,1,0) + IF($X88&gt;20,1,0) + IF($AG88&lt;=2,1,0)</f>
        <v>2</v>
      </c>
      <c r="AJ88" s="21" t="str">
        <f>IF(AI88&gt;=4,"High",IF(AI88&gt;=2,"Medium","Low"))</f>
        <v>Medium</v>
      </c>
      <c r="AK88" s="21" t="str">
        <f>IF(AND($AF88="Fail", $AI88&gt;=3),"Yes","No")</f>
        <v>No</v>
      </c>
      <c r="AL88" s="21">
        <f xml:space="preserve"> $K88 + $L88+ $M88 + $N88 +$O88</f>
        <v>5</v>
      </c>
      <c r="AM88" s="22">
        <f xml:space="preserve"> $Q88 + $S88 + $T88</f>
        <v>4</v>
      </c>
      <c r="AN88" t="str">
        <f t="shared" si="4"/>
        <v>High</v>
      </c>
      <c r="AO88" t="str">
        <f t="shared" si="5"/>
        <v>Low</v>
      </c>
    </row>
    <row r="89" spans="1:41">
      <c r="A89" s="26" t="s">
        <v>37</v>
      </c>
      <c r="B89" s="18" t="s">
        <v>52</v>
      </c>
      <c r="C89" s="18">
        <v>15</v>
      </c>
      <c r="D89" s="18" t="s">
        <v>39</v>
      </c>
      <c r="E89" s="18" t="s">
        <v>71</v>
      </c>
      <c r="F89" s="18">
        <v>4</v>
      </c>
      <c r="G89" s="18">
        <v>4</v>
      </c>
      <c r="H89" s="18">
        <v>1</v>
      </c>
      <c r="I89" s="18">
        <v>1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</v>
      </c>
      <c r="P89" s="18">
        <v>1</v>
      </c>
      <c r="Q89" s="18">
        <v>1</v>
      </c>
      <c r="R89" s="18">
        <v>5</v>
      </c>
      <c r="S89" s="18">
        <v>4</v>
      </c>
      <c r="T89" s="18">
        <v>3</v>
      </c>
      <c r="U89" s="18">
        <v>2</v>
      </c>
      <c r="V89" s="18">
        <v>4</v>
      </c>
      <c r="W89" s="18">
        <v>5</v>
      </c>
      <c r="X89" s="18">
        <v>8</v>
      </c>
      <c r="Y89" s="18">
        <v>12</v>
      </c>
      <c r="Z89" s="18">
        <v>12</v>
      </c>
      <c r="AA89" s="18">
        <v>12</v>
      </c>
      <c r="AB89" s="18">
        <f>$Z89-$Y89</f>
        <v>0</v>
      </c>
      <c r="AC89" s="18">
        <f>$AA89-$Z89</f>
        <v>0</v>
      </c>
      <c r="AD89" s="18" t="str">
        <f>IF(AND($AB89&gt; 0, $AC89 &gt; 0), "Improving", IF(AND($AB89 &lt; 0, $AC89 &lt; 0), "Declining", "Mixed"))</f>
        <v>Mixed</v>
      </c>
      <c r="AE89" s="18">
        <f t="shared" si="3"/>
        <v>12</v>
      </c>
      <c r="AF89" s="18" t="str">
        <f>IF(AE89&gt;=16,"Excellent", IF(AE89&gt;=14,"Good", IF(AE89&gt;=10,"Average","Fail")))</f>
        <v>Average</v>
      </c>
      <c r="AG89" s="18">
        <f xml:space="preserve"> 0.5*$F89 + 0.5*$G89</f>
        <v>4</v>
      </c>
      <c r="AH89" s="18" t="str">
        <f>IF($AG89&lt;=1,"Low",IF($AG89&lt;=3,"Medium","High"))</f>
        <v>High</v>
      </c>
      <c r="AI89" s="18">
        <f>IF($J89&gt;=2,1,0) + IF($I89&lt;=1,1,0) + IF($V89&gt;=4,1,0) + IF($R89&lt;=2,1,0) + IF($X89&gt;20,1,0) + IF($AG89&lt;=2,1,0)</f>
        <v>2</v>
      </c>
      <c r="AJ89" s="18" t="str">
        <f>IF(AI89&gt;=4,"High",IF(AI89&gt;=2,"Medium","Low"))</f>
        <v>Medium</v>
      </c>
      <c r="AK89" s="18" t="str">
        <f>IF(AND($AF89="Fail", $AI89&gt;=3),"Yes","No")</f>
        <v>No</v>
      </c>
      <c r="AL89" s="18">
        <f xml:space="preserve"> $K89 + $L89+ $M89 + $N89 +$O89</f>
        <v>2</v>
      </c>
      <c r="AM89" s="20">
        <f xml:space="preserve"> $Q89 + $S89 + $T89</f>
        <v>8</v>
      </c>
      <c r="AN89" t="str">
        <f t="shared" si="4"/>
        <v>Medium</v>
      </c>
      <c r="AO89" t="str">
        <f t="shared" si="5"/>
        <v>Medium</v>
      </c>
    </row>
    <row r="90" spans="1:41">
      <c r="A90" s="27" t="s">
        <v>37</v>
      </c>
      <c r="B90" s="21" t="s">
        <v>38</v>
      </c>
      <c r="C90" s="21">
        <v>15</v>
      </c>
      <c r="D90" s="21" t="s">
        <v>39</v>
      </c>
      <c r="E90" s="21" t="s">
        <v>71</v>
      </c>
      <c r="F90" s="21">
        <v>4</v>
      </c>
      <c r="G90" s="21">
        <v>3</v>
      </c>
      <c r="H90" s="21">
        <v>1</v>
      </c>
      <c r="I90" s="21">
        <v>2</v>
      </c>
      <c r="J90" s="21">
        <v>0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5</v>
      </c>
      <c r="S90" s="21">
        <v>2</v>
      </c>
      <c r="T90" s="21">
        <v>2</v>
      </c>
      <c r="U90" s="21">
        <v>1</v>
      </c>
      <c r="V90" s="21">
        <v>1</v>
      </c>
      <c r="W90" s="21">
        <v>5</v>
      </c>
      <c r="X90" s="21">
        <v>8</v>
      </c>
      <c r="Y90" s="21">
        <v>8</v>
      </c>
      <c r="Z90" s="21">
        <v>8</v>
      </c>
      <c r="AA90" s="21">
        <v>6</v>
      </c>
      <c r="AB90" s="21">
        <f>$Z90-$Y90</f>
        <v>0</v>
      </c>
      <c r="AC90" s="21">
        <f>$AA90-$Z90</f>
        <v>-2</v>
      </c>
      <c r="AD90" s="21" t="str">
        <f>IF(AND($AB90&gt; 0, $AC90 &gt; 0), "Improving", IF(AND($AB90 &lt; 0, $AC90 &lt; 0), "Declining", "Mixed"))</f>
        <v>Mixed</v>
      </c>
      <c r="AE90" s="21">
        <f t="shared" si="3"/>
        <v>7.33</v>
      </c>
      <c r="AF90" s="21" t="str">
        <f>IF(AE90&gt;=16,"Excellent", IF(AE90&gt;=14,"Good", IF(AE90&gt;=10,"Average","Fail")))</f>
        <v>Fail</v>
      </c>
      <c r="AG90" s="21">
        <f xml:space="preserve"> 0.5*$F90 + 0.5*$G90</f>
        <v>3.5</v>
      </c>
      <c r="AH90" s="21" t="str">
        <f>IF($AG90&lt;=1,"Low",IF($AG90&lt;=3,"Medium","High"))</f>
        <v>High</v>
      </c>
      <c r="AI90" s="21">
        <f>IF($J90&gt;=2,1,0) + IF($I90&lt;=1,1,0) + IF($V90&gt;=4,1,0) + IF($R90&lt;=2,1,0) + IF($X90&gt;20,1,0) + IF($AG90&lt;=2,1,0)</f>
        <v>0</v>
      </c>
      <c r="AJ90" s="21" t="str">
        <f>IF(AI90&gt;=4,"High",IF(AI90&gt;=2,"Medium","Low"))</f>
        <v>Low</v>
      </c>
      <c r="AK90" s="21" t="str">
        <f>IF(AND($AF90="Fail", $AI90&gt;=3),"Yes","No")</f>
        <v>No</v>
      </c>
      <c r="AL90" s="21">
        <f xml:space="preserve"> $K90 + $L90+ $M90 + $N90 +$O90</f>
        <v>5</v>
      </c>
      <c r="AM90" s="22">
        <f xml:space="preserve"> $Q90 + $S90 + $T90</f>
        <v>5</v>
      </c>
      <c r="AN90" t="str">
        <f t="shared" si="4"/>
        <v>High</v>
      </c>
      <c r="AO90" t="str">
        <f t="shared" si="5"/>
        <v>Low</v>
      </c>
    </row>
    <row r="91" spans="1:41">
      <c r="A91" s="26" t="s">
        <v>37</v>
      </c>
      <c r="B91" s="18" t="s">
        <v>38</v>
      </c>
      <c r="C91" s="18">
        <v>16</v>
      </c>
      <c r="D91" s="18" t="s">
        <v>39</v>
      </c>
      <c r="E91" s="18" t="s">
        <v>72</v>
      </c>
      <c r="F91" s="18">
        <v>2</v>
      </c>
      <c r="G91" s="18">
        <v>1</v>
      </c>
      <c r="H91" s="18">
        <v>1</v>
      </c>
      <c r="I91" s="18">
        <v>2</v>
      </c>
      <c r="J91" s="18">
        <v>0</v>
      </c>
      <c r="K91" s="18">
        <v>0</v>
      </c>
      <c r="L91" s="18">
        <v>0</v>
      </c>
      <c r="M91" s="18">
        <v>1</v>
      </c>
      <c r="N91" s="18">
        <v>1</v>
      </c>
      <c r="O91" s="18">
        <v>1</v>
      </c>
      <c r="P91" s="18">
        <v>1</v>
      </c>
      <c r="Q91" s="18">
        <v>1</v>
      </c>
      <c r="R91" s="18">
        <v>5</v>
      </c>
      <c r="S91" s="18">
        <v>3</v>
      </c>
      <c r="T91" s="18">
        <v>4</v>
      </c>
      <c r="U91" s="18">
        <v>1</v>
      </c>
      <c r="V91" s="18">
        <v>1</v>
      </c>
      <c r="W91" s="18">
        <v>2</v>
      </c>
      <c r="X91" s="18">
        <v>8</v>
      </c>
      <c r="Y91" s="18">
        <v>8</v>
      </c>
      <c r="Z91" s="18">
        <v>9</v>
      </c>
      <c r="AA91" s="18">
        <v>10</v>
      </c>
      <c r="AB91" s="18">
        <f>$Z91-$Y91</f>
        <v>1</v>
      </c>
      <c r="AC91" s="18">
        <f>$AA91-$Z91</f>
        <v>1</v>
      </c>
      <c r="AD91" s="18" t="str">
        <f>IF(AND($AB91&gt; 0, $AC91 &gt; 0), "Improving", IF(AND($AB91 &lt; 0, $AC91 &lt; 0), "Declining", "Mixed"))</f>
        <v>Improving</v>
      </c>
      <c r="AE91" s="18">
        <f t="shared" si="3"/>
        <v>9</v>
      </c>
      <c r="AF91" s="18" t="str">
        <f>IF(AE91&gt;=16,"Excellent", IF(AE91&gt;=14,"Good", IF(AE91&gt;=10,"Average","Fail")))</f>
        <v>Fail</v>
      </c>
      <c r="AG91" s="18">
        <f xml:space="preserve"> 0.5*$F91 + 0.5*$G91</f>
        <v>1.5</v>
      </c>
      <c r="AH91" s="18" t="str">
        <f>IF($AG91&lt;=1,"Low",IF($AG91&lt;=3,"Medium","High"))</f>
        <v>Medium</v>
      </c>
      <c r="AI91" s="18">
        <f>IF($J91&gt;=2,1,0) + IF($I91&lt;=1,1,0) + IF($V91&gt;=4,1,0) + IF($R91&lt;=2,1,0) + IF($X91&gt;20,1,0) + IF($AG91&lt;=2,1,0)</f>
        <v>1</v>
      </c>
      <c r="AJ91" s="18" t="str">
        <f>IF(AI91&gt;=4,"High",IF(AI91&gt;=2,"Medium","Low"))</f>
        <v>Low</v>
      </c>
      <c r="AK91" s="18" t="str">
        <f>IF(AND($AF91="Fail", $AI91&gt;=3),"Yes","No")</f>
        <v>No</v>
      </c>
      <c r="AL91" s="18">
        <f xml:space="preserve"> $K91 + $L91+ $M91 + $N91 +$O91</f>
        <v>3</v>
      </c>
      <c r="AM91" s="20">
        <f xml:space="preserve"> $Q91 + $S91 + $T91</f>
        <v>8</v>
      </c>
      <c r="AN91" t="str">
        <f t="shared" si="4"/>
        <v>Medium</v>
      </c>
      <c r="AO91" t="str">
        <f t="shared" si="5"/>
        <v>Medium</v>
      </c>
    </row>
    <row r="92" spans="1:41">
      <c r="A92" s="27" t="s">
        <v>37</v>
      </c>
      <c r="B92" s="21" t="s">
        <v>52</v>
      </c>
      <c r="C92" s="21">
        <v>15</v>
      </c>
      <c r="D92" s="21" t="s">
        <v>39</v>
      </c>
      <c r="E92" s="21" t="s">
        <v>72</v>
      </c>
      <c r="F92" s="21">
        <v>4</v>
      </c>
      <c r="G92" s="21">
        <v>0</v>
      </c>
      <c r="H92" s="21">
        <v>2</v>
      </c>
      <c r="I92" s="21">
        <v>4</v>
      </c>
      <c r="J92" s="21">
        <v>0</v>
      </c>
      <c r="K92" s="21">
        <v>0</v>
      </c>
      <c r="L92" s="21">
        <v>0</v>
      </c>
      <c r="M92" s="21">
        <v>0</v>
      </c>
      <c r="N92" s="21">
        <v>1</v>
      </c>
      <c r="O92" s="21">
        <v>1</v>
      </c>
      <c r="P92" s="21">
        <v>1</v>
      </c>
      <c r="Q92" s="21">
        <v>0</v>
      </c>
      <c r="R92" s="21">
        <v>3</v>
      </c>
      <c r="S92" s="21">
        <v>4</v>
      </c>
      <c r="T92" s="21">
        <v>3</v>
      </c>
      <c r="U92" s="21">
        <v>1</v>
      </c>
      <c r="V92" s="21">
        <v>1</v>
      </c>
      <c r="W92" s="21">
        <v>1</v>
      </c>
      <c r="X92" s="21">
        <v>8</v>
      </c>
      <c r="Y92" s="21">
        <v>11</v>
      </c>
      <c r="Z92" s="21">
        <v>11</v>
      </c>
      <c r="AA92" s="21">
        <v>10</v>
      </c>
      <c r="AB92" s="21">
        <f>$Z92-$Y92</f>
        <v>0</v>
      </c>
      <c r="AC92" s="21">
        <f>$AA92-$Z92</f>
        <v>-1</v>
      </c>
      <c r="AD92" s="21" t="str">
        <f>IF(AND($AB92&gt; 0, $AC92 &gt; 0), "Improving", IF(AND($AB92 &lt; 0, $AC92 &lt; 0), "Declining", "Mixed"))</f>
        <v>Mixed</v>
      </c>
      <c r="AE92" s="21">
        <f t="shared" si="3"/>
        <v>10.67</v>
      </c>
      <c r="AF92" s="21" t="str">
        <f>IF(AE92&gt;=16,"Excellent", IF(AE92&gt;=14,"Good", IF(AE92&gt;=10,"Average","Fail")))</f>
        <v>Average</v>
      </c>
      <c r="AG92" s="21">
        <f xml:space="preserve"> 0.5*$F92 + 0.5*$G92</f>
        <v>2</v>
      </c>
      <c r="AH92" s="21" t="str">
        <f>IF($AG92&lt;=1,"Low",IF($AG92&lt;=3,"Medium","High"))</f>
        <v>Medium</v>
      </c>
      <c r="AI92" s="21">
        <f>IF($J92&gt;=2,1,0) + IF($I92&lt;=1,1,0) + IF($V92&gt;=4,1,0) + IF($R92&lt;=2,1,0) + IF($X92&gt;20,1,0) + IF($AG92&lt;=2,1,0)</f>
        <v>1</v>
      </c>
      <c r="AJ92" s="21" t="str">
        <f>IF(AI92&gt;=4,"High",IF(AI92&gt;=2,"Medium","Low"))</f>
        <v>Low</v>
      </c>
      <c r="AK92" s="21" t="str">
        <f>IF(AND($AF92="Fail", $AI92&gt;=3),"Yes","No")</f>
        <v>No</v>
      </c>
      <c r="AL92" s="21">
        <f xml:space="preserve"> $K92 + $L92+ $M92 + $N92 +$O92</f>
        <v>2</v>
      </c>
      <c r="AM92" s="22">
        <f xml:space="preserve"> $Q92 + $S92 + $T92</f>
        <v>7</v>
      </c>
      <c r="AN92" t="str">
        <f t="shared" si="4"/>
        <v>Medium</v>
      </c>
      <c r="AO92" t="str">
        <f t="shared" si="5"/>
        <v>Medium</v>
      </c>
    </row>
    <row r="93" spans="1:41">
      <c r="A93" s="26" t="s">
        <v>37</v>
      </c>
      <c r="B93" s="18" t="s">
        <v>38</v>
      </c>
      <c r="C93" s="18">
        <v>15</v>
      </c>
      <c r="D93" s="18" t="s">
        <v>39</v>
      </c>
      <c r="E93" s="18" t="s">
        <v>72</v>
      </c>
      <c r="F93" s="18">
        <v>2</v>
      </c>
      <c r="G93" s="18">
        <v>2</v>
      </c>
      <c r="H93" s="18">
        <v>1</v>
      </c>
      <c r="I93" s="18">
        <v>4</v>
      </c>
      <c r="J93" s="18">
        <v>0</v>
      </c>
      <c r="K93" s="18">
        <v>1</v>
      </c>
      <c r="L93" s="18">
        <v>1</v>
      </c>
      <c r="M93" s="18">
        <v>1</v>
      </c>
      <c r="N93" s="18">
        <v>0</v>
      </c>
      <c r="O93" s="18">
        <v>1</v>
      </c>
      <c r="P93" s="18">
        <v>1</v>
      </c>
      <c r="Q93" s="18">
        <v>0</v>
      </c>
      <c r="R93" s="18">
        <v>5</v>
      </c>
      <c r="S93" s="18">
        <v>1</v>
      </c>
      <c r="T93" s="18">
        <v>2</v>
      </c>
      <c r="U93" s="18">
        <v>1</v>
      </c>
      <c r="V93" s="18">
        <v>1</v>
      </c>
      <c r="W93" s="18">
        <v>3</v>
      </c>
      <c r="X93" s="18">
        <v>8</v>
      </c>
      <c r="Y93" s="18">
        <v>7</v>
      </c>
      <c r="Z93" s="18">
        <v>8</v>
      </c>
      <c r="AA93" s="18">
        <v>8</v>
      </c>
      <c r="AB93" s="18">
        <f>$Z93-$Y93</f>
        <v>1</v>
      </c>
      <c r="AC93" s="18">
        <f>$AA93-$Z93</f>
        <v>0</v>
      </c>
      <c r="AD93" s="18" t="str">
        <f>IF(AND($AB93&gt; 0, $AC93 &gt; 0), "Improving", IF(AND($AB93 &lt; 0, $AC93 &lt; 0), "Declining", "Mixed"))</f>
        <v>Mixed</v>
      </c>
      <c r="AE93" s="18">
        <f t="shared" si="3"/>
        <v>7.67</v>
      </c>
      <c r="AF93" s="18" t="str">
        <f>IF(AE93&gt;=16,"Excellent", IF(AE93&gt;=14,"Good", IF(AE93&gt;=10,"Average","Fail")))</f>
        <v>Fail</v>
      </c>
      <c r="AG93" s="18">
        <f xml:space="preserve"> 0.5*$F93 + 0.5*$G93</f>
        <v>2</v>
      </c>
      <c r="AH93" s="18" t="str">
        <f>IF($AG93&lt;=1,"Low",IF($AG93&lt;=3,"Medium","High"))</f>
        <v>Medium</v>
      </c>
      <c r="AI93" s="18">
        <f>IF($J93&gt;=2,1,0) + IF($I93&lt;=1,1,0) + IF($V93&gt;=4,1,0) + IF($R93&lt;=2,1,0) + IF($X93&gt;20,1,0) + IF($AG93&lt;=2,1,0)</f>
        <v>1</v>
      </c>
      <c r="AJ93" s="18" t="str">
        <f>IF(AI93&gt;=4,"High",IF(AI93&gt;=2,"Medium","Low"))</f>
        <v>Low</v>
      </c>
      <c r="AK93" s="18" t="str">
        <f>IF(AND($AF93="Fail", $AI93&gt;=3),"Yes","No")</f>
        <v>No</v>
      </c>
      <c r="AL93" s="18">
        <f xml:space="preserve"> $K93 + $L93+ $M93 + $N93 +$O93</f>
        <v>4</v>
      </c>
      <c r="AM93" s="20">
        <f xml:space="preserve"> $Q93 + $S93 + $T93</f>
        <v>3</v>
      </c>
      <c r="AN93" t="str">
        <f t="shared" si="4"/>
        <v>High</v>
      </c>
      <c r="AO93" t="str">
        <f t="shared" si="5"/>
        <v>Low</v>
      </c>
    </row>
    <row r="94" spans="1:41">
      <c r="A94" s="27" t="s">
        <v>37</v>
      </c>
      <c r="B94" s="21" t="s">
        <v>52</v>
      </c>
      <c r="C94" s="21">
        <v>15</v>
      </c>
      <c r="D94" s="21" t="s">
        <v>54</v>
      </c>
      <c r="E94" s="21" t="s">
        <v>72</v>
      </c>
      <c r="F94" s="21">
        <v>2</v>
      </c>
      <c r="G94" s="21">
        <v>1</v>
      </c>
      <c r="H94" s="21">
        <v>1</v>
      </c>
      <c r="I94" s="21">
        <v>2</v>
      </c>
      <c r="J94" s="21">
        <v>0</v>
      </c>
      <c r="K94" s="21">
        <v>0</v>
      </c>
      <c r="L94" s="21">
        <v>0</v>
      </c>
      <c r="M94" s="21">
        <v>0</v>
      </c>
      <c r="N94" s="21">
        <v>1</v>
      </c>
      <c r="O94" s="21">
        <v>1</v>
      </c>
      <c r="P94" s="21">
        <v>1</v>
      </c>
      <c r="Q94" s="21">
        <v>1</v>
      </c>
      <c r="R94" s="21">
        <v>5</v>
      </c>
      <c r="S94" s="21">
        <v>4</v>
      </c>
      <c r="T94" s="21">
        <v>2</v>
      </c>
      <c r="U94" s="21">
        <v>1</v>
      </c>
      <c r="V94" s="21">
        <v>1</v>
      </c>
      <c r="W94" s="21">
        <v>5</v>
      </c>
      <c r="X94" s="21">
        <v>8</v>
      </c>
      <c r="Y94" s="21">
        <v>9</v>
      </c>
      <c r="Z94" s="21">
        <v>9</v>
      </c>
      <c r="AA94" s="21">
        <v>9</v>
      </c>
      <c r="AB94" s="21">
        <f>$Z94-$Y94</f>
        <v>0</v>
      </c>
      <c r="AC94" s="21">
        <f>$AA94-$Z94</f>
        <v>0</v>
      </c>
      <c r="AD94" s="21" t="str">
        <f>IF(AND($AB94&gt; 0, $AC94 &gt; 0), "Improving", IF(AND($AB94 &lt; 0, $AC94 &lt; 0), "Declining", "Mixed"))</f>
        <v>Mixed</v>
      </c>
      <c r="AE94" s="21">
        <f t="shared" si="3"/>
        <v>9</v>
      </c>
      <c r="AF94" s="21" t="str">
        <f>IF(AE94&gt;=16,"Excellent", IF(AE94&gt;=14,"Good", IF(AE94&gt;=10,"Average","Fail")))</f>
        <v>Fail</v>
      </c>
      <c r="AG94" s="21">
        <f xml:space="preserve"> 0.5*$F94 + 0.5*$G94</f>
        <v>1.5</v>
      </c>
      <c r="AH94" s="21" t="str">
        <f>IF($AG94&lt;=1,"Low",IF($AG94&lt;=3,"Medium","High"))</f>
        <v>Medium</v>
      </c>
      <c r="AI94" s="21">
        <f>IF($J94&gt;=2,1,0) + IF($I94&lt;=1,1,0) + IF($V94&gt;=4,1,0) + IF($R94&lt;=2,1,0) + IF($X94&gt;20,1,0) + IF($AG94&lt;=2,1,0)</f>
        <v>1</v>
      </c>
      <c r="AJ94" s="21" t="str">
        <f>IF(AI94&gt;=4,"High",IF(AI94&gt;=2,"Medium","Low"))</f>
        <v>Low</v>
      </c>
      <c r="AK94" s="21" t="str">
        <f>IF(AND($AF94="Fail", $AI94&gt;=3),"Yes","No")</f>
        <v>No</v>
      </c>
      <c r="AL94" s="21">
        <f xml:space="preserve"> $K94 + $L94+ $M94 + $N94 +$O94</f>
        <v>2</v>
      </c>
      <c r="AM94" s="22">
        <f xml:space="preserve"> $Q94 + $S94 + $T94</f>
        <v>7</v>
      </c>
      <c r="AN94" t="str">
        <f t="shared" si="4"/>
        <v>Medium</v>
      </c>
      <c r="AO94" t="str">
        <f t="shared" si="5"/>
        <v>Medium</v>
      </c>
    </row>
    <row r="95" spans="1:41">
      <c r="A95" s="26" t="s">
        <v>37</v>
      </c>
      <c r="B95" s="18" t="s">
        <v>52</v>
      </c>
      <c r="C95" s="18">
        <v>16</v>
      </c>
      <c r="D95" s="18" t="s">
        <v>54</v>
      </c>
      <c r="E95" s="18" t="s">
        <v>72</v>
      </c>
      <c r="F95" s="18">
        <v>4</v>
      </c>
      <c r="G95" s="18">
        <v>4</v>
      </c>
      <c r="H95" s="18">
        <v>1</v>
      </c>
      <c r="I95" s="18">
        <v>1</v>
      </c>
      <c r="J95" s="18">
        <v>0</v>
      </c>
      <c r="K95" s="18">
        <v>0</v>
      </c>
      <c r="L95" s="18">
        <v>0</v>
      </c>
      <c r="M95" s="18">
        <v>1</v>
      </c>
      <c r="N95" s="18">
        <v>1</v>
      </c>
      <c r="O95" s="18">
        <v>1</v>
      </c>
      <c r="P95" s="18">
        <v>1</v>
      </c>
      <c r="Q95" s="18">
        <v>0</v>
      </c>
      <c r="R95" s="18">
        <v>3</v>
      </c>
      <c r="S95" s="18">
        <v>5</v>
      </c>
      <c r="T95" s="18">
        <v>5</v>
      </c>
      <c r="U95" s="18">
        <v>2</v>
      </c>
      <c r="V95" s="18">
        <v>5</v>
      </c>
      <c r="W95" s="18">
        <v>4</v>
      </c>
      <c r="X95" s="18">
        <v>8</v>
      </c>
      <c r="Y95" s="18">
        <v>18</v>
      </c>
      <c r="Z95" s="18">
        <v>18</v>
      </c>
      <c r="AA95" s="18">
        <v>18</v>
      </c>
      <c r="AB95" s="18">
        <f>$Z95-$Y95</f>
        <v>0</v>
      </c>
      <c r="AC95" s="18">
        <f>$AA95-$Z95</f>
        <v>0</v>
      </c>
      <c r="AD95" s="18" t="str">
        <f>IF(AND($AB95&gt; 0, $AC95 &gt; 0), "Improving", IF(AND($AB95 &lt; 0, $AC95 &lt; 0), "Declining", "Mixed"))</f>
        <v>Mixed</v>
      </c>
      <c r="AE95" s="18">
        <f t="shared" si="3"/>
        <v>18</v>
      </c>
      <c r="AF95" s="18" t="str">
        <f>IF(AE95&gt;=16,"Excellent", IF(AE95&gt;=14,"Good", IF(AE95&gt;=10,"Average","Fail")))</f>
        <v>Excellent</v>
      </c>
      <c r="AG95" s="18">
        <f xml:space="preserve"> 0.5*$F95 + 0.5*$G95</f>
        <v>4</v>
      </c>
      <c r="AH95" s="18" t="str">
        <f>IF($AG95&lt;=1,"Low",IF($AG95&lt;=3,"Medium","High"))</f>
        <v>High</v>
      </c>
      <c r="AI95" s="18">
        <f>IF($J95&gt;=2,1,0) + IF($I95&lt;=1,1,0) + IF($V95&gt;=4,1,0) + IF($R95&lt;=2,1,0) + IF($X95&gt;20,1,0) + IF($AG95&lt;=2,1,0)</f>
        <v>2</v>
      </c>
      <c r="AJ95" s="18" t="str">
        <f>IF(AI95&gt;=4,"High",IF(AI95&gt;=2,"Medium","Low"))</f>
        <v>Medium</v>
      </c>
      <c r="AK95" s="18" t="str">
        <f>IF(AND($AF95="Fail", $AI95&gt;=3),"Yes","No")</f>
        <v>No</v>
      </c>
      <c r="AL95" s="18">
        <f xml:space="preserve"> $K95 + $L95+ $M95 + $N95 +$O95</f>
        <v>3</v>
      </c>
      <c r="AM95" s="20">
        <f xml:space="preserve"> $Q95 + $S95 + $T95</f>
        <v>10</v>
      </c>
      <c r="AN95" t="str">
        <f t="shared" si="4"/>
        <v>Medium</v>
      </c>
      <c r="AO95" t="str">
        <f t="shared" si="5"/>
        <v>High</v>
      </c>
    </row>
    <row r="96" spans="1:41">
      <c r="A96" s="27" t="s">
        <v>37</v>
      </c>
      <c r="B96" s="21" t="s">
        <v>52</v>
      </c>
      <c r="C96" s="21">
        <v>16</v>
      </c>
      <c r="D96" s="21" t="s">
        <v>39</v>
      </c>
      <c r="E96" s="21" t="s">
        <v>71</v>
      </c>
      <c r="F96" s="21">
        <v>2</v>
      </c>
      <c r="G96" s="21">
        <v>2</v>
      </c>
      <c r="H96" s="21">
        <v>2</v>
      </c>
      <c r="I96" s="21">
        <v>1</v>
      </c>
      <c r="J96" s="21">
        <v>2</v>
      </c>
      <c r="K96" s="21">
        <v>0</v>
      </c>
      <c r="L96" s="21">
        <v>1</v>
      </c>
      <c r="M96" s="21">
        <v>0</v>
      </c>
      <c r="N96" s="21">
        <v>1</v>
      </c>
      <c r="O96" s="21">
        <v>1</v>
      </c>
      <c r="P96" s="21">
        <v>1</v>
      </c>
      <c r="Q96" s="21">
        <v>0</v>
      </c>
      <c r="R96" s="21">
        <v>2</v>
      </c>
      <c r="S96" s="21">
        <v>3</v>
      </c>
      <c r="T96" s="21">
        <v>3</v>
      </c>
      <c r="U96" s="21">
        <v>2</v>
      </c>
      <c r="V96" s="21">
        <v>2</v>
      </c>
      <c r="W96" s="21">
        <v>2</v>
      </c>
      <c r="X96" s="21">
        <v>8</v>
      </c>
      <c r="Y96" s="21">
        <v>9</v>
      </c>
      <c r="Z96" s="21">
        <v>9</v>
      </c>
      <c r="AA96" s="21">
        <v>9</v>
      </c>
      <c r="AB96" s="21">
        <f>$Z96-$Y96</f>
        <v>0</v>
      </c>
      <c r="AC96" s="21">
        <f>$AA96-$Z96</f>
        <v>0</v>
      </c>
      <c r="AD96" s="21" t="str">
        <f>IF(AND($AB96&gt; 0, $AC96 &gt; 0), "Improving", IF(AND($AB96 &lt; 0, $AC96 &lt; 0), "Declining", "Mixed"))</f>
        <v>Mixed</v>
      </c>
      <c r="AE96" s="21">
        <f t="shared" si="3"/>
        <v>9</v>
      </c>
      <c r="AF96" s="21" t="str">
        <f>IF(AE96&gt;=16,"Excellent", IF(AE96&gt;=14,"Good", IF(AE96&gt;=10,"Average","Fail")))</f>
        <v>Fail</v>
      </c>
      <c r="AG96" s="21">
        <f xml:space="preserve"> 0.5*$F96 + 0.5*$G96</f>
        <v>2</v>
      </c>
      <c r="AH96" s="21" t="str">
        <f>IF($AG96&lt;=1,"Low",IF($AG96&lt;=3,"Medium","High"))</f>
        <v>Medium</v>
      </c>
      <c r="AI96" s="21">
        <f>IF($J96&gt;=2,1,0) + IF($I96&lt;=1,1,0) + IF($V96&gt;=4,1,0) + IF($R96&lt;=2,1,0) + IF($X96&gt;20,1,0) + IF($AG96&lt;=2,1,0)</f>
        <v>4</v>
      </c>
      <c r="AJ96" s="21" t="str">
        <f>IF(AI96&gt;=4,"High",IF(AI96&gt;=2,"Medium","Low"))</f>
        <v>High</v>
      </c>
      <c r="AK96" s="21" t="str">
        <f>IF(AND($AF96="Fail", $AI96&gt;=3),"Yes","No")</f>
        <v>Yes</v>
      </c>
      <c r="AL96" s="21">
        <f xml:space="preserve"> $K96 + $L96+ $M96 + $N96 +$O96</f>
        <v>3</v>
      </c>
      <c r="AM96" s="22">
        <f xml:space="preserve"> $Q96 + $S96 + $T96</f>
        <v>6</v>
      </c>
      <c r="AN96" t="str">
        <f t="shared" si="4"/>
        <v>Medium</v>
      </c>
      <c r="AO96" t="str">
        <f t="shared" si="5"/>
        <v>Medium</v>
      </c>
    </row>
    <row r="97" spans="1:41">
      <c r="A97" s="26" t="s">
        <v>37</v>
      </c>
      <c r="B97" s="18" t="s">
        <v>38</v>
      </c>
      <c r="C97" s="18">
        <v>15</v>
      </c>
      <c r="D97" s="18" t="s">
        <v>54</v>
      </c>
      <c r="E97" s="18" t="s">
        <v>72</v>
      </c>
      <c r="F97" s="18">
        <v>3</v>
      </c>
      <c r="G97" s="18">
        <v>3</v>
      </c>
      <c r="H97" s="18">
        <v>2</v>
      </c>
      <c r="I97" s="18">
        <v>3</v>
      </c>
      <c r="J97" s="18">
        <v>2</v>
      </c>
      <c r="K97" s="18">
        <v>0</v>
      </c>
      <c r="L97" s="18">
        <v>1</v>
      </c>
      <c r="M97" s="18">
        <v>1</v>
      </c>
      <c r="N97" s="18">
        <v>1</v>
      </c>
      <c r="O97" s="18">
        <v>1</v>
      </c>
      <c r="P97" s="18">
        <v>1</v>
      </c>
      <c r="Q97" s="18">
        <v>1</v>
      </c>
      <c r="R97" s="18">
        <v>4</v>
      </c>
      <c r="S97" s="18">
        <v>2</v>
      </c>
      <c r="T97" s="18">
        <v>1</v>
      </c>
      <c r="U97" s="18">
        <v>2</v>
      </c>
      <c r="V97" s="18">
        <v>3</v>
      </c>
      <c r="W97" s="18">
        <v>3</v>
      </c>
      <c r="X97" s="18">
        <v>8</v>
      </c>
      <c r="Y97" s="18">
        <v>10</v>
      </c>
      <c r="Z97" s="18">
        <v>10</v>
      </c>
      <c r="AA97" s="18">
        <v>10</v>
      </c>
      <c r="AB97" s="18">
        <f>$Z97-$Y97</f>
        <v>0</v>
      </c>
      <c r="AC97" s="18">
        <f>$AA97-$Z97</f>
        <v>0</v>
      </c>
      <c r="AD97" s="18" t="str">
        <f>IF(AND($AB97&gt; 0, $AC97 &gt; 0), "Improving", IF(AND($AB97 &lt; 0, $AC97 &lt; 0), "Declining", "Mixed"))</f>
        <v>Mixed</v>
      </c>
      <c r="AE97" s="18">
        <f t="shared" si="3"/>
        <v>10</v>
      </c>
      <c r="AF97" s="18" t="str">
        <f>IF(AE97&gt;=16,"Excellent", IF(AE97&gt;=14,"Good", IF(AE97&gt;=10,"Average","Fail")))</f>
        <v>Average</v>
      </c>
      <c r="AG97" s="18">
        <f xml:space="preserve"> 0.5*$F97 + 0.5*$G97</f>
        <v>3</v>
      </c>
      <c r="AH97" s="18" t="str">
        <f>IF($AG97&lt;=1,"Low",IF($AG97&lt;=3,"Medium","High"))</f>
        <v>Medium</v>
      </c>
      <c r="AI97" s="18">
        <f>IF($J97&gt;=2,1,0) + IF($I97&lt;=1,1,0) + IF($V97&gt;=4,1,0) + IF($R97&lt;=2,1,0) + IF($X97&gt;20,1,0) + IF($AG97&lt;=2,1,0)</f>
        <v>1</v>
      </c>
      <c r="AJ97" s="18" t="str">
        <f>IF(AI97&gt;=4,"High",IF(AI97&gt;=2,"Medium","Low"))</f>
        <v>Low</v>
      </c>
      <c r="AK97" s="18" t="str">
        <f>IF(AND($AF97="Fail", $AI97&gt;=3),"Yes","No")</f>
        <v>No</v>
      </c>
      <c r="AL97" s="18">
        <f xml:space="preserve"> $K97 + $L97+ $M97 + $N97 +$O97</f>
        <v>4</v>
      </c>
      <c r="AM97" s="20">
        <f xml:space="preserve"> $Q97 + $S97 + $T97</f>
        <v>4</v>
      </c>
      <c r="AN97" t="str">
        <f t="shared" si="4"/>
        <v>High</v>
      </c>
      <c r="AO97" t="str">
        <f t="shared" si="5"/>
        <v>Low</v>
      </c>
    </row>
    <row r="98" spans="1:41">
      <c r="A98" s="27" t="s">
        <v>37</v>
      </c>
      <c r="B98" s="21" t="s">
        <v>52</v>
      </c>
      <c r="C98" s="21">
        <v>17</v>
      </c>
      <c r="D98" s="21" t="s">
        <v>54</v>
      </c>
      <c r="E98" s="21" t="s">
        <v>71</v>
      </c>
      <c r="F98" s="21">
        <v>1</v>
      </c>
      <c r="G98" s="21">
        <v>2</v>
      </c>
      <c r="H98" s="21">
        <v>1</v>
      </c>
      <c r="I98" s="21">
        <v>1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1</v>
      </c>
      <c r="P98" s="21">
        <v>0</v>
      </c>
      <c r="Q98" s="21">
        <v>0</v>
      </c>
      <c r="R98" s="21">
        <v>2</v>
      </c>
      <c r="S98" s="21">
        <v>2</v>
      </c>
      <c r="T98" s="21">
        <v>2</v>
      </c>
      <c r="U98" s="21">
        <v>3</v>
      </c>
      <c r="V98" s="21">
        <v>3</v>
      </c>
      <c r="W98" s="21">
        <v>5</v>
      </c>
      <c r="X98" s="21">
        <v>8</v>
      </c>
      <c r="Y98" s="21">
        <v>16</v>
      </c>
      <c r="Z98" s="21">
        <v>12</v>
      </c>
      <c r="AA98" s="21">
        <v>13</v>
      </c>
      <c r="AB98" s="21">
        <f>$Z98-$Y98</f>
        <v>-4</v>
      </c>
      <c r="AC98" s="21">
        <f>$AA98-$Z98</f>
        <v>1</v>
      </c>
      <c r="AD98" s="21" t="str">
        <f>IF(AND($AB98&gt; 0, $AC98 &gt; 0), "Improving", IF(AND($AB98 &lt; 0, $AC98 &lt; 0), "Declining", "Mixed"))</f>
        <v>Mixed</v>
      </c>
      <c r="AE98" s="21">
        <f t="shared" si="3"/>
        <v>13.67</v>
      </c>
      <c r="AF98" s="21" t="str">
        <f>IF(AE98&gt;=16,"Excellent", IF(AE98&gt;=14,"Good", IF(AE98&gt;=10,"Average","Fail")))</f>
        <v>Average</v>
      </c>
      <c r="AG98" s="21">
        <f xml:space="preserve"> 0.5*$F98 + 0.5*$G98</f>
        <v>1.5</v>
      </c>
      <c r="AH98" s="21" t="str">
        <f>IF($AG98&lt;=1,"Low",IF($AG98&lt;=3,"Medium","High"))</f>
        <v>Medium</v>
      </c>
      <c r="AI98" s="21">
        <f>IF($J98&gt;=2,1,0) + IF($I98&lt;=1,1,0) + IF($V98&gt;=4,1,0) + IF($R98&lt;=2,1,0) + IF($X98&gt;20,1,0) + IF($AG98&lt;=2,1,0)</f>
        <v>3</v>
      </c>
      <c r="AJ98" s="21" t="str">
        <f>IF(AI98&gt;=4,"High",IF(AI98&gt;=2,"Medium","Low"))</f>
        <v>Medium</v>
      </c>
      <c r="AK98" s="21" t="str">
        <f>IF(AND($AF98="Fail", $AI98&gt;=3),"Yes","No")</f>
        <v>No</v>
      </c>
      <c r="AL98" s="21">
        <f xml:space="preserve"> $K98 + $L98+ $M98 + $N98 +$O98</f>
        <v>1</v>
      </c>
      <c r="AM98" s="22">
        <f xml:space="preserve"> $Q98 + $S98 + $T98</f>
        <v>4</v>
      </c>
      <c r="AN98" t="str">
        <f t="shared" si="4"/>
        <v>Low</v>
      </c>
      <c r="AO98" t="str">
        <f t="shared" si="5"/>
        <v>Low</v>
      </c>
    </row>
    <row r="99" spans="1:41">
      <c r="A99" s="26" t="s">
        <v>37</v>
      </c>
      <c r="B99" s="18" t="s">
        <v>52</v>
      </c>
      <c r="C99" s="18">
        <v>16</v>
      </c>
      <c r="D99" s="18" t="s">
        <v>54</v>
      </c>
      <c r="E99" s="18" t="s">
        <v>72</v>
      </c>
      <c r="F99" s="18">
        <v>3</v>
      </c>
      <c r="G99" s="18">
        <v>3</v>
      </c>
      <c r="H99" s="18">
        <v>1</v>
      </c>
      <c r="I99" s="18">
        <v>1</v>
      </c>
      <c r="J99" s="18">
        <v>0</v>
      </c>
      <c r="K99" s="18">
        <v>0</v>
      </c>
      <c r="L99" s="18">
        <v>1</v>
      </c>
      <c r="M99" s="18">
        <v>0</v>
      </c>
      <c r="N99" s="18">
        <v>1</v>
      </c>
      <c r="O99" s="18">
        <v>1</v>
      </c>
      <c r="P99" s="18">
        <v>1</v>
      </c>
      <c r="Q99" s="18">
        <v>0</v>
      </c>
      <c r="R99" s="18">
        <v>4</v>
      </c>
      <c r="S99" s="18">
        <v>3</v>
      </c>
      <c r="T99" s="18">
        <v>2</v>
      </c>
      <c r="U99" s="18">
        <v>3</v>
      </c>
      <c r="V99" s="18">
        <v>4</v>
      </c>
      <c r="W99" s="18">
        <v>5</v>
      </c>
      <c r="X99" s="18">
        <v>8</v>
      </c>
      <c r="Y99" s="18">
        <v>8</v>
      </c>
      <c r="Z99" s="18">
        <v>9</v>
      </c>
      <c r="AA99" s="18">
        <v>10</v>
      </c>
      <c r="AB99" s="18">
        <f>$Z99-$Y99</f>
        <v>1</v>
      </c>
      <c r="AC99" s="18">
        <f>$AA99-$Z99</f>
        <v>1</v>
      </c>
      <c r="AD99" s="18" t="str">
        <f>IF(AND($AB99&gt; 0, $AC99 &gt; 0), "Improving", IF(AND($AB99 &lt; 0, $AC99 &lt; 0), "Declining", "Mixed"))</f>
        <v>Improving</v>
      </c>
      <c r="AE99" s="18">
        <f t="shared" si="3"/>
        <v>9</v>
      </c>
      <c r="AF99" s="18" t="str">
        <f>IF(AE99&gt;=16,"Excellent", IF(AE99&gt;=14,"Good", IF(AE99&gt;=10,"Average","Fail")))</f>
        <v>Fail</v>
      </c>
      <c r="AG99" s="18">
        <f xml:space="preserve"> 0.5*$F99 + 0.5*$G99</f>
        <v>3</v>
      </c>
      <c r="AH99" s="18" t="str">
        <f>IF($AG99&lt;=1,"Low",IF($AG99&lt;=3,"Medium","High"))</f>
        <v>Medium</v>
      </c>
      <c r="AI99" s="18">
        <f>IF($J99&gt;=2,1,0) + IF($I99&lt;=1,1,0) + IF($V99&gt;=4,1,0) + IF($R99&lt;=2,1,0) + IF($X99&gt;20,1,0) + IF($AG99&lt;=2,1,0)</f>
        <v>2</v>
      </c>
      <c r="AJ99" s="18" t="str">
        <f>IF(AI99&gt;=4,"High",IF(AI99&gt;=2,"Medium","Low"))</f>
        <v>Medium</v>
      </c>
      <c r="AK99" s="18" t="str">
        <f>IF(AND($AF99="Fail", $AI99&gt;=3),"Yes","No")</f>
        <v>No</v>
      </c>
      <c r="AL99" s="18">
        <f xml:space="preserve"> $K99 + $L99+ $M99 + $N99 +$O99</f>
        <v>3</v>
      </c>
      <c r="AM99" s="20">
        <f xml:space="preserve"> $Q99 + $S99 + $T99</f>
        <v>5</v>
      </c>
      <c r="AN99" t="str">
        <f t="shared" si="4"/>
        <v>Medium</v>
      </c>
      <c r="AO99" t="str">
        <f t="shared" si="5"/>
        <v>Low</v>
      </c>
    </row>
    <row r="100" spans="1:41">
      <c r="A100" s="27" t="s">
        <v>37</v>
      </c>
      <c r="B100" s="21" t="s">
        <v>52</v>
      </c>
      <c r="C100" s="21">
        <v>16</v>
      </c>
      <c r="D100" s="21" t="s">
        <v>54</v>
      </c>
      <c r="E100" s="21" t="s">
        <v>71</v>
      </c>
      <c r="F100" s="21">
        <v>3</v>
      </c>
      <c r="G100" s="21">
        <v>3</v>
      </c>
      <c r="H100" s="21">
        <v>3</v>
      </c>
      <c r="I100" s="21">
        <v>1</v>
      </c>
      <c r="J100" s="21">
        <v>0</v>
      </c>
      <c r="K100" s="21">
        <v>0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0</v>
      </c>
      <c r="R100" s="21">
        <v>3</v>
      </c>
      <c r="S100" s="21">
        <v>3</v>
      </c>
      <c r="T100" s="21">
        <v>4</v>
      </c>
      <c r="U100" s="21">
        <v>3</v>
      </c>
      <c r="V100" s="21">
        <v>5</v>
      </c>
      <c r="W100" s="21">
        <v>3</v>
      </c>
      <c r="X100" s="21">
        <v>8</v>
      </c>
      <c r="Y100" s="21">
        <v>9</v>
      </c>
      <c r="Z100" s="21">
        <v>9</v>
      </c>
      <c r="AA100" s="21">
        <v>10</v>
      </c>
      <c r="AB100" s="21">
        <f>$Z100-$Y100</f>
        <v>0</v>
      </c>
      <c r="AC100" s="21">
        <f>$AA100-$Z100</f>
        <v>1</v>
      </c>
      <c r="AD100" s="21" t="str">
        <f>IF(AND($AB100&gt; 0, $AC100 &gt; 0), "Improving", IF(AND($AB100 &lt; 0, $AC100 &lt; 0), "Declining", "Mixed"))</f>
        <v>Mixed</v>
      </c>
      <c r="AE100" s="21">
        <f t="shared" si="3"/>
        <v>9.33</v>
      </c>
      <c r="AF100" s="21" t="str">
        <f>IF(AE100&gt;=16,"Excellent", IF(AE100&gt;=14,"Good", IF(AE100&gt;=10,"Average","Fail")))</f>
        <v>Fail</v>
      </c>
      <c r="AG100" s="21">
        <f xml:space="preserve"> 0.5*$F100 + 0.5*$G100</f>
        <v>3</v>
      </c>
      <c r="AH100" s="21" t="str">
        <f>IF($AG100&lt;=1,"Low",IF($AG100&lt;=3,"Medium","High"))</f>
        <v>Medium</v>
      </c>
      <c r="AI100" s="21">
        <f>IF($J100&gt;=2,1,0) + IF($I100&lt;=1,1,0) + IF($V100&gt;=4,1,0) + IF($R100&lt;=2,1,0) + IF($X100&gt;20,1,0) + IF($AG100&lt;=2,1,0)</f>
        <v>2</v>
      </c>
      <c r="AJ100" s="21" t="str">
        <f>IF(AI100&gt;=4,"High",IF(AI100&gt;=2,"Medium","Low"))</f>
        <v>Medium</v>
      </c>
      <c r="AK100" s="21" t="str">
        <f>IF(AND($AF100="Fail", $AI100&gt;=3),"Yes","No")</f>
        <v>No</v>
      </c>
      <c r="AL100" s="21">
        <f xml:space="preserve"> $K100 + $L100+ $M100 + $N100 +$O100</f>
        <v>4</v>
      </c>
      <c r="AM100" s="22">
        <f xml:space="preserve"> $Q100 + $S100 + $T100</f>
        <v>7</v>
      </c>
      <c r="AN100" t="str">
        <f t="shared" si="4"/>
        <v>High</v>
      </c>
      <c r="AO100" t="str">
        <f t="shared" si="5"/>
        <v>Medium</v>
      </c>
    </row>
    <row r="101" spans="1:41">
      <c r="A101" s="26" t="s">
        <v>37</v>
      </c>
      <c r="B101" s="18" t="s">
        <v>52</v>
      </c>
      <c r="C101" s="18">
        <v>18</v>
      </c>
      <c r="D101" s="18" t="s">
        <v>54</v>
      </c>
      <c r="E101" s="18" t="s">
        <v>71</v>
      </c>
      <c r="F101" s="18">
        <v>3</v>
      </c>
      <c r="G101" s="18">
        <v>3</v>
      </c>
      <c r="H101" s="18">
        <v>1</v>
      </c>
      <c r="I101" s="18">
        <v>2</v>
      </c>
      <c r="J101" s="18">
        <v>1</v>
      </c>
      <c r="K101" s="18">
        <v>0</v>
      </c>
      <c r="L101" s="18">
        <v>1</v>
      </c>
      <c r="M101" s="18">
        <v>0</v>
      </c>
      <c r="N101" s="18">
        <v>0</v>
      </c>
      <c r="O101" s="18">
        <v>1</v>
      </c>
      <c r="P101" s="18">
        <v>1</v>
      </c>
      <c r="Q101" s="18">
        <v>1</v>
      </c>
      <c r="R101" s="18">
        <v>4</v>
      </c>
      <c r="S101" s="18">
        <v>3</v>
      </c>
      <c r="T101" s="18">
        <v>3</v>
      </c>
      <c r="U101" s="18">
        <v>1</v>
      </c>
      <c r="V101" s="18">
        <v>3</v>
      </c>
      <c r="W101" s="18">
        <v>5</v>
      </c>
      <c r="X101" s="18">
        <v>8</v>
      </c>
      <c r="Y101" s="18">
        <v>3</v>
      </c>
      <c r="Z101" s="18">
        <v>5</v>
      </c>
      <c r="AA101" s="18">
        <v>5</v>
      </c>
      <c r="AB101" s="18">
        <f>$Z101-$Y101</f>
        <v>2</v>
      </c>
      <c r="AC101" s="18">
        <f>$AA101-$Z101</f>
        <v>0</v>
      </c>
      <c r="AD101" s="18" t="str">
        <f>IF(AND($AB101&gt; 0, $AC101 &gt; 0), "Improving", IF(AND($AB101 &lt; 0, $AC101 &lt; 0), "Declining", "Mixed"))</f>
        <v>Mixed</v>
      </c>
      <c r="AE101" s="18">
        <f t="shared" si="3"/>
        <v>4.33</v>
      </c>
      <c r="AF101" s="18" t="str">
        <f>IF(AE101&gt;=16,"Excellent", IF(AE101&gt;=14,"Good", IF(AE101&gt;=10,"Average","Fail")))</f>
        <v>Fail</v>
      </c>
      <c r="AG101" s="18">
        <f xml:space="preserve"> 0.5*$F101 + 0.5*$G101</f>
        <v>3</v>
      </c>
      <c r="AH101" s="18" t="str">
        <f>IF($AG101&lt;=1,"Low",IF($AG101&lt;=3,"Medium","High"))</f>
        <v>Medium</v>
      </c>
      <c r="AI101" s="18">
        <f>IF($J101&gt;=2,1,0) + IF($I101&lt;=1,1,0) + IF($V101&gt;=4,1,0) + IF($R101&lt;=2,1,0) + IF($X101&gt;20,1,0) + IF($AG101&lt;=2,1,0)</f>
        <v>0</v>
      </c>
      <c r="AJ101" s="18" t="str">
        <f>IF(AI101&gt;=4,"High",IF(AI101&gt;=2,"Medium","Low"))</f>
        <v>Low</v>
      </c>
      <c r="AK101" s="18" t="str">
        <f>IF(AND($AF101="Fail", $AI101&gt;=3),"Yes","No")</f>
        <v>No</v>
      </c>
      <c r="AL101" s="18">
        <f xml:space="preserve"> $K101 + $L101+ $M101 + $N101 +$O101</f>
        <v>2</v>
      </c>
      <c r="AM101" s="20">
        <f xml:space="preserve"> $Q101 + $S101 + $T101</f>
        <v>7</v>
      </c>
      <c r="AN101" t="str">
        <f t="shared" si="4"/>
        <v>Medium</v>
      </c>
      <c r="AO101" t="str">
        <f t="shared" si="5"/>
        <v>Medium</v>
      </c>
    </row>
    <row r="102" spans="1:41">
      <c r="A102" s="27" t="s">
        <v>37</v>
      </c>
      <c r="B102" s="21" t="s">
        <v>52</v>
      </c>
      <c r="C102" s="21">
        <v>18</v>
      </c>
      <c r="D102" s="21" t="s">
        <v>39</v>
      </c>
      <c r="E102" s="21" t="s">
        <v>72</v>
      </c>
      <c r="F102" s="21">
        <v>2</v>
      </c>
      <c r="G102" s="21">
        <v>1</v>
      </c>
      <c r="H102" s="21">
        <v>1</v>
      </c>
      <c r="I102" s="21">
        <v>2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1</v>
      </c>
      <c r="P102" s="21">
        <v>1</v>
      </c>
      <c r="Q102" s="21">
        <v>0</v>
      </c>
      <c r="R102" s="21">
        <v>5</v>
      </c>
      <c r="S102" s="21">
        <v>2</v>
      </c>
      <c r="T102" s="21">
        <v>4</v>
      </c>
      <c r="U102" s="21">
        <v>1</v>
      </c>
      <c r="V102" s="21">
        <v>2</v>
      </c>
      <c r="W102" s="21">
        <v>4</v>
      </c>
      <c r="X102" s="21">
        <v>8</v>
      </c>
      <c r="Y102" s="21">
        <v>15</v>
      </c>
      <c r="Z102" s="21">
        <v>14</v>
      </c>
      <c r="AA102" s="21">
        <v>14</v>
      </c>
      <c r="AB102" s="21">
        <f>$Z102-$Y102</f>
        <v>-1</v>
      </c>
      <c r="AC102" s="21">
        <f>$AA102-$Z102</f>
        <v>0</v>
      </c>
      <c r="AD102" s="21" t="str">
        <f>IF(AND($AB102&gt; 0, $AC102 &gt; 0), "Improving", IF(AND($AB102 &lt; 0, $AC102 &lt; 0), "Declining", "Mixed"))</f>
        <v>Mixed</v>
      </c>
      <c r="AE102" s="21">
        <f t="shared" si="3"/>
        <v>14.33</v>
      </c>
      <c r="AF102" s="21" t="str">
        <f>IF(AE102&gt;=16,"Excellent", IF(AE102&gt;=14,"Good", IF(AE102&gt;=10,"Average","Fail")))</f>
        <v>Good</v>
      </c>
      <c r="AG102" s="21">
        <f xml:space="preserve"> 0.5*$F102 + 0.5*$G102</f>
        <v>1.5</v>
      </c>
      <c r="AH102" s="21" t="str">
        <f>IF($AG102&lt;=1,"Low",IF($AG102&lt;=3,"Medium","High"))</f>
        <v>Medium</v>
      </c>
      <c r="AI102" s="21">
        <f>IF($J102&gt;=2,1,0) + IF($I102&lt;=1,1,0) + IF($V102&gt;=4,1,0) + IF($R102&lt;=2,1,0) + IF($X102&gt;20,1,0) + IF($AG102&lt;=2,1,0)</f>
        <v>1</v>
      </c>
      <c r="AJ102" s="21" t="str">
        <f>IF(AI102&gt;=4,"High",IF(AI102&gt;=2,"Medium","Low"))</f>
        <v>Low</v>
      </c>
      <c r="AK102" s="21" t="str">
        <f>IF(AND($AF102="Fail", $AI102&gt;=3),"Yes","No")</f>
        <v>No</v>
      </c>
      <c r="AL102" s="21">
        <f xml:space="preserve"> $K102 + $L102+ $M102 + $N102 +$O102</f>
        <v>2</v>
      </c>
      <c r="AM102" s="22">
        <f xml:space="preserve"> $Q102 + $S102 + $T102</f>
        <v>6</v>
      </c>
      <c r="AN102" t="str">
        <f t="shared" si="4"/>
        <v>Medium</v>
      </c>
      <c r="AO102" t="str">
        <f t="shared" si="5"/>
        <v>Medium</v>
      </c>
    </row>
    <row r="103" spans="1:41">
      <c r="A103" s="26" t="s">
        <v>37</v>
      </c>
      <c r="B103" s="18" t="s">
        <v>38</v>
      </c>
      <c r="C103" s="18">
        <v>18</v>
      </c>
      <c r="D103" s="18" t="s">
        <v>54</v>
      </c>
      <c r="E103" s="18" t="s">
        <v>72</v>
      </c>
      <c r="F103" s="18">
        <v>4</v>
      </c>
      <c r="G103" s="18">
        <v>4</v>
      </c>
      <c r="H103" s="18">
        <v>2</v>
      </c>
      <c r="I103" s="18">
        <v>2</v>
      </c>
      <c r="J103" s="18">
        <v>0</v>
      </c>
      <c r="K103" s="18">
        <v>0</v>
      </c>
      <c r="L103" s="18">
        <v>0</v>
      </c>
      <c r="M103" s="18">
        <v>1</v>
      </c>
      <c r="N103" s="18">
        <v>1</v>
      </c>
      <c r="O103" s="18">
        <v>1</v>
      </c>
      <c r="P103" s="18">
        <v>1</v>
      </c>
      <c r="Q103" s="18">
        <v>0</v>
      </c>
      <c r="R103" s="18">
        <v>4</v>
      </c>
      <c r="S103" s="18">
        <v>3</v>
      </c>
      <c r="T103" s="18">
        <v>4</v>
      </c>
      <c r="U103" s="18">
        <v>2</v>
      </c>
      <c r="V103" s="18">
        <v>2</v>
      </c>
      <c r="W103" s="18">
        <v>4</v>
      </c>
      <c r="X103" s="18">
        <v>8</v>
      </c>
      <c r="Y103" s="18">
        <v>12</v>
      </c>
      <c r="Z103" s="18">
        <v>10</v>
      </c>
      <c r="AA103" s="18">
        <v>11</v>
      </c>
      <c r="AB103" s="18">
        <f>$Z103-$Y103</f>
        <v>-2</v>
      </c>
      <c r="AC103" s="18">
        <f>$AA103-$Z103</f>
        <v>1</v>
      </c>
      <c r="AD103" s="18" t="str">
        <f>IF(AND($AB103&gt; 0, $AC103 &gt; 0), "Improving", IF(AND($AB103 &lt; 0, $AC103 &lt; 0), "Declining", "Mixed"))</f>
        <v>Mixed</v>
      </c>
      <c r="AE103" s="18">
        <f t="shared" si="3"/>
        <v>11</v>
      </c>
      <c r="AF103" s="18" t="str">
        <f>IF(AE103&gt;=16,"Excellent", IF(AE103&gt;=14,"Good", IF(AE103&gt;=10,"Average","Fail")))</f>
        <v>Average</v>
      </c>
      <c r="AG103" s="18">
        <f xml:space="preserve"> 0.5*$F103 + 0.5*$G103</f>
        <v>4</v>
      </c>
      <c r="AH103" s="18" t="str">
        <f>IF($AG103&lt;=1,"Low",IF($AG103&lt;=3,"Medium","High"))</f>
        <v>High</v>
      </c>
      <c r="AI103" s="18">
        <f>IF($J103&gt;=2,1,0) + IF($I103&lt;=1,1,0) + IF($V103&gt;=4,1,0) + IF($R103&lt;=2,1,0) + IF($X103&gt;20,1,0) + IF($AG103&lt;=2,1,0)</f>
        <v>0</v>
      </c>
      <c r="AJ103" s="18" t="str">
        <f>IF(AI103&gt;=4,"High",IF(AI103&gt;=2,"Medium","Low"))</f>
        <v>Low</v>
      </c>
      <c r="AK103" s="18" t="str">
        <f>IF(AND($AF103="Fail", $AI103&gt;=3),"Yes","No")</f>
        <v>No</v>
      </c>
      <c r="AL103" s="18">
        <f xml:space="preserve"> $K103 + $L103+ $M103 + $N103 +$O103</f>
        <v>3</v>
      </c>
      <c r="AM103" s="20">
        <f xml:space="preserve"> $Q103 + $S103 + $T103</f>
        <v>7</v>
      </c>
      <c r="AN103" t="str">
        <f t="shared" si="4"/>
        <v>Medium</v>
      </c>
      <c r="AO103" t="str">
        <f t="shared" si="5"/>
        <v>Medium</v>
      </c>
    </row>
    <row r="104" spans="1:41">
      <c r="A104" s="27" t="s">
        <v>37</v>
      </c>
      <c r="B104" s="21" t="s">
        <v>52</v>
      </c>
      <c r="C104" s="21">
        <v>18</v>
      </c>
      <c r="D104" s="21" t="s">
        <v>39</v>
      </c>
      <c r="E104" s="21" t="s">
        <v>71</v>
      </c>
      <c r="F104" s="21">
        <v>4</v>
      </c>
      <c r="G104" s="21">
        <v>3</v>
      </c>
      <c r="H104" s="21">
        <v>2</v>
      </c>
      <c r="I104" s="21">
        <v>1</v>
      </c>
      <c r="J104" s="21">
        <v>0</v>
      </c>
      <c r="K104" s="21">
        <v>0</v>
      </c>
      <c r="L104" s="21">
        <v>0</v>
      </c>
      <c r="M104" s="21">
        <v>1</v>
      </c>
      <c r="N104" s="21">
        <v>1</v>
      </c>
      <c r="O104" s="21">
        <v>1</v>
      </c>
      <c r="P104" s="21">
        <v>1</v>
      </c>
      <c r="Q104" s="21">
        <v>0</v>
      </c>
      <c r="R104" s="21">
        <v>4</v>
      </c>
      <c r="S104" s="21">
        <v>2</v>
      </c>
      <c r="T104" s="21">
        <v>3</v>
      </c>
      <c r="U104" s="21">
        <v>1</v>
      </c>
      <c r="V104" s="21">
        <v>2</v>
      </c>
      <c r="W104" s="21">
        <v>1</v>
      </c>
      <c r="X104" s="21">
        <v>8</v>
      </c>
      <c r="Y104" s="21">
        <v>10</v>
      </c>
      <c r="Z104" s="21">
        <v>11</v>
      </c>
      <c r="AA104" s="21">
        <v>10</v>
      </c>
      <c r="AB104" s="21">
        <f>$Z104-$Y104</f>
        <v>1</v>
      </c>
      <c r="AC104" s="21">
        <f>$AA104-$Z104</f>
        <v>-1</v>
      </c>
      <c r="AD104" s="21" t="str">
        <f>IF(AND($AB104&gt; 0, $AC104 &gt; 0), "Improving", IF(AND($AB104 &lt; 0, $AC104 &lt; 0), "Declining", "Mixed"))</f>
        <v>Mixed</v>
      </c>
      <c r="AE104" s="21">
        <f t="shared" si="3"/>
        <v>10.33</v>
      </c>
      <c r="AF104" s="21" t="str">
        <f>IF(AE104&gt;=16,"Excellent", IF(AE104&gt;=14,"Good", IF(AE104&gt;=10,"Average","Fail")))</f>
        <v>Average</v>
      </c>
      <c r="AG104" s="21">
        <f xml:space="preserve"> 0.5*$F104 + 0.5*$G104</f>
        <v>3.5</v>
      </c>
      <c r="AH104" s="21" t="str">
        <f>IF($AG104&lt;=1,"Low",IF($AG104&lt;=3,"Medium","High"))</f>
        <v>High</v>
      </c>
      <c r="AI104" s="21">
        <f>IF($J104&gt;=2,1,0) + IF($I104&lt;=1,1,0) + IF($V104&gt;=4,1,0) + IF($R104&lt;=2,1,0) + IF($X104&gt;20,1,0) + IF($AG104&lt;=2,1,0)</f>
        <v>1</v>
      </c>
      <c r="AJ104" s="21" t="str">
        <f>IF(AI104&gt;=4,"High",IF(AI104&gt;=2,"Medium","Low"))</f>
        <v>Low</v>
      </c>
      <c r="AK104" s="21" t="str">
        <f>IF(AND($AF104="Fail", $AI104&gt;=3),"Yes","No")</f>
        <v>No</v>
      </c>
      <c r="AL104" s="21">
        <f xml:space="preserve"> $K104 + $L104+ $M104 + $N104 +$O104</f>
        <v>3</v>
      </c>
      <c r="AM104" s="22">
        <f xml:space="preserve"> $Q104 + $S104 + $T104</f>
        <v>5</v>
      </c>
      <c r="AN104" t="str">
        <f t="shared" si="4"/>
        <v>Medium</v>
      </c>
      <c r="AO104" t="str">
        <f t="shared" si="5"/>
        <v>Low</v>
      </c>
    </row>
    <row r="105" spans="1:41">
      <c r="A105" s="26" t="s">
        <v>37</v>
      </c>
      <c r="B105" s="18" t="s">
        <v>52</v>
      </c>
      <c r="C105" s="18">
        <v>18</v>
      </c>
      <c r="D105" s="18" t="s">
        <v>54</v>
      </c>
      <c r="E105" s="18" t="s">
        <v>71</v>
      </c>
      <c r="F105" s="18">
        <v>3</v>
      </c>
      <c r="G105" s="18">
        <v>2</v>
      </c>
      <c r="H105" s="18">
        <v>2</v>
      </c>
      <c r="I105" s="18">
        <v>3</v>
      </c>
      <c r="J105" s="18">
        <v>0</v>
      </c>
      <c r="K105" s="18">
        <v>0</v>
      </c>
      <c r="L105" s="18">
        <v>1</v>
      </c>
      <c r="M105" s="18">
        <v>1</v>
      </c>
      <c r="N105" s="18">
        <v>1</v>
      </c>
      <c r="O105" s="18">
        <v>1</v>
      </c>
      <c r="P105" s="18">
        <v>1</v>
      </c>
      <c r="Q105" s="18">
        <v>0</v>
      </c>
      <c r="R105" s="18">
        <v>5</v>
      </c>
      <c r="S105" s="18">
        <v>4</v>
      </c>
      <c r="T105" s="18">
        <v>2</v>
      </c>
      <c r="U105" s="18">
        <v>1</v>
      </c>
      <c r="V105" s="18">
        <v>1</v>
      </c>
      <c r="W105" s="18">
        <v>4</v>
      </c>
      <c r="X105" s="18">
        <v>8</v>
      </c>
      <c r="Y105" s="18">
        <v>14</v>
      </c>
      <c r="Z105" s="18">
        <v>13</v>
      </c>
      <c r="AA105" s="18">
        <v>14</v>
      </c>
      <c r="AB105" s="18">
        <f>$Z105-$Y105</f>
        <v>-1</v>
      </c>
      <c r="AC105" s="18">
        <f>$AA105-$Z105</f>
        <v>1</v>
      </c>
      <c r="AD105" s="18" t="str">
        <f>IF(AND($AB105&gt; 0, $AC105 &gt; 0), "Improving", IF(AND($AB105 &lt; 0, $AC105 &lt; 0), "Declining", "Mixed"))</f>
        <v>Mixed</v>
      </c>
      <c r="AE105" s="18">
        <f t="shared" si="3"/>
        <v>13.67</v>
      </c>
      <c r="AF105" s="18" t="str">
        <f>IF(AE105&gt;=16,"Excellent", IF(AE105&gt;=14,"Good", IF(AE105&gt;=10,"Average","Fail")))</f>
        <v>Average</v>
      </c>
      <c r="AG105" s="18">
        <f xml:space="preserve"> 0.5*$F105 + 0.5*$G105</f>
        <v>2.5</v>
      </c>
      <c r="AH105" s="18" t="str">
        <f>IF($AG105&lt;=1,"Low",IF($AG105&lt;=3,"Medium","High"))</f>
        <v>Medium</v>
      </c>
      <c r="AI105" s="18">
        <f>IF($J105&gt;=2,1,0) + IF($I105&lt;=1,1,0) + IF($V105&gt;=4,1,0) + IF($R105&lt;=2,1,0) + IF($X105&gt;20,1,0) + IF($AG105&lt;=2,1,0)</f>
        <v>0</v>
      </c>
      <c r="AJ105" s="18" t="str">
        <f>IF(AI105&gt;=4,"High",IF(AI105&gt;=2,"Medium","Low"))</f>
        <v>Low</v>
      </c>
      <c r="AK105" s="18" t="str">
        <f>IF(AND($AF105="Fail", $AI105&gt;=3),"Yes","No")</f>
        <v>No</v>
      </c>
      <c r="AL105" s="18">
        <f xml:space="preserve"> $K105 + $L105+ $M105 + $N105 +$O105</f>
        <v>4</v>
      </c>
      <c r="AM105" s="20">
        <f xml:space="preserve"> $Q105 + $S105 + $T105</f>
        <v>6</v>
      </c>
      <c r="AN105" t="str">
        <f t="shared" si="4"/>
        <v>High</v>
      </c>
      <c r="AO105" t="str">
        <f t="shared" si="5"/>
        <v>Medium</v>
      </c>
    </row>
    <row r="106" spans="1:41">
      <c r="A106" s="27" t="s">
        <v>37</v>
      </c>
      <c r="B106" s="21" t="s">
        <v>38</v>
      </c>
      <c r="C106" s="21">
        <v>18</v>
      </c>
      <c r="D106" s="21" t="s">
        <v>39</v>
      </c>
      <c r="E106" s="21" t="s">
        <v>72</v>
      </c>
      <c r="F106" s="21">
        <v>2</v>
      </c>
      <c r="G106" s="21">
        <v>4</v>
      </c>
      <c r="H106" s="21">
        <v>1</v>
      </c>
      <c r="I106" s="21">
        <v>2</v>
      </c>
      <c r="J106" s="21">
        <v>1</v>
      </c>
      <c r="K106" s="21">
        <v>0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0</v>
      </c>
      <c r="R106" s="21">
        <v>4</v>
      </c>
      <c r="S106" s="21">
        <v>4</v>
      </c>
      <c r="T106" s="21">
        <v>3</v>
      </c>
      <c r="U106" s="21">
        <v>1</v>
      </c>
      <c r="V106" s="21">
        <v>1</v>
      </c>
      <c r="W106" s="21">
        <v>3</v>
      </c>
      <c r="X106" s="21">
        <v>8</v>
      </c>
      <c r="Y106" s="21">
        <v>14</v>
      </c>
      <c r="Z106" s="21">
        <v>12</v>
      </c>
      <c r="AA106" s="21">
        <v>12</v>
      </c>
      <c r="AB106" s="21">
        <f>$Z106-$Y106</f>
        <v>-2</v>
      </c>
      <c r="AC106" s="21">
        <f>$AA106-$Z106</f>
        <v>0</v>
      </c>
      <c r="AD106" s="21" t="str">
        <f>IF(AND($AB106&gt; 0, $AC106 &gt; 0), "Improving", IF(AND($AB106 &lt; 0, $AC106 &lt; 0), "Declining", "Mixed"))</f>
        <v>Mixed</v>
      </c>
      <c r="AE106" s="21">
        <f t="shared" si="3"/>
        <v>12.67</v>
      </c>
      <c r="AF106" s="21" t="str">
        <f>IF(AE106&gt;=16,"Excellent", IF(AE106&gt;=14,"Good", IF(AE106&gt;=10,"Average","Fail")))</f>
        <v>Average</v>
      </c>
      <c r="AG106" s="21">
        <f xml:space="preserve"> 0.5*$F106 + 0.5*$G106</f>
        <v>3</v>
      </c>
      <c r="AH106" s="21" t="str">
        <f>IF($AG106&lt;=1,"Low",IF($AG106&lt;=3,"Medium","High"))</f>
        <v>Medium</v>
      </c>
      <c r="AI106" s="21">
        <f>IF($J106&gt;=2,1,0) + IF($I106&lt;=1,1,0) + IF($V106&gt;=4,1,0) + IF($R106&lt;=2,1,0) + IF($X106&gt;20,1,0) + IF($AG106&lt;=2,1,0)</f>
        <v>0</v>
      </c>
      <c r="AJ106" s="21" t="str">
        <f>IF(AI106&gt;=4,"High",IF(AI106&gt;=2,"Medium","Low"))</f>
        <v>Low</v>
      </c>
      <c r="AK106" s="21" t="str">
        <f>IF(AND($AF106="Fail", $AI106&gt;=3),"Yes","No")</f>
        <v>No</v>
      </c>
      <c r="AL106" s="21">
        <f xml:space="preserve"> $K106 + $L106+ $M106 + $N106 +$O106</f>
        <v>4</v>
      </c>
      <c r="AM106" s="22">
        <f xml:space="preserve"> $Q106 + $S106 + $T106</f>
        <v>7</v>
      </c>
      <c r="AN106" t="str">
        <f t="shared" si="4"/>
        <v>High</v>
      </c>
      <c r="AO106" t="str">
        <f t="shared" si="5"/>
        <v>Medium</v>
      </c>
    </row>
    <row r="107" spans="1:41">
      <c r="A107" s="26" t="s">
        <v>37</v>
      </c>
      <c r="B107" s="18" t="s">
        <v>52</v>
      </c>
      <c r="C107" s="18">
        <v>17</v>
      </c>
      <c r="D107" s="18" t="s">
        <v>54</v>
      </c>
      <c r="E107" s="18" t="s">
        <v>72</v>
      </c>
      <c r="F107" s="18">
        <v>2</v>
      </c>
      <c r="G107" s="18">
        <v>2</v>
      </c>
      <c r="H107" s="18">
        <v>4</v>
      </c>
      <c r="I107" s="18">
        <v>1</v>
      </c>
      <c r="J107" s="18">
        <v>0</v>
      </c>
      <c r="K107" s="18">
        <v>0</v>
      </c>
      <c r="L107" s="18">
        <v>1</v>
      </c>
      <c r="M107" s="18">
        <v>0</v>
      </c>
      <c r="N107" s="18">
        <v>0</v>
      </c>
      <c r="O107" s="18">
        <v>1</v>
      </c>
      <c r="P107" s="18">
        <v>1</v>
      </c>
      <c r="Q107" s="18">
        <v>0</v>
      </c>
      <c r="R107" s="18">
        <v>4</v>
      </c>
      <c r="S107" s="18">
        <v>4</v>
      </c>
      <c r="T107" s="18">
        <v>5</v>
      </c>
      <c r="U107" s="18">
        <v>5</v>
      </c>
      <c r="V107" s="18">
        <v>5</v>
      </c>
      <c r="W107" s="18">
        <v>4</v>
      </c>
      <c r="X107" s="18">
        <v>8</v>
      </c>
      <c r="Y107" s="18">
        <v>11</v>
      </c>
      <c r="Z107" s="18">
        <v>10</v>
      </c>
      <c r="AA107" s="18">
        <v>10</v>
      </c>
      <c r="AB107" s="18">
        <f>$Z107-$Y107</f>
        <v>-1</v>
      </c>
      <c r="AC107" s="18">
        <f>$AA107-$Z107</f>
        <v>0</v>
      </c>
      <c r="AD107" s="18" t="str">
        <f>IF(AND($AB107&gt; 0, $AC107 &gt; 0), "Improving", IF(AND($AB107 &lt; 0, $AC107 &lt; 0), "Declining", "Mixed"))</f>
        <v>Mixed</v>
      </c>
      <c r="AE107" s="18">
        <f t="shared" si="3"/>
        <v>10.33</v>
      </c>
      <c r="AF107" s="18" t="str">
        <f>IF(AE107&gt;=16,"Excellent", IF(AE107&gt;=14,"Good", IF(AE107&gt;=10,"Average","Fail")))</f>
        <v>Average</v>
      </c>
      <c r="AG107" s="18">
        <f xml:space="preserve"> 0.5*$F107 + 0.5*$G107</f>
        <v>2</v>
      </c>
      <c r="AH107" s="18" t="str">
        <f>IF($AG107&lt;=1,"Low",IF($AG107&lt;=3,"Medium","High"))</f>
        <v>Medium</v>
      </c>
      <c r="AI107" s="18">
        <f>IF($J107&gt;=2,1,0) + IF($I107&lt;=1,1,0) + IF($V107&gt;=4,1,0) + IF($R107&lt;=2,1,0) + IF($X107&gt;20,1,0) + IF($AG107&lt;=2,1,0)</f>
        <v>3</v>
      </c>
      <c r="AJ107" s="18" t="str">
        <f>IF(AI107&gt;=4,"High",IF(AI107&gt;=2,"Medium","Low"))</f>
        <v>Medium</v>
      </c>
      <c r="AK107" s="18" t="str">
        <f>IF(AND($AF107="Fail", $AI107&gt;=3),"Yes","No")</f>
        <v>No</v>
      </c>
      <c r="AL107" s="18">
        <f xml:space="preserve"> $K107 + $L107+ $M107 + $N107 +$O107</f>
        <v>2</v>
      </c>
      <c r="AM107" s="20">
        <f xml:space="preserve"> $Q107 + $S107 + $T107</f>
        <v>9</v>
      </c>
      <c r="AN107" t="str">
        <f t="shared" si="4"/>
        <v>Medium</v>
      </c>
      <c r="AO107" t="str">
        <f t="shared" si="5"/>
        <v>Medium</v>
      </c>
    </row>
    <row r="108" spans="1:41">
      <c r="A108" s="27" t="s">
        <v>55</v>
      </c>
      <c r="B108" s="21" t="s">
        <v>52</v>
      </c>
      <c r="C108" s="21">
        <v>19</v>
      </c>
      <c r="D108" s="21" t="s">
        <v>54</v>
      </c>
      <c r="E108" s="21" t="s">
        <v>72</v>
      </c>
      <c r="F108" s="21">
        <v>1</v>
      </c>
      <c r="G108" s="21">
        <v>1</v>
      </c>
      <c r="H108" s="21">
        <v>3</v>
      </c>
      <c r="I108" s="21">
        <v>2</v>
      </c>
      <c r="J108" s="21">
        <v>3</v>
      </c>
      <c r="K108" s="21">
        <v>0</v>
      </c>
      <c r="L108" s="21">
        <v>0</v>
      </c>
      <c r="M108" s="21">
        <v>0</v>
      </c>
      <c r="N108" s="21">
        <v>0</v>
      </c>
      <c r="O108" s="21">
        <v>1</v>
      </c>
      <c r="P108" s="21">
        <v>1</v>
      </c>
      <c r="Q108" s="21">
        <v>0</v>
      </c>
      <c r="R108" s="21">
        <v>5</v>
      </c>
      <c r="S108" s="21">
        <v>4</v>
      </c>
      <c r="T108" s="21">
        <v>4</v>
      </c>
      <c r="U108" s="21">
        <v>3</v>
      </c>
      <c r="V108" s="21">
        <v>3</v>
      </c>
      <c r="W108" s="21">
        <v>2</v>
      </c>
      <c r="X108" s="21">
        <v>8</v>
      </c>
      <c r="Y108" s="21">
        <v>8</v>
      </c>
      <c r="Z108" s="21">
        <v>7</v>
      </c>
      <c r="AA108" s="21">
        <v>8</v>
      </c>
      <c r="AB108" s="21">
        <f>$Z108-$Y108</f>
        <v>-1</v>
      </c>
      <c r="AC108" s="21">
        <f>$AA108-$Z108</f>
        <v>1</v>
      </c>
      <c r="AD108" s="21" t="str">
        <f>IF(AND($AB108&gt; 0, $AC108 &gt; 0), "Improving", IF(AND($AB108 &lt; 0, $AC108 &lt; 0), "Declining", "Mixed"))</f>
        <v>Mixed</v>
      </c>
      <c r="AE108" s="21">
        <f t="shared" si="3"/>
        <v>7.67</v>
      </c>
      <c r="AF108" s="21" t="str">
        <f>IF(AE108&gt;=16,"Excellent", IF(AE108&gt;=14,"Good", IF(AE108&gt;=10,"Average","Fail")))</f>
        <v>Fail</v>
      </c>
      <c r="AG108" s="21">
        <f xml:space="preserve"> 0.5*$F108 + 0.5*$G108</f>
        <v>1</v>
      </c>
      <c r="AH108" s="21" t="str">
        <f>IF($AG108&lt;=1,"Low",IF($AG108&lt;=3,"Medium","High"))</f>
        <v>Low</v>
      </c>
      <c r="AI108" s="21">
        <f>IF($J108&gt;=2,1,0) + IF($I108&lt;=1,1,0) + IF($V108&gt;=4,1,0) + IF($R108&lt;=2,1,0) + IF($X108&gt;20,1,0) + IF($AG108&lt;=2,1,0)</f>
        <v>2</v>
      </c>
      <c r="AJ108" s="21" t="str">
        <f>IF(AI108&gt;=4,"High",IF(AI108&gt;=2,"Medium","Low"))</f>
        <v>Medium</v>
      </c>
      <c r="AK108" s="21" t="str">
        <f>IF(AND($AF108="Fail", $AI108&gt;=3),"Yes","No")</f>
        <v>No</v>
      </c>
      <c r="AL108" s="21">
        <f xml:space="preserve"> $K108 + $L108+ $M108 + $N108 +$O108</f>
        <v>1</v>
      </c>
      <c r="AM108" s="22">
        <f xml:space="preserve"> $Q108 + $S108 + $T108</f>
        <v>8</v>
      </c>
      <c r="AN108" t="str">
        <f t="shared" si="4"/>
        <v>Low</v>
      </c>
      <c r="AO108" t="str">
        <f t="shared" si="5"/>
        <v>Medium</v>
      </c>
    </row>
    <row r="109" spans="1:41">
      <c r="A109" s="26" t="s">
        <v>55</v>
      </c>
      <c r="B109" s="18" t="s">
        <v>38</v>
      </c>
      <c r="C109" s="18">
        <v>17</v>
      </c>
      <c r="D109" s="18" t="s">
        <v>39</v>
      </c>
      <c r="E109" s="18" t="s">
        <v>72</v>
      </c>
      <c r="F109" s="18">
        <v>2</v>
      </c>
      <c r="G109" s="18">
        <v>2</v>
      </c>
      <c r="H109" s="18">
        <v>1</v>
      </c>
      <c r="I109" s="18">
        <v>3</v>
      </c>
      <c r="J109" s="18">
        <v>0</v>
      </c>
      <c r="K109" s="18">
        <v>0</v>
      </c>
      <c r="L109" s="18">
        <v>0</v>
      </c>
      <c r="M109" s="18">
        <v>0</v>
      </c>
      <c r="N109" s="18">
        <v>1</v>
      </c>
      <c r="O109" s="18">
        <v>1</v>
      </c>
      <c r="P109" s="18">
        <v>0</v>
      </c>
      <c r="Q109" s="18">
        <v>1</v>
      </c>
      <c r="R109" s="18">
        <v>3</v>
      </c>
      <c r="S109" s="18">
        <v>4</v>
      </c>
      <c r="T109" s="18">
        <v>3</v>
      </c>
      <c r="U109" s="18">
        <v>1</v>
      </c>
      <c r="V109" s="18">
        <v>1</v>
      </c>
      <c r="W109" s="18">
        <v>3</v>
      </c>
      <c r="X109" s="18">
        <v>8</v>
      </c>
      <c r="Y109" s="18">
        <v>13</v>
      </c>
      <c r="Z109" s="18">
        <v>11</v>
      </c>
      <c r="AA109" s="18">
        <v>11</v>
      </c>
      <c r="AB109" s="18">
        <f>$Z109-$Y109</f>
        <v>-2</v>
      </c>
      <c r="AC109" s="18">
        <f>$AA109-$Z109</f>
        <v>0</v>
      </c>
      <c r="AD109" s="18" t="str">
        <f>IF(AND($AB109&gt; 0, $AC109 &gt; 0), "Improving", IF(AND($AB109 &lt; 0, $AC109 &lt; 0), "Declining", "Mixed"))</f>
        <v>Mixed</v>
      </c>
      <c r="AE109" s="18">
        <f t="shared" si="3"/>
        <v>11.67</v>
      </c>
      <c r="AF109" s="18" t="str">
        <f>IF(AE109&gt;=16,"Excellent", IF(AE109&gt;=14,"Good", IF(AE109&gt;=10,"Average","Fail")))</f>
        <v>Average</v>
      </c>
      <c r="AG109" s="18">
        <f xml:space="preserve"> 0.5*$F109 + 0.5*$G109</f>
        <v>2</v>
      </c>
      <c r="AH109" s="18" t="str">
        <f>IF($AG109&lt;=1,"Low",IF($AG109&lt;=3,"Medium","High"))</f>
        <v>Medium</v>
      </c>
      <c r="AI109" s="18">
        <f>IF($J109&gt;=2,1,0) + IF($I109&lt;=1,1,0) + IF($V109&gt;=4,1,0) + IF($R109&lt;=2,1,0) + IF($X109&gt;20,1,0) + IF($AG109&lt;=2,1,0)</f>
        <v>1</v>
      </c>
      <c r="AJ109" s="18" t="str">
        <f>IF(AI109&gt;=4,"High",IF(AI109&gt;=2,"Medium","Low"))</f>
        <v>Low</v>
      </c>
      <c r="AK109" s="18" t="str">
        <f>IF(AND($AF109="Fail", $AI109&gt;=3),"Yes","No")</f>
        <v>No</v>
      </c>
      <c r="AL109" s="18">
        <f xml:space="preserve"> $K109 + $L109+ $M109 + $N109 +$O109</f>
        <v>2</v>
      </c>
      <c r="AM109" s="20">
        <f xml:space="preserve"> $Q109 + $S109 + $T109</f>
        <v>8</v>
      </c>
      <c r="AN109" t="str">
        <f t="shared" si="4"/>
        <v>Medium</v>
      </c>
      <c r="AO109" t="str">
        <f t="shared" si="5"/>
        <v>Medium</v>
      </c>
    </row>
    <row r="110" spans="1:41">
      <c r="A110" s="27" t="s">
        <v>37</v>
      </c>
      <c r="B110" s="21" t="s">
        <v>52</v>
      </c>
      <c r="C110" s="21">
        <v>16</v>
      </c>
      <c r="D110" s="21" t="s">
        <v>54</v>
      </c>
      <c r="E110" s="21" t="s">
        <v>72</v>
      </c>
      <c r="F110" s="21">
        <v>4</v>
      </c>
      <c r="G110" s="21">
        <v>4</v>
      </c>
      <c r="H110" s="21">
        <v>2</v>
      </c>
      <c r="I110" s="21">
        <v>3</v>
      </c>
      <c r="J110" s="21">
        <v>0</v>
      </c>
      <c r="K110" s="21">
        <v>0</v>
      </c>
      <c r="L110" s="21">
        <v>1</v>
      </c>
      <c r="M110" s="21">
        <v>0</v>
      </c>
      <c r="N110" s="21">
        <v>1</v>
      </c>
      <c r="O110" s="21">
        <v>1</v>
      </c>
      <c r="P110" s="21">
        <v>1</v>
      </c>
      <c r="Q110" s="21">
        <v>1</v>
      </c>
      <c r="R110" s="21">
        <v>2</v>
      </c>
      <c r="S110" s="21">
        <v>4</v>
      </c>
      <c r="T110" s="21">
        <v>3</v>
      </c>
      <c r="U110" s="21">
        <v>1</v>
      </c>
      <c r="V110" s="21">
        <v>1</v>
      </c>
      <c r="W110" s="21">
        <v>5</v>
      </c>
      <c r="X110" s="21">
        <v>7</v>
      </c>
      <c r="Y110" s="21">
        <v>15</v>
      </c>
      <c r="Z110" s="21">
        <v>16</v>
      </c>
      <c r="AA110" s="21">
        <v>15</v>
      </c>
      <c r="AB110" s="21">
        <f>$Z110-$Y110</f>
        <v>1</v>
      </c>
      <c r="AC110" s="21">
        <f>$AA110-$Z110</f>
        <v>-1</v>
      </c>
      <c r="AD110" s="21" t="str">
        <f>IF(AND($AB110&gt; 0, $AC110 &gt; 0), "Improving", IF(AND($AB110 &lt; 0, $AC110 &lt; 0), "Declining", "Mixed"))</f>
        <v>Mixed</v>
      </c>
      <c r="AE110" s="21">
        <f t="shared" si="3"/>
        <v>15.33</v>
      </c>
      <c r="AF110" s="21" t="str">
        <f>IF(AE110&gt;=16,"Excellent", IF(AE110&gt;=14,"Good", IF(AE110&gt;=10,"Average","Fail")))</f>
        <v>Good</v>
      </c>
      <c r="AG110" s="21">
        <f xml:space="preserve"> 0.5*$F110 + 0.5*$G110</f>
        <v>4</v>
      </c>
      <c r="AH110" s="21" t="str">
        <f>IF($AG110&lt;=1,"Low",IF($AG110&lt;=3,"Medium","High"))</f>
        <v>High</v>
      </c>
      <c r="AI110" s="21">
        <f>IF($J110&gt;=2,1,0) + IF($I110&lt;=1,1,0) + IF($V110&gt;=4,1,0) + IF($R110&lt;=2,1,0) + IF($X110&gt;20,1,0) + IF($AG110&lt;=2,1,0)</f>
        <v>1</v>
      </c>
      <c r="AJ110" s="21" t="str">
        <f>IF(AI110&gt;=4,"High",IF(AI110&gt;=2,"Medium","Low"))</f>
        <v>Low</v>
      </c>
      <c r="AK110" s="21" t="str">
        <f>IF(AND($AF110="Fail", $AI110&gt;=3),"Yes","No")</f>
        <v>No</v>
      </c>
      <c r="AL110" s="21">
        <f xml:space="preserve"> $K110 + $L110+ $M110 + $N110 +$O110</f>
        <v>3</v>
      </c>
      <c r="AM110" s="22">
        <f xml:space="preserve"> $Q110 + $S110 + $T110</f>
        <v>8</v>
      </c>
      <c r="AN110" t="str">
        <f t="shared" si="4"/>
        <v>Medium</v>
      </c>
      <c r="AO110" t="str">
        <f t="shared" si="5"/>
        <v>Medium</v>
      </c>
    </row>
    <row r="111" spans="1:41">
      <c r="A111" s="26" t="s">
        <v>37</v>
      </c>
      <c r="B111" s="18" t="s">
        <v>38</v>
      </c>
      <c r="C111" s="18">
        <v>17</v>
      </c>
      <c r="D111" s="18" t="s">
        <v>39</v>
      </c>
      <c r="E111" s="18" t="s">
        <v>72</v>
      </c>
      <c r="F111" s="18">
        <v>4</v>
      </c>
      <c r="G111" s="18">
        <v>4</v>
      </c>
      <c r="H111" s="18">
        <v>1</v>
      </c>
      <c r="I111" s="18">
        <v>3</v>
      </c>
      <c r="J111" s="18">
        <v>0</v>
      </c>
      <c r="K111" s="18">
        <v>0</v>
      </c>
      <c r="L111" s="18">
        <v>1</v>
      </c>
      <c r="M111" s="18">
        <v>1</v>
      </c>
      <c r="N111" s="18">
        <v>1</v>
      </c>
      <c r="O111" s="18">
        <v>1</v>
      </c>
      <c r="P111" s="18">
        <v>1</v>
      </c>
      <c r="Q111" s="18">
        <v>0</v>
      </c>
      <c r="R111" s="18">
        <v>5</v>
      </c>
      <c r="S111" s="18">
        <v>4</v>
      </c>
      <c r="T111" s="18">
        <v>4</v>
      </c>
      <c r="U111" s="18">
        <v>1</v>
      </c>
      <c r="V111" s="18">
        <v>3</v>
      </c>
      <c r="W111" s="18">
        <v>4</v>
      </c>
      <c r="X111" s="18">
        <v>7</v>
      </c>
      <c r="Y111" s="18">
        <v>10</v>
      </c>
      <c r="Z111" s="18">
        <v>9</v>
      </c>
      <c r="AA111" s="18">
        <v>9</v>
      </c>
      <c r="AB111" s="18">
        <f>$Z111-$Y111</f>
        <v>-1</v>
      </c>
      <c r="AC111" s="18">
        <f>$AA111-$Z111</f>
        <v>0</v>
      </c>
      <c r="AD111" s="18" t="str">
        <f>IF(AND($AB111&gt; 0, $AC111 &gt; 0), "Improving", IF(AND($AB111 &lt; 0, $AC111 &lt; 0), "Declining", "Mixed"))</f>
        <v>Mixed</v>
      </c>
      <c r="AE111" s="18">
        <f t="shared" si="3"/>
        <v>9.33</v>
      </c>
      <c r="AF111" s="18" t="str">
        <f>IF(AE111&gt;=16,"Excellent", IF(AE111&gt;=14,"Good", IF(AE111&gt;=10,"Average","Fail")))</f>
        <v>Fail</v>
      </c>
      <c r="AG111" s="18">
        <f xml:space="preserve"> 0.5*$F111 + 0.5*$G111</f>
        <v>4</v>
      </c>
      <c r="AH111" s="18" t="str">
        <f>IF($AG111&lt;=1,"Low",IF($AG111&lt;=3,"Medium","High"))</f>
        <v>High</v>
      </c>
      <c r="AI111" s="18">
        <f>IF($J111&gt;=2,1,0) + IF($I111&lt;=1,1,0) + IF($V111&gt;=4,1,0) + IF($R111&lt;=2,1,0) + IF($X111&gt;20,1,0) + IF($AG111&lt;=2,1,0)</f>
        <v>0</v>
      </c>
      <c r="AJ111" s="18" t="str">
        <f>IF(AI111&gt;=4,"High",IF(AI111&gt;=2,"Medium","Low"))</f>
        <v>Low</v>
      </c>
      <c r="AK111" s="18" t="str">
        <f>IF(AND($AF111="Fail", $AI111&gt;=3),"Yes","No")</f>
        <v>No</v>
      </c>
      <c r="AL111" s="18">
        <f xml:space="preserve"> $K111 + $L111+ $M111 + $N111 +$O111</f>
        <v>4</v>
      </c>
      <c r="AM111" s="20">
        <f xml:space="preserve"> $Q111 + $S111 + $T111</f>
        <v>8</v>
      </c>
      <c r="AN111" t="str">
        <f t="shared" si="4"/>
        <v>High</v>
      </c>
      <c r="AO111" t="str">
        <f t="shared" si="5"/>
        <v>Medium</v>
      </c>
    </row>
    <row r="112" spans="1:41">
      <c r="A112" s="27" t="s">
        <v>37</v>
      </c>
      <c r="B112" s="21" t="s">
        <v>38</v>
      </c>
      <c r="C112" s="21">
        <v>17</v>
      </c>
      <c r="D112" s="21" t="s">
        <v>54</v>
      </c>
      <c r="E112" s="21" t="s">
        <v>72</v>
      </c>
      <c r="F112" s="21">
        <v>2</v>
      </c>
      <c r="G112" s="21">
        <v>4</v>
      </c>
      <c r="H112" s="21">
        <v>1</v>
      </c>
      <c r="I112" s="21">
        <v>3</v>
      </c>
      <c r="J112" s="21">
        <v>0</v>
      </c>
      <c r="K112" s="21">
        <v>0</v>
      </c>
      <c r="L112" s="21">
        <v>1</v>
      </c>
      <c r="M112" s="21">
        <v>0</v>
      </c>
      <c r="N112" s="21">
        <v>0</v>
      </c>
      <c r="O112" s="21">
        <v>1</v>
      </c>
      <c r="P112" s="21">
        <v>1</v>
      </c>
      <c r="Q112" s="21">
        <v>1</v>
      </c>
      <c r="R112" s="21">
        <v>4</v>
      </c>
      <c r="S112" s="21">
        <v>4</v>
      </c>
      <c r="T112" s="21">
        <v>3</v>
      </c>
      <c r="U112" s="21">
        <v>1</v>
      </c>
      <c r="V112" s="21">
        <v>1</v>
      </c>
      <c r="W112" s="21">
        <v>5</v>
      </c>
      <c r="X112" s="21">
        <v>7</v>
      </c>
      <c r="Y112" s="21">
        <v>12</v>
      </c>
      <c r="Z112" s="21">
        <v>14</v>
      </c>
      <c r="AA112" s="21">
        <v>14</v>
      </c>
      <c r="AB112" s="21">
        <f>$Z112-$Y112</f>
        <v>2</v>
      </c>
      <c r="AC112" s="21">
        <f>$AA112-$Z112</f>
        <v>0</v>
      </c>
      <c r="AD112" s="21" t="str">
        <f>IF(AND($AB112&gt; 0, $AC112 &gt; 0), "Improving", IF(AND($AB112 &lt; 0, $AC112 &lt; 0), "Declining", "Mixed"))</f>
        <v>Mixed</v>
      </c>
      <c r="AE112" s="21">
        <f t="shared" si="3"/>
        <v>13.33</v>
      </c>
      <c r="AF112" s="21" t="str">
        <f>IF(AE112&gt;=16,"Excellent", IF(AE112&gt;=14,"Good", IF(AE112&gt;=10,"Average","Fail")))</f>
        <v>Average</v>
      </c>
      <c r="AG112" s="21">
        <f xml:space="preserve"> 0.5*$F112 + 0.5*$G112</f>
        <v>3</v>
      </c>
      <c r="AH112" s="21" t="str">
        <f>IF($AG112&lt;=1,"Low",IF($AG112&lt;=3,"Medium","High"))</f>
        <v>Medium</v>
      </c>
      <c r="AI112" s="21">
        <f>IF($J112&gt;=2,1,0) + IF($I112&lt;=1,1,0) + IF($V112&gt;=4,1,0) + IF($R112&lt;=2,1,0) + IF($X112&gt;20,1,0) + IF($AG112&lt;=2,1,0)</f>
        <v>0</v>
      </c>
      <c r="AJ112" s="21" t="str">
        <f>IF(AI112&gt;=4,"High",IF(AI112&gt;=2,"Medium","Low"))</f>
        <v>Low</v>
      </c>
      <c r="AK112" s="21" t="str">
        <f>IF(AND($AF112="Fail", $AI112&gt;=3),"Yes","No")</f>
        <v>No</v>
      </c>
      <c r="AL112" s="21">
        <f xml:space="preserve"> $K112 + $L112+ $M112 + $N112 +$O112</f>
        <v>2</v>
      </c>
      <c r="AM112" s="22">
        <f xml:space="preserve"> $Q112 + $S112 + $T112</f>
        <v>8</v>
      </c>
      <c r="AN112" t="str">
        <f t="shared" si="4"/>
        <v>Medium</v>
      </c>
      <c r="AO112" t="str">
        <f t="shared" si="5"/>
        <v>Medium</v>
      </c>
    </row>
    <row r="113" spans="1:41">
      <c r="A113" s="26" t="s">
        <v>37</v>
      </c>
      <c r="B113" s="18" t="s">
        <v>38</v>
      </c>
      <c r="C113" s="18">
        <v>18</v>
      </c>
      <c r="D113" s="18" t="s">
        <v>39</v>
      </c>
      <c r="E113" s="18" t="s">
        <v>71</v>
      </c>
      <c r="F113" s="18">
        <v>3</v>
      </c>
      <c r="G113" s="18">
        <v>3</v>
      </c>
      <c r="H113" s="18">
        <v>1</v>
      </c>
      <c r="I113" s="18">
        <v>4</v>
      </c>
      <c r="J113" s="18">
        <v>0</v>
      </c>
      <c r="K113" s="18">
        <v>0</v>
      </c>
      <c r="L113" s="18">
        <v>1</v>
      </c>
      <c r="M113" s="18">
        <v>0</v>
      </c>
      <c r="N113" s="18">
        <v>0</v>
      </c>
      <c r="O113" s="18">
        <v>1</v>
      </c>
      <c r="P113" s="18">
        <v>1</v>
      </c>
      <c r="Q113" s="18">
        <v>0</v>
      </c>
      <c r="R113" s="18">
        <v>5</v>
      </c>
      <c r="S113" s="18">
        <v>3</v>
      </c>
      <c r="T113" s="18">
        <v>3</v>
      </c>
      <c r="U113" s="18">
        <v>1</v>
      </c>
      <c r="V113" s="18">
        <v>1</v>
      </c>
      <c r="W113" s="18">
        <v>1</v>
      </c>
      <c r="X113" s="18">
        <v>7</v>
      </c>
      <c r="Y113" s="18">
        <v>16</v>
      </c>
      <c r="Z113" s="18">
        <v>15</v>
      </c>
      <c r="AA113" s="18">
        <v>17</v>
      </c>
      <c r="AB113" s="18">
        <f>$Z113-$Y113</f>
        <v>-1</v>
      </c>
      <c r="AC113" s="18">
        <f>$AA113-$Z113</f>
        <v>2</v>
      </c>
      <c r="AD113" s="18" t="str">
        <f>IF(AND($AB113&gt; 0, $AC113 &gt; 0), "Improving", IF(AND($AB113 &lt; 0, $AC113 &lt; 0), "Declining", "Mixed"))</f>
        <v>Mixed</v>
      </c>
      <c r="AE113" s="18">
        <f t="shared" si="3"/>
        <v>16</v>
      </c>
      <c r="AF113" s="18" t="str">
        <f>IF(AE113&gt;=16,"Excellent", IF(AE113&gt;=14,"Good", IF(AE113&gt;=10,"Average","Fail")))</f>
        <v>Excellent</v>
      </c>
      <c r="AG113" s="18">
        <f xml:space="preserve"> 0.5*$F113 + 0.5*$G113</f>
        <v>3</v>
      </c>
      <c r="AH113" s="18" t="str">
        <f>IF($AG113&lt;=1,"Low",IF($AG113&lt;=3,"Medium","High"))</f>
        <v>Medium</v>
      </c>
      <c r="AI113" s="18">
        <f>IF($J113&gt;=2,1,0) + IF($I113&lt;=1,1,0) + IF($V113&gt;=4,1,0) + IF($R113&lt;=2,1,0) + IF($X113&gt;20,1,0) + IF($AG113&lt;=2,1,0)</f>
        <v>0</v>
      </c>
      <c r="AJ113" s="18" t="str">
        <f>IF(AI113&gt;=4,"High",IF(AI113&gt;=2,"Medium","Low"))</f>
        <v>Low</v>
      </c>
      <c r="AK113" s="18" t="str">
        <f>IF(AND($AF113="Fail", $AI113&gt;=3),"Yes","No")</f>
        <v>No</v>
      </c>
      <c r="AL113" s="18">
        <f xml:space="preserve"> $K113 + $L113+ $M113 + $N113 +$O113</f>
        <v>2</v>
      </c>
      <c r="AM113" s="20">
        <f xml:space="preserve"> $Q113 + $S113 + $T113</f>
        <v>6</v>
      </c>
      <c r="AN113" t="str">
        <f t="shared" si="4"/>
        <v>Medium</v>
      </c>
      <c r="AO113" t="str">
        <f t="shared" si="5"/>
        <v>Medium</v>
      </c>
    </row>
    <row r="114" spans="1:41">
      <c r="A114" s="27" t="s">
        <v>37</v>
      </c>
      <c r="B114" s="21" t="s">
        <v>38</v>
      </c>
      <c r="C114" s="21">
        <v>18</v>
      </c>
      <c r="D114" s="21" t="s">
        <v>39</v>
      </c>
      <c r="E114" s="21" t="s">
        <v>72</v>
      </c>
      <c r="F114" s="21">
        <v>3</v>
      </c>
      <c r="G114" s="21">
        <v>2</v>
      </c>
      <c r="H114" s="21">
        <v>1</v>
      </c>
      <c r="I114" s="21">
        <v>3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1</v>
      </c>
      <c r="P114" s="21">
        <v>1</v>
      </c>
      <c r="Q114" s="21">
        <v>1</v>
      </c>
      <c r="R114" s="21">
        <v>5</v>
      </c>
      <c r="S114" s="21">
        <v>4</v>
      </c>
      <c r="T114" s="21">
        <v>3</v>
      </c>
      <c r="U114" s="21">
        <v>2</v>
      </c>
      <c r="V114" s="21">
        <v>3</v>
      </c>
      <c r="W114" s="21">
        <v>1</v>
      </c>
      <c r="X114" s="21">
        <v>7</v>
      </c>
      <c r="Y114" s="21">
        <v>13</v>
      </c>
      <c r="Z114" s="21">
        <v>13</v>
      </c>
      <c r="AA114" s="21">
        <v>14</v>
      </c>
      <c r="AB114" s="21">
        <f>$Z114-$Y114</f>
        <v>0</v>
      </c>
      <c r="AC114" s="21">
        <f>$AA114-$Z114</f>
        <v>1</v>
      </c>
      <c r="AD114" s="21" t="str">
        <f>IF(AND($AB114&gt; 0, $AC114 &gt; 0), "Improving", IF(AND($AB114 &lt; 0, $AC114 &lt; 0), "Declining", "Mixed"))</f>
        <v>Mixed</v>
      </c>
      <c r="AE114" s="21">
        <f t="shared" si="3"/>
        <v>13.33</v>
      </c>
      <c r="AF114" s="21" t="str">
        <f>IF(AE114&gt;=16,"Excellent", IF(AE114&gt;=14,"Good", IF(AE114&gt;=10,"Average","Fail")))</f>
        <v>Average</v>
      </c>
      <c r="AG114" s="21">
        <f xml:space="preserve"> 0.5*$F114 + 0.5*$G114</f>
        <v>2.5</v>
      </c>
      <c r="AH114" s="21" t="str">
        <f>IF($AG114&lt;=1,"Low",IF($AG114&lt;=3,"Medium","High"))</f>
        <v>Medium</v>
      </c>
      <c r="AI114" s="21">
        <f>IF($J114&gt;=2,1,0) + IF($I114&lt;=1,1,0) + IF($V114&gt;=4,1,0) + IF($R114&lt;=2,1,0) + IF($X114&gt;20,1,0) + IF($AG114&lt;=2,1,0)</f>
        <v>0</v>
      </c>
      <c r="AJ114" s="21" t="str">
        <f>IF(AI114&gt;=4,"High",IF(AI114&gt;=2,"Medium","Low"))</f>
        <v>Low</v>
      </c>
      <c r="AK114" s="21" t="str">
        <f>IF(AND($AF114="Fail", $AI114&gt;=3),"Yes","No")</f>
        <v>No</v>
      </c>
      <c r="AL114" s="21">
        <f xml:space="preserve"> $K114 + $L114+ $M114 + $N114 +$O114</f>
        <v>1</v>
      </c>
      <c r="AM114" s="22">
        <f xml:space="preserve"> $Q114 + $S114 + $T114</f>
        <v>8</v>
      </c>
      <c r="AN114" t="str">
        <f t="shared" si="4"/>
        <v>Low</v>
      </c>
      <c r="AO114" t="str">
        <f t="shared" si="5"/>
        <v>Medium</v>
      </c>
    </row>
    <row r="115" spans="1:41">
      <c r="A115" s="26" t="s">
        <v>55</v>
      </c>
      <c r="B115" s="18" t="s">
        <v>52</v>
      </c>
      <c r="C115" s="18">
        <v>18</v>
      </c>
      <c r="D115" s="18" t="s">
        <v>39</v>
      </c>
      <c r="E115" s="18" t="s">
        <v>71</v>
      </c>
      <c r="F115" s="18">
        <v>1</v>
      </c>
      <c r="G115" s="18">
        <v>3</v>
      </c>
      <c r="H115" s="18">
        <v>1</v>
      </c>
      <c r="I115" s="18">
        <v>1</v>
      </c>
      <c r="J115" s="18">
        <v>1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1</v>
      </c>
      <c r="Q115" s="18">
        <v>1</v>
      </c>
      <c r="R115" s="18">
        <v>4</v>
      </c>
      <c r="S115" s="18">
        <v>3</v>
      </c>
      <c r="T115" s="18">
        <v>3</v>
      </c>
      <c r="U115" s="18">
        <v>2</v>
      </c>
      <c r="V115" s="18">
        <v>3</v>
      </c>
      <c r="W115" s="18">
        <v>3</v>
      </c>
      <c r="X115" s="18">
        <v>7</v>
      </c>
      <c r="Y115" s="18">
        <v>8</v>
      </c>
      <c r="Z115" s="18">
        <v>7</v>
      </c>
      <c r="AA115" s="18">
        <v>8</v>
      </c>
      <c r="AB115" s="18">
        <f>$Z115-$Y115</f>
        <v>-1</v>
      </c>
      <c r="AC115" s="18">
        <f>$AA115-$Z115</f>
        <v>1</v>
      </c>
      <c r="AD115" s="18" t="str">
        <f>IF(AND($AB115&gt; 0, $AC115 &gt; 0), "Improving", IF(AND($AB115 &lt; 0, $AC115 &lt; 0), "Declining", "Mixed"))</f>
        <v>Mixed</v>
      </c>
      <c r="AE115" s="18">
        <f t="shared" si="3"/>
        <v>7.67</v>
      </c>
      <c r="AF115" s="18" t="str">
        <f>IF(AE115&gt;=16,"Excellent", IF(AE115&gt;=14,"Good", IF(AE115&gt;=10,"Average","Fail")))</f>
        <v>Fail</v>
      </c>
      <c r="AG115" s="18">
        <f xml:space="preserve"> 0.5*$F115 + 0.5*$G115</f>
        <v>2</v>
      </c>
      <c r="AH115" s="18" t="str">
        <f>IF($AG115&lt;=1,"Low",IF($AG115&lt;=3,"Medium","High"))</f>
        <v>Medium</v>
      </c>
      <c r="AI115" s="18">
        <f>IF($J115&gt;=2,1,0) + IF($I115&lt;=1,1,0) + IF($V115&gt;=4,1,0) + IF($R115&lt;=2,1,0) + IF($X115&gt;20,1,0) + IF($AG115&lt;=2,1,0)</f>
        <v>2</v>
      </c>
      <c r="AJ115" s="18" t="str">
        <f>IF(AI115&gt;=4,"High",IF(AI115&gt;=2,"Medium","Low"))</f>
        <v>Medium</v>
      </c>
      <c r="AK115" s="18" t="str">
        <f>IF(AND($AF115="Fail", $AI115&gt;=3),"Yes","No")</f>
        <v>No</v>
      </c>
      <c r="AL115" s="18">
        <f xml:space="preserve"> $K115 + $L115+ $M115 + $N115 +$O115</f>
        <v>0</v>
      </c>
      <c r="AM115" s="20">
        <f xml:space="preserve"> $Q115 + $S115 + $T115</f>
        <v>7</v>
      </c>
      <c r="AN115" t="str">
        <f t="shared" si="4"/>
        <v>Low</v>
      </c>
      <c r="AO115" t="str">
        <f t="shared" si="5"/>
        <v>Medium</v>
      </c>
    </row>
    <row r="116" spans="1:41">
      <c r="A116" s="27" t="s">
        <v>55</v>
      </c>
      <c r="B116" s="21" t="s">
        <v>38</v>
      </c>
      <c r="C116" s="21">
        <v>18</v>
      </c>
      <c r="D116" s="21" t="s">
        <v>54</v>
      </c>
      <c r="E116" s="21" t="s">
        <v>72</v>
      </c>
      <c r="F116" s="21">
        <v>4</v>
      </c>
      <c r="G116" s="21">
        <v>4</v>
      </c>
      <c r="H116" s="21">
        <v>3</v>
      </c>
      <c r="I116" s="21">
        <v>1</v>
      </c>
      <c r="J116" s="21">
        <v>0</v>
      </c>
      <c r="K116" s="21">
        <v>0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R116" s="21">
        <v>4</v>
      </c>
      <c r="S116" s="21">
        <v>4</v>
      </c>
      <c r="T116" s="21">
        <v>3</v>
      </c>
      <c r="U116" s="21">
        <v>2</v>
      </c>
      <c r="V116" s="21">
        <v>2</v>
      </c>
      <c r="W116" s="21">
        <v>5</v>
      </c>
      <c r="X116" s="21">
        <v>7</v>
      </c>
      <c r="Y116" s="21">
        <v>6</v>
      </c>
      <c r="Z116" s="21">
        <v>5</v>
      </c>
      <c r="AA116" s="21">
        <v>6</v>
      </c>
      <c r="AB116" s="21">
        <f>$Z116-$Y116</f>
        <v>-1</v>
      </c>
      <c r="AC116" s="21">
        <f>$AA116-$Z116</f>
        <v>1</v>
      </c>
      <c r="AD116" s="21" t="str">
        <f>IF(AND($AB116&gt; 0, $AC116 &gt; 0), "Improving", IF(AND($AB116 &lt; 0, $AC116 &lt; 0), "Declining", "Mixed"))</f>
        <v>Mixed</v>
      </c>
      <c r="AE116" s="21">
        <f t="shared" si="3"/>
        <v>5.67</v>
      </c>
      <c r="AF116" s="21" t="str">
        <f>IF(AE116&gt;=16,"Excellent", IF(AE116&gt;=14,"Good", IF(AE116&gt;=10,"Average","Fail")))</f>
        <v>Fail</v>
      </c>
      <c r="AG116" s="21">
        <f xml:space="preserve"> 0.5*$F116 + 0.5*$G116</f>
        <v>4</v>
      </c>
      <c r="AH116" s="21" t="str">
        <f>IF($AG116&lt;=1,"Low",IF($AG116&lt;=3,"Medium","High"))</f>
        <v>High</v>
      </c>
      <c r="AI116" s="21">
        <f>IF($J116&gt;=2,1,0) + IF($I116&lt;=1,1,0) + IF($V116&gt;=4,1,0) + IF($R116&lt;=2,1,0) + IF($X116&gt;20,1,0) + IF($AG116&lt;=2,1,0)</f>
        <v>1</v>
      </c>
      <c r="AJ116" s="21" t="str">
        <f>IF(AI116&gt;=4,"High",IF(AI116&gt;=2,"Medium","Low"))</f>
        <v>Low</v>
      </c>
      <c r="AK116" s="21" t="str">
        <f>IF(AND($AF116="Fail", $AI116&gt;=3),"Yes","No")</f>
        <v>No</v>
      </c>
      <c r="AL116" s="21">
        <f xml:space="preserve"> $K116 + $L116+ $M116 + $N116 +$O116</f>
        <v>4</v>
      </c>
      <c r="AM116" s="22">
        <f xml:space="preserve"> $Q116 + $S116 + $T116</f>
        <v>8</v>
      </c>
      <c r="AN116" t="str">
        <f t="shared" si="4"/>
        <v>High</v>
      </c>
      <c r="AO116" t="str">
        <f t="shared" si="5"/>
        <v>Medium</v>
      </c>
    </row>
    <row r="117" spans="1:41">
      <c r="A117" s="26" t="s">
        <v>37</v>
      </c>
      <c r="B117" s="18" t="s">
        <v>38</v>
      </c>
      <c r="C117" s="18">
        <v>18</v>
      </c>
      <c r="D117" s="18" t="s">
        <v>39</v>
      </c>
      <c r="E117" s="18" t="s">
        <v>72</v>
      </c>
      <c r="F117" s="18">
        <v>4</v>
      </c>
      <c r="G117" s="18">
        <v>4</v>
      </c>
      <c r="H117" s="18">
        <v>2</v>
      </c>
      <c r="I117" s="18">
        <v>2</v>
      </c>
      <c r="J117" s="18">
        <v>0</v>
      </c>
      <c r="K117" s="18">
        <v>1</v>
      </c>
      <c r="L117" s="18">
        <v>0</v>
      </c>
      <c r="M117" s="18">
        <v>0</v>
      </c>
      <c r="N117" s="18">
        <v>0</v>
      </c>
      <c r="O117" s="18">
        <v>1</v>
      </c>
      <c r="P117" s="18">
        <v>0</v>
      </c>
      <c r="Q117" s="18">
        <v>0</v>
      </c>
      <c r="R117" s="18">
        <v>4</v>
      </c>
      <c r="S117" s="18">
        <v>3</v>
      </c>
      <c r="T117" s="18">
        <v>4</v>
      </c>
      <c r="U117" s="18">
        <v>1</v>
      </c>
      <c r="V117" s="18">
        <v>1</v>
      </c>
      <c r="W117" s="18">
        <v>3</v>
      </c>
      <c r="X117" s="18">
        <v>6</v>
      </c>
      <c r="Y117" s="18">
        <v>5</v>
      </c>
      <c r="Z117" s="18">
        <v>6</v>
      </c>
      <c r="AA117" s="18">
        <v>6</v>
      </c>
      <c r="AB117" s="18">
        <f>$Z117-$Y117</f>
        <v>1</v>
      </c>
      <c r="AC117" s="18">
        <f>$AA117-$Z117</f>
        <v>0</v>
      </c>
      <c r="AD117" s="18" t="str">
        <f>IF(AND($AB117&gt; 0, $AC117 &gt; 0), "Improving", IF(AND($AB117 &lt; 0, $AC117 &lt; 0), "Declining", "Mixed"))</f>
        <v>Mixed</v>
      </c>
      <c r="AE117" s="18">
        <f t="shared" si="3"/>
        <v>5.67</v>
      </c>
      <c r="AF117" s="18" t="str">
        <f>IF(AE117&gt;=16,"Excellent", IF(AE117&gt;=14,"Good", IF(AE117&gt;=10,"Average","Fail")))</f>
        <v>Fail</v>
      </c>
      <c r="AG117" s="18">
        <f xml:space="preserve"> 0.5*$F117 + 0.5*$G117</f>
        <v>4</v>
      </c>
      <c r="AH117" s="18" t="str">
        <f>IF($AG117&lt;=1,"Low",IF($AG117&lt;=3,"Medium","High"))</f>
        <v>High</v>
      </c>
      <c r="AI117" s="18">
        <f>IF($J117&gt;=2,1,0) + IF($I117&lt;=1,1,0) + IF($V117&gt;=4,1,0) + IF($R117&lt;=2,1,0) + IF($X117&gt;20,1,0) + IF($AG117&lt;=2,1,0)</f>
        <v>0</v>
      </c>
      <c r="AJ117" s="18" t="str">
        <f>IF(AI117&gt;=4,"High",IF(AI117&gt;=2,"Medium","Low"))</f>
        <v>Low</v>
      </c>
      <c r="AK117" s="18" t="str">
        <f>IF(AND($AF117="Fail", $AI117&gt;=3),"Yes","No")</f>
        <v>No</v>
      </c>
      <c r="AL117" s="18">
        <f xml:space="preserve"> $K117 + $L117+ $M117 + $N117 +$O117</f>
        <v>2</v>
      </c>
      <c r="AM117" s="20">
        <f xml:space="preserve"> $Q117 + $S117 + $T117</f>
        <v>7</v>
      </c>
      <c r="AN117" t="str">
        <f t="shared" si="4"/>
        <v>Medium</v>
      </c>
      <c r="AO117" t="str">
        <f t="shared" si="5"/>
        <v>Medium</v>
      </c>
    </row>
    <row r="118" spans="1:41">
      <c r="A118" s="27" t="s">
        <v>37</v>
      </c>
      <c r="B118" s="21" t="s">
        <v>38</v>
      </c>
      <c r="C118" s="21">
        <v>17</v>
      </c>
      <c r="D118" s="21" t="s">
        <v>39</v>
      </c>
      <c r="E118" s="21" t="s">
        <v>72</v>
      </c>
      <c r="F118" s="21">
        <v>4</v>
      </c>
      <c r="G118" s="21">
        <v>4</v>
      </c>
      <c r="H118" s="21">
        <v>2</v>
      </c>
      <c r="I118" s="21">
        <v>2</v>
      </c>
      <c r="J118" s="21">
        <v>0</v>
      </c>
      <c r="K118" s="21">
        <v>1</v>
      </c>
      <c r="L118" s="21">
        <v>1</v>
      </c>
      <c r="M118" s="21">
        <v>0</v>
      </c>
      <c r="N118" s="21">
        <v>0</v>
      </c>
      <c r="O118" s="21">
        <v>1</v>
      </c>
      <c r="P118" s="21">
        <v>0</v>
      </c>
      <c r="Q118" s="21">
        <v>0</v>
      </c>
      <c r="R118" s="21">
        <v>4</v>
      </c>
      <c r="S118" s="21">
        <v>1</v>
      </c>
      <c r="T118" s="21">
        <v>4</v>
      </c>
      <c r="U118" s="21">
        <v>1</v>
      </c>
      <c r="V118" s="21">
        <v>1</v>
      </c>
      <c r="W118" s="21">
        <v>1</v>
      </c>
      <c r="X118" s="21">
        <v>6</v>
      </c>
      <c r="Y118" s="21">
        <v>6</v>
      </c>
      <c r="Z118" s="21">
        <v>5</v>
      </c>
      <c r="AA118" s="21">
        <v>6</v>
      </c>
      <c r="AB118" s="21">
        <f>$Z118-$Y118</f>
        <v>-1</v>
      </c>
      <c r="AC118" s="21">
        <f>$AA118-$Z118</f>
        <v>1</v>
      </c>
      <c r="AD118" s="21" t="str">
        <f>IF(AND($AB118&gt; 0, $AC118 &gt; 0), "Improving", IF(AND($AB118 &lt; 0, $AC118 &lt; 0), "Declining", "Mixed"))</f>
        <v>Mixed</v>
      </c>
      <c r="AE118" s="21">
        <f t="shared" si="3"/>
        <v>5.67</v>
      </c>
      <c r="AF118" s="21" t="str">
        <f>IF(AE118&gt;=16,"Excellent", IF(AE118&gt;=14,"Good", IF(AE118&gt;=10,"Average","Fail")))</f>
        <v>Fail</v>
      </c>
      <c r="AG118" s="21">
        <f xml:space="preserve"> 0.5*$F118 + 0.5*$G118</f>
        <v>4</v>
      </c>
      <c r="AH118" s="21" t="str">
        <f>IF($AG118&lt;=1,"Low",IF($AG118&lt;=3,"Medium","High"))</f>
        <v>High</v>
      </c>
      <c r="AI118" s="21">
        <f>IF($J118&gt;=2,1,0) + IF($I118&lt;=1,1,0) + IF($V118&gt;=4,1,0) + IF($R118&lt;=2,1,0) + IF($X118&gt;20,1,0) + IF($AG118&lt;=2,1,0)</f>
        <v>0</v>
      </c>
      <c r="AJ118" s="21" t="str">
        <f>IF(AI118&gt;=4,"High",IF(AI118&gt;=2,"Medium","Low"))</f>
        <v>Low</v>
      </c>
      <c r="AK118" s="21" t="str">
        <f>IF(AND($AF118="Fail", $AI118&gt;=3),"Yes","No")</f>
        <v>No</v>
      </c>
      <c r="AL118" s="21">
        <f xml:space="preserve"> $K118 + $L118+ $M118 + $N118 +$O118</f>
        <v>3</v>
      </c>
      <c r="AM118" s="22">
        <f xml:space="preserve"> $Q118 + $S118 + $T118</f>
        <v>5</v>
      </c>
      <c r="AN118" t="str">
        <f t="shared" si="4"/>
        <v>Medium</v>
      </c>
      <c r="AO118" t="str">
        <f t="shared" si="5"/>
        <v>Low</v>
      </c>
    </row>
    <row r="119" spans="1:41">
      <c r="A119" s="26" t="s">
        <v>37</v>
      </c>
      <c r="B119" s="18" t="s">
        <v>38</v>
      </c>
      <c r="C119" s="18">
        <v>16</v>
      </c>
      <c r="D119" s="18" t="s">
        <v>39</v>
      </c>
      <c r="E119" s="18" t="s">
        <v>72</v>
      </c>
      <c r="F119" s="18">
        <v>4</v>
      </c>
      <c r="G119" s="18">
        <v>4</v>
      </c>
      <c r="H119" s="18">
        <v>1</v>
      </c>
      <c r="I119" s="18">
        <v>3</v>
      </c>
      <c r="J119" s="18">
        <v>0</v>
      </c>
      <c r="K119" s="18">
        <v>0</v>
      </c>
      <c r="L119" s="18">
        <v>1</v>
      </c>
      <c r="M119" s="18">
        <v>1</v>
      </c>
      <c r="N119" s="18">
        <v>1</v>
      </c>
      <c r="O119" s="18">
        <v>1</v>
      </c>
      <c r="P119" s="18">
        <v>1</v>
      </c>
      <c r="Q119" s="18">
        <v>0</v>
      </c>
      <c r="R119" s="18">
        <v>3</v>
      </c>
      <c r="S119" s="18">
        <v>2</v>
      </c>
      <c r="T119" s="18">
        <v>3</v>
      </c>
      <c r="U119" s="18">
        <v>1</v>
      </c>
      <c r="V119" s="18">
        <v>2</v>
      </c>
      <c r="W119" s="18">
        <v>2</v>
      </c>
      <c r="X119" s="18">
        <v>6</v>
      </c>
      <c r="Y119" s="18">
        <v>13</v>
      </c>
      <c r="Z119" s="18">
        <v>14</v>
      </c>
      <c r="AA119" s="18">
        <v>14</v>
      </c>
      <c r="AB119" s="18">
        <f>$Z119-$Y119</f>
        <v>1</v>
      </c>
      <c r="AC119" s="18">
        <f>$AA119-$Z119</f>
        <v>0</v>
      </c>
      <c r="AD119" s="18" t="str">
        <f>IF(AND($AB119&gt; 0, $AC119 &gt; 0), "Improving", IF(AND($AB119 &lt; 0, $AC119 &lt; 0), "Declining", "Mixed"))</f>
        <v>Mixed</v>
      </c>
      <c r="AE119" s="18">
        <f t="shared" si="3"/>
        <v>13.67</v>
      </c>
      <c r="AF119" s="18" t="str">
        <f>IF(AE119&gt;=16,"Excellent", IF(AE119&gt;=14,"Good", IF(AE119&gt;=10,"Average","Fail")))</f>
        <v>Average</v>
      </c>
      <c r="AG119" s="18">
        <f xml:space="preserve"> 0.5*$F119 + 0.5*$G119</f>
        <v>4</v>
      </c>
      <c r="AH119" s="18" t="str">
        <f>IF($AG119&lt;=1,"Low",IF($AG119&lt;=3,"Medium","High"))</f>
        <v>High</v>
      </c>
      <c r="AI119" s="18">
        <f>IF($J119&gt;=2,1,0) + IF($I119&lt;=1,1,0) + IF($V119&gt;=4,1,0) + IF($R119&lt;=2,1,0) + IF($X119&gt;20,1,0) + IF($AG119&lt;=2,1,0)</f>
        <v>0</v>
      </c>
      <c r="AJ119" s="18" t="str">
        <f>IF(AI119&gt;=4,"High",IF(AI119&gt;=2,"Medium","Low"))</f>
        <v>Low</v>
      </c>
      <c r="AK119" s="18" t="str">
        <f>IF(AND($AF119="Fail", $AI119&gt;=3),"Yes","No")</f>
        <v>No</v>
      </c>
      <c r="AL119" s="18">
        <f xml:space="preserve"> $K119 + $L119+ $M119 + $N119 +$O119</f>
        <v>4</v>
      </c>
      <c r="AM119" s="20">
        <f xml:space="preserve"> $Q119 + $S119 + $T119</f>
        <v>5</v>
      </c>
      <c r="AN119" t="str">
        <f t="shared" si="4"/>
        <v>High</v>
      </c>
      <c r="AO119" t="str">
        <f t="shared" si="5"/>
        <v>Low</v>
      </c>
    </row>
    <row r="120" spans="1:41">
      <c r="A120" s="27" t="s">
        <v>37</v>
      </c>
      <c r="B120" s="21" t="s">
        <v>52</v>
      </c>
      <c r="C120" s="21">
        <v>15</v>
      </c>
      <c r="D120" s="21" t="s">
        <v>39</v>
      </c>
      <c r="E120" s="21" t="s">
        <v>71</v>
      </c>
      <c r="F120" s="21">
        <v>4</v>
      </c>
      <c r="G120" s="21">
        <v>2</v>
      </c>
      <c r="H120" s="21">
        <v>2</v>
      </c>
      <c r="I120" s="21">
        <v>1</v>
      </c>
      <c r="J120" s="21">
        <v>1</v>
      </c>
      <c r="K120" s="21">
        <v>0</v>
      </c>
      <c r="L120" s="21">
        <v>0</v>
      </c>
      <c r="M120" s="21">
        <v>0</v>
      </c>
      <c r="N120" s="21">
        <v>0</v>
      </c>
      <c r="O120" s="21">
        <v>1</v>
      </c>
      <c r="P120" s="21">
        <v>0</v>
      </c>
      <c r="Q120" s="21">
        <v>0</v>
      </c>
      <c r="R120" s="21">
        <v>5</v>
      </c>
      <c r="S120" s="21">
        <v>5</v>
      </c>
      <c r="T120" s="21">
        <v>5</v>
      </c>
      <c r="U120" s="21">
        <v>3</v>
      </c>
      <c r="V120" s="21">
        <v>4</v>
      </c>
      <c r="W120" s="21">
        <v>5</v>
      </c>
      <c r="X120" s="21">
        <v>6</v>
      </c>
      <c r="Y120" s="21">
        <v>11</v>
      </c>
      <c r="Z120" s="21">
        <v>11</v>
      </c>
      <c r="AA120" s="21">
        <v>10</v>
      </c>
      <c r="AB120" s="21">
        <f>$Z120-$Y120</f>
        <v>0</v>
      </c>
      <c r="AC120" s="21">
        <f>$AA120-$Z120</f>
        <v>-1</v>
      </c>
      <c r="AD120" s="21" t="str">
        <f>IF(AND($AB120&gt; 0, $AC120 &gt; 0), "Improving", IF(AND($AB120 &lt; 0, $AC120 &lt; 0), "Declining", "Mixed"))</f>
        <v>Mixed</v>
      </c>
      <c r="AE120" s="21">
        <f t="shared" si="3"/>
        <v>10.67</v>
      </c>
      <c r="AF120" s="21" t="str">
        <f>IF(AE120&gt;=16,"Excellent", IF(AE120&gt;=14,"Good", IF(AE120&gt;=10,"Average","Fail")))</f>
        <v>Average</v>
      </c>
      <c r="AG120" s="21">
        <f xml:space="preserve"> 0.5*$F120 + 0.5*$G120</f>
        <v>3</v>
      </c>
      <c r="AH120" s="21" t="str">
        <f>IF($AG120&lt;=1,"Low",IF($AG120&lt;=3,"Medium","High"))</f>
        <v>Medium</v>
      </c>
      <c r="AI120" s="21">
        <f>IF($J120&gt;=2,1,0) + IF($I120&lt;=1,1,0) + IF($V120&gt;=4,1,0) + IF($R120&lt;=2,1,0) + IF($X120&gt;20,1,0) + IF($AG120&lt;=2,1,0)</f>
        <v>2</v>
      </c>
      <c r="AJ120" s="21" t="str">
        <f>IF(AI120&gt;=4,"High",IF(AI120&gt;=2,"Medium","Low"))</f>
        <v>Medium</v>
      </c>
      <c r="AK120" s="21" t="str">
        <f>IF(AND($AF120="Fail", $AI120&gt;=3),"Yes","No")</f>
        <v>No</v>
      </c>
      <c r="AL120" s="21">
        <f xml:space="preserve"> $K120 + $L120+ $M120 + $N120 +$O120</f>
        <v>1</v>
      </c>
      <c r="AM120" s="22">
        <f xml:space="preserve"> $Q120 + $S120 + $T120</f>
        <v>10</v>
      </c>
      <c r="AN120" t="str">
        <f t="shared" si="4"/>
        <v>Low</v>
      </c>
      <c r="AO120" t="str">
        <f t="shared" si="5"/>
        <v>High</v>
      </c>
    </row>
    <row r="121" spans="1:41">
      <c r="A121" s="26" t="s">
        <v>37</v>
      </c>
      <c r="B121" s="18" t="s">
        <v>38</v>
      </c>
      <c r="C121" s="18">
        <v>15</v>
      </c>
      <c r="D121" s="18" t="s">
        <v>39</v>
      </c>
      <c r="E121" s="18" t="s">
        <v>71</v>
      </c>
      <c r="F121" s="18">
        <v>3</v>
      </c>
      <c r="G121" s="18">
        <v>3</v>
      </c>
      <c r="H121" s="18">
        <v>1</v>
      </c>
      <c r="I121" s="18">
        <v>1</v>
      </c>
      <c r="J121" s="18">
        <v>0</v>
      </c>
      <c r="K121" s="18">
        <v>0</v>
      </c>
      <c r="L121" s="18">
        <v>0</v>
      </c>
      <c r="M121" s="18">
        <v>1</v>
      </c>
      <c r="N121" s="18">
        <v>0</v>
      </c>
      <c r="O121" s="18">
        <v>1</v>
      </c>
      <c r="P121" s="18">
        <v>1</v>
      </c>
      <c r="Q121" s="18">
        <v>0</v>
      </c>
      <c r="R121" s="18">
        <v>5</v>
      </c>
      <c r="S121" s="18">
        <v>3</v>
      </c>
      <c r="T121" s="18">
        <v>4</v>
      </c>
      <c r="U121" s="18">
        <v>4</v>
      </c>
      <c r="V121" s="18">
        <v>4</v>
      </c>
      <c r="W121" s="18">
        <v>1</v>
      </c>
      <c r="X121" s="18">
        <v>6</v>
      </c>
      <c r="Y121" s="18">
        <v>10</v>
      </c>
      <c r="Z121" s="18">
        <v>13</v>
      </c>
      <c r="AA121" s="18">
        <v>13</v>
      </c>
      <c r="AB121" s="18">
        <f>$Z121-$Y121</f>
        <v>3</v>
      </c>
      <c r="AC121" s="18">
        <f>$AA121-$Z121</f>
        <v>0</v>
      </c>
      <c r="AD121" s="18" t="str">
        <f>IF(AND($AB121&gt; 0, $AC121 &gt; 0), "Improving", IF(AND($AB121 &lt; 0, $AC121 &lt; 0), "Declining", "Mixed"))</f>
        <v>Mixed</v>
      </c>
      <c r="AE121" s="18">
        <f t="shared" si="3"/>
        <v>12</v>
      </c>
      <c r="AF121" s="18" t="str">
        <f>IF(AE121&gt;=16,"Excellent", IF(AE121&gt;=14,"Good", IF(AE121&gt;=10,"Average","Fail")))</f>
        <v>Average</v>
      </c>
      <c r="AG121" s="18">
        <f xml:space="preserve"> 0.5*$F121 + 0.5*$G121</f>
        <v>3</v>
      </c>
      <c r="AH121" s="18" t="str">
        <f>IF($AG121&lt;=1,"Low",IF($AG121&lt;=3,"Medium","High"))</f>
        <v>Medium</v>
      </c>
      <c r="AI121" s="18">
        <f>IF($J121&gt;=2,1,0) + IF($I121&lt;=1,1,0) + IF($V121&gt;=4,1,0) + IF($R121&lt;=2,1,0) + IF($X121&gt;20,1,0) + IF($AG121&lt;=2,1,0)</f>
        <v>2</v>
      </c>
      <c r="AJ121" s="18" t="str">
        <f>IF(AI121&gt;=4,"High",IF(AI121&gt;=2,"Medium","Low"))</f>
        <v>Medium</v>
      </c>
      <c r="AK121" s="18" t="str">
        <f>IF(AND($AF121="Fail", $AI121&gt;=3),"Yes","No")</f>
        <v>No</v>
      </c>
      <c r="AL121" s="18">
        <f xml:space="preserve"> $K121 + $L121+ $M121 + $N121 +$O121</f>
        <v>2</v>
      </c>
      <c r="AM121" s="20">
        <f xml:space="preserve"> $Q121 + $S121 + $T121</f>
        <v>7</v>
      </c>
      <c r="AN121" t="str">
        <f t="shared" si="4"/>
        <v>Medium</v>
      </c>
      <c r="AO121" t="str">
        <f t="shared" si="5"/>
        <v>Medium</v>
      </c>
    </row>
    <row r="122" spans="1:41">
      <c r="A122" s="27" t="s">
        <v>37</v>
      </c>
      <c r="B122" s="21" t="s">
        <v>38</v>
      </c>
      <c r="C122" s="21">
        <v>16</v>
      </c>
      <c r="D122" s="21" t="s">
        <v>54</v>
      </c>
      <c r="E122" s="21" t="s">
        <v>72</v>
      </c>
      <c r="F122" s="21">
        <v>4</v>
      </c>
      <c r="G122" s="21">
        <v>4</v>
      </c>
      <c r="H122" s="21">
        <v>1</v>
      </c>
      <c r="I122" s="21">
        <v>2</v>
      </c>
      <c r="J122" s="21">
        <v>0</v>
      </c>
      <c r="K122" s="21">
        <v>0</v>
      </c>
      <c r="L122" s="21">
        <v>1</v>
      </c>
      <c r="M122" s="21">
        <v>0</v>
      </c>
      <c r="N122" s="21">
        <v>1</v>
      </c>
      <c r="O122" s="21">
        <v>1</v>
      </c>
      <c r="P122" s="21">
        <v>0</v>
      </c>
      <c r="Q122" s="21">
        <v>0</v>
      </c>
      <c r="R122" s="21">
        <v>2</v>
      </c>
      <c r="S122" s="21">
        <v>4</v>
      </c>
      <c r="T122" s="21">
        <v>4</v>
      </c>
      <c r="U122" s="21">
        <v>2</v>
      </c>
      <c r="V122" s="21">
        <v>3</v>
      </c>
      <c r="W122" s="21">
        <v>4</v>
      </c>
      <c r="X122" s="21">
        <v>6</v>
      </c>
      <c r="Y122" s="21">
        <v>10</v>
      </c>
      <c r="Z122" s="21">
        <v>11</v>
      </c>
      <c r="AA122" s="21">
        <v>11</v>
      </c>
      <c r="AB122" s="21">
        <f>$Z122-$Y122</f>
        <v>1</v>
      </c>
      <c r="AC122" s="21">
        <f>$AA122-$Z122</f>
        <v>0</v>
      </c>
      <c r="AD122" s="21" t="str">
        <f>IF(AND($AB122&gt; 0, $AC122 &gt; 0), "Improving", IF(AND($AB122 &lt; 0, $AC122 &lt; 0), "Declining", "Mixed"))</f>
        <v>Mixed</v>
      </c>
      <c r="AE122" s="21">
        <f t="shared" si="3"/>
        <v>10.67</v>
      </c>
      <c r="AF122" s="21" t="str">
        <f>IF(AE122&gt;=16,"Excellent", IF(AE122&gt;=14,"Good", IF(AE122&gt;=10,"Average","Fail")))</f>
        <v>Average</v>
      </c>
      <c r="AG122" s="21">
        <f xml:space="preserve"> 0.5*$F122 + 0.5*$G122</f>
        <v>4</v>
      </c>
      <c r="AH122" s="21" t="str">
        <f>IF($AG122&lt;=1,"Low",IF($AG122&lt;=3,"Medium","High"))</f>
        <v>High</v>
      </c>
      <c r="AI122" s="21">
        <f>IF($J122&gt;=2,1,0) + IF($I122&lt;=1,1,0) + IF($V122&gt;=4,1,0) + IF($R122&lt;=2,1,0) + IF($X122&gt;20,1,0) + IF($AG122&lt;=2,1,0)</f>
        <v>1</v>
      </c>
      <c r="AJ122" s="21" t="str">
        <f>IF(AI122&gt;=4,"High",IF(AI122&gt;=2,"Medium","Low"))</f>
        <v>Low</v>
      </c>
      <c r="AK122" s="21" t="str">
        <f>IF(AND($AF122="Fail", $AI122&gt;=3),"Yes","No")</f>
        <v>No</v>
      </c>
      <c r="AL122" s="21">
        <f xml:space="preserve"> $K122 + $L122+ $M122 + $N122 +$O122</f>
        <v>3</v>
      </c>
      <c r="AM122" s="22">
        <f xml:space="preserve"> $Q122 + $S122 + $T122</f>
        <v>8</v>
      </c>
      <c r="AN122" t="str">
        <f t="shared" si="4"/>
        <v>Medium</v>
      </c>
      <c r="AO122" t="str">
        <f t="shared" si="5"/>
        <v>Medium</v>
      </c>
    </row>
    <row r="123" spans="1:41">
      <c r="A123" s="26" t="s">
        <v>37</v>
      </c>
      <c r="B123" s="18" t="s">
        <v>38</v>
      </c>
      <c r="C123" s="18">
        <v>16</v>
      </c>
      <c r="D123" s="18" t="s">
        <v>39</v>
      </c>
      <c r="E123" s="18" t="s">
        <v>72</v>
      </c>
      <c r="F123" s="18">
        <v>1</v>
      </c>
      <c r="G123" s="18">
        <v>1</v>
      </c>
      <c r="H123" s="18">
        <v>4</v>
      </c>
      <c r="I123" s="18">
        <v>1</v>
      </c>
      <c r="J123" s="18">
        <v>0</v>
      </c>
      <c r="K123" s="18">
        <v>1</v>
      </c>
      <c r="L123" s="18">
        <v>1</v>
      </c>
      <c r="M123" s="18">
        <v>0</v>
      </c>
      <c r="N123" s="18">
        <v>1</v>
      </c>
      <c r="O123" s="18">
        <v>1</v>
      </c>
      <c r="P123" s="18">
        <v>1</v>
      </c>
      <c r="Q123" s="18">
        <v>1</v>
      </c>
      <c r="R123" s="18">
        <v>5</v>
      </c>
      <c r="S123" s="18">
        <v>5</v>
      </c>
      <c r="T123" s="18">
        <v>5</v>
      </c>
      <c r="U123" s="18">
        <v>5</v>
      </c>
      <c r="V123" s="18">
        <v>5</v>
      </c>
      <c r="W123" s="18">
        <v>5</v>
      </c>
      <c r="X123" s="18">
        <v>6</v>
      </c>
      <c r="Y123" s="18">
        <v>10</v>
      </c>
      <c r="Z123" s="18">
        <v>8</v>
      </c>
      <c r="AA123" s="18">
        <v>11</v>
      </c>
      <c r="AB123" s="18">
        <f>$Z123-$Y123</f>
        <v>-2</v>
      </c>
      <c r="AC123" s="18">
        <f>$AA123-$Z123</f>
        <v>3</v>
      </c>
      <c r="AD123" s="18" t="str">
        <f>IF(AND($AB123&gt; 0, $AC123 &gt; 0), "Improving", IF(AND($AB123 &lt; 0, $AC123 &lt; 0), "Declining", "Mixed"))</f>
        <v>Mixed</v>
      </c>
      <c r="AE123" s="18">
        <f t="shared" si="3"/>
        <v>9.67</v>
      </c>
      <c r="AF123" s="18" t="str">
        <f>IF(AE123&gt;=16,"Excellent", IF(AE123&gt;=14,"Good", IF(AE123&gt;=10,"Average","Fail")))</f>
        <v>Fail</v>
      </c>
      <c r="AG123" s="18">
        <f xml:space="preserve"> 0.5*$F123 + 0.5*$G123</f>
        <v>1</v>
      </c>
      <c r="AH123" s="18" t="str">
        <f>IF($AG123&lt;=1,"Low",IF($AG123&lt;=3,"Medium","High"))</f>
        <v>Low</v>
      </c>
      <c r="AI123" s="18">
        <f>IF($J123&gt;=2,1,0) + IF($I123&lt;=1,1,0) + IF($V123&gt;=4,1,0) + IF($R123&lt;=2,1,0) + IF($X123&gt;20,1,0) + IF($AG123&lt;=2,1,0)</f>
        <v>3</v>
      </c>
      <c r="AJ123" s="18" t="str">
        <f>IF(AI123&gt;=4,"High",IF(AI123&gt;=2,"Medium","Low"))</f>
        <v>Medium</v>
      </c>
      <c r="AK123" s="18" t="str">
        <f>IF(AND($AF123="Fail", $AI123&gt;=3),"Yes","No")</f>
        <v>Yes</v>
      </c>
      <c r="AL123" s="18">
        <f xml:space="preserve"> $K123 + $L123+ $M123 + $N123 +$O123</f>
        <v>4</v>
      </c>
      <c r="AM123" s="20">
        <f xml:space="preserve"> $Q123 + $S123 + $T123</f>
        <v>11</v>
      </c>
      <c r="AN123" t="str">
        <f t="shared" si="4"/>
        <v>High</v>
      </c>
      <c r="AO123" t="str">
        <f t="shared" si="5"/>
        <v>High</v>
      </c>
    </row>
    <row r="124" spans="1:41">
      <c r="A124" s="27" t="s">
        <v>37</v>
      </c>
      <c r="B124" s="21" t="s">
        <v>52</v>
      </c>
      <c r="C124" s="21">
        <v>15</v>
      </c>
      <c r="D124" s="21" t="s">
        <v>39</v>
      </c>
      <c r="E124" s="21" t="s">
        <v>72</v>
      </c>
      <c r="F124" s="21">
        <v>4</v>
      </c>
      <c r="G124" s="21">
        <v>3</v>
      </c>
      <c r="H124" s="21">
        <v>1</v>
      </c>
      <c r="I124" s="21">
        <v>2</v>
      </c>
      <c r="J124" s="21">
        <v>0</v>
      </c>
      <c r="K124" s="21">
        <v>0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0</v>
      </c>
      <c r="R124" s="21">
        <v>4</v>
      </c>
      <c r="S124" s="21">
        <v>3</v>
      </c>
      <c r="T124" s="21">
        <v>3</v>
      </c>
      <c r="U124" s="21">
        <v>2</v>
      </c>
      <c r="V124" s="21">
        <v>3</v>
      </c>
      <c r="W124" s="21">
        <v>5</v>
      </c>
      <c r="X124" s="21">
        <v>6</v>
      </c>
      <c r="Y124" s="21">
        <v>9</v>
      </c>
      <c r="Z124" s="21">
        <v>9</v>
      </c>
      <c r="AA124" s="21">
        <v>10</v>
      </c>
      <c r="AB124" s="21">
        <f>$Z124-$Y124</f>
        <v>0</v>
      </c>
      <c r="AC124" s="21">
        <f>$AA124-$Z124</f>
        <v>1</v>
      </c>
      <c r="AD124" s="21" t="str">
        <f>IF(AND($AB124&gt; 0, $AC124 &gt; 0), "Improving", IF(AND($AB124 &lt; 0, $AC124 &lt; 0), "Declining", "Mixed"))</f>
        <v>Mixed</v>
      </c>
      <c r="AE124" s="21">
        <f t="shared" si="3"/>
        <v>9.33</v>
      </c>
      <c r="AF124" s="21" t="str">
        <f>IF(AE124&gt;=16,"Excellent", IF(AE124&gt;=14,"Good", IF(AE124&gt;=10,"Average","Fail")))</f>
        <v>Fail</v>
      </c>
      <c r="AG124" s="21">
        <f xml:space="preserve"> 0.5*$F124 + 0.5*$G124</f>
        <v>3.5</v>
      </c>
      <c r="AH124" s="21" t="str">
        <f>IF($AG124&lt;=1,"Low",IF($AG124&lt;=3,"Medium","High"))</f>
        <v>High</v>
      </c>
      <c r="AI124" s="21">
        <f>IF($J124&gt;=2,1,0) + IF($I124&lt;=1,1,0) + IF($V124&gt;=4,1,0) + IF($R124&lt;=2,1,0) + IF($X124&gt;20,1,0) + IF($AG124&lt;=2,1,0)</f>
        <v>0</v>
      </c>
      <c r="AJ124" s="21" t="str">
        <f>IF(AI124&gt;=4,"High",IF(AI124&gt;=2,"Medium","Low"))</f>
        <v>Low</v>
      </c>
      <c r="AK124" s="21" t="str">
        <f>IF(AND($AF124="Fail", $AI124&gt;=3),"Yes","No")</f>
        <v>No</v>
      </c>
      <c r="AL124" s="21">
        <f xml:space="preserve"> $K124 + $L124+ $M124 + $N124 +$O124</f>
        <v>4</v>
      </c>
      <c r="AM124" s="22">
        <f xml:space="preserve"> $Q124 + $S124 + $T124</f>
        <v>6</v>
      </c>
      <c r="AN124" t="str">
        <f t="shared" si="4"/>
        <v>High</v>
      </c>
      <c r="AO124" t="str">
        <f t="shared" si="5"/>
        <v>Medium</v>
      </c>
    </row>
    <row r="125" spans="1:41">
      <c r="A125" s="26" t="s">
        <v>37</v>
      </c>
      <c r="B125" s="18" t="s">
        <v>38</v>
      </c>
      <c r="C125" s="18">
        <v>15</v>
      </c>
      <c r="D125" s="18" t="s">
        <v>39</v>
      </c>
      <c r="E125" s="18" t="s">
        <v>72</v>
      </c>
      <c r="F125" s="18">
        <v>4</v>
      </c>
      <c r="G125" s="18">
        <v>4</v>
      </c>
      <c r="H125" s="18">
        <v>2</v>
      </c>
      <c r="I125" s="18">
        <v>2</v>
      </c>
      <c r="J125" s="18">
        <v>2</v>
      </c>
      <c r="K125" s="18">
        <v>0</v>
      </c>
      <c r="L125" s="18">
        <v>0</v>
      </c>
      <c r="M125" s="18">
        <v>1</v>
      </c>
      <c r="N125" s="18">
        <v>0</v>
      </c>
      <c r="O125" s="18">
        <v>1</v>
      </c>
      <c r="P125" s="18">
        <v>1</v>
      </c>
      <c r="Q125" s="18">
        <v>1</v>
      </c>
      <c r="R125" s="18">
        <v>4</v>
      </c>
      <c r="S125" s="18">
        <v>4</v>
      </c>
      <c r="T125" s="18">
        <v>4</v>
      </c>
      <c r="U125" s="18">
        <v>2</v>
      </c>
      <c r="V125" s="18">
        <v>3</v>
      </c>
      <c r="W125" s="18">
        <v>5</v>
      </c>
      <c r="X125" s="18">
        <v>6</v>
      </c>
      <c r="Y125" s="18">
        <v>7</v>
      </c>
      <c r="Z125" s="18">
        <v>9</v>
      </c>
      <c r="AA125" s="18">
        <v>8</v>
      </c>
      <c r="AB125" s="18">
        <f>$Z125-$Y125</f>
        <v>2</v>
      </c>
      <c r="AC125" s="18">
        <f>$AA125-$Z125</f>
        <v>-1</v>
      </c>
      <c r="AD125" s="18" t="str">
        <f>IF(AND($AB125&gt; 0, $AC125 &gt; 0), "Improving", IF(AND($AB125 &lt; 0, $AC125 &lt; 0), "Declining", "Mixed"))</f>
        <v>Mixed</v>
      </c>
      <c r="AE125" s="18">
        <f t="shared" si="3"/>
        <v>8</v>
      </c>
      <c r="AF125" s="18" t="str">
        <f>IF(AE125&gt;=16,"Excellent", IF(AE125&gt;=14,"Good", IF(AE125&gt;=10,"Average","Fail")))</f>
        <v>Fail</v>
      </c>
      <c r="AG125" s="18">
        <f xml:space="preserve"> 0.5*$F125 + 0.5*$G125</f>
        <v>4</v>
      </c>
      <c r="AH125" s="18" t="str">
        <f>IF($AG125&lt;=1,"Low",IF($AG125&lt;=3,"Medium","High"))</f>
        <v>High</v>
      </c>
      <c r="AI125" s="18">
        <f>IF($J125&gt;=2,1,0) + IF($I125&lt;=1,1,0) + IF($V125&gt;=4,1,0) + IF($R125&lt;=2,1,0) + IF($X125&gt;20,1,0) + IF($AG125&lt;=2,1,0)</f>
        <v>1</v>
      </c>
      <c r="AJ125" s="18" t="str">
        <f>IF(AI125&gt;=4,"High",IF(AI125&gt;=2,"Medium","Low"))</f>
        <v>Low</v>
      </c>
      <c r="AK125" s="18" t="str">
        <f>IF(AND($AF125="Fail", $AI125&gt;=3),"Yes","No")</f>
        <v>No</v>
      </c>
      <c r="AL125" s="18">
        <f xml:space="preserve"> $K125 + $L125+ $M125 + $N125 +$O125</f>
        <v>2</v>
      </c>
      <c r="AM125" s="20">
        <f xml:space="preserve"> $Q125 + $S125 + $T125</f>
        <v>9</v>
      </c>
      <c r="AN125" t="str">
        <f t="shared" si="4"/>
        <v>Medium</v>
      </c>
      <c r="AO125" t="str">
        <f t="shared" si="5"/>
        <v>Medium</v>
      </c>
    </row>
    <row r="126" spans="1:41">
      <c r="A126" s="27" t="s">
        <v>37</v>
      </c>
      <c r="B126" s="21" t="s">
        <v>52</v>
      </c>
      <c r="C126" s="21">
        <v>15</v>
      </c>
      <c r="D126" s="21" t="s">
        <v>39</v>
      </c>
      <c r="E126" s="21" t="s">
        <v>71</v>
      </c>
      <c r="F126" s="21">
        <v>2</v>
      </c>
      <c r="G126" s="21">
        <v>2</v>
      </c>
      <c r="H126" s="21">
        <v>1</v>
      </c>
      <c r="I126" s="21">
        <v>4</v>
      </c>
      <c r="J126" s="21">
        <v>0</v>
      </c>
      <c r="K126" s="21">
        <v>0</v>
      </c>
      <c r="L126" s="21">
        <v>1</v>
      </c>
      <c r="M126" s="21">
        <v>0</v>
      </c>
      <c r="N126" s="21">
        <v>1</v>
      </c>
      <c r="O126" s="21">
        <v>1</v>
      </c>
      <c r="P126" s="21">
        <v>1</v>
      </c>
      <c r="Q126" s="21">
        <v>0</v>
      </c>
      <c r="R126" s="21">
        <v>4</v>
      </c>
      <c r="S126" s="21">
        <v>3</v>
      </c>
      <c r="T126" s="21">
        <v>4</v>
      </c>
      <c r="U126" s="21">
        <v>1</v>
      </c>
      <c r="V126" s="21">
        <v>1</v>
      </c>
      <c r="W126" s="21">
        <v>4</v>
      </c>
      <c r="X126" s="21">
        <v>6</v>
      </c>
      <c r="Y126" s="21">
        <v>11</v>
      </c>
      <c r="Z126" s="21">
        <v>13</v>
      </c>
      <c r="AA126" s="21">
        <v>14</v>
      </c>
      <c r="AB126" s="21">
        <f>$Z126-$Y126</f>
        <v>2</v>
      </c>
      <c r="AC126" s="21">
        <f>$AA126-$Z126</f>
        <v>1</v>
      </c>
      <c r="AD126" s="21" t="str">
        <f>IF(AND($AB126&gt; 0, $AC126 &gt; 0), "Improving", IF(AND($AB126 &lt; 0, $AC126 &lt; 0), "Declining", "Mixed"))</f>
        <v>Improving</v>
      </c>
      <c r="AE126" s="21">
        <f t="shared" si="3"/>
        <v>12.67</v>
      </c>
      <c r="AF126" s="21" t="str">
        <f>IF(AE126&gt;=16,"Excellent", IF(AE126&gt;=14,"Good", IF(AE126&gt;=10,"Average","Fail")))</f>
        <v>Average</v>
      </c>
      <c r="AG126" s="21">
        <f xml:space="preserve"> 0.5*$F126 + 0.5*$G126</f>
        <v>2</v>
      </c>
      <c r="AH126" s="21" t="str">
        <f>IF($AG126&lt;=1,"Low",IF($AG126&lt;=3,"Medium","High"))</f>
        <v>Medium</v>
      </c>
      <c r="AI126" s="21">
        <f>IF($J126&gt;=2,1,0) + IF($I126&lt;=1,1,0) + IF($V126&gt;=4,1,0) + IF($R126&lt;=2,1,0) + IF($X126&gt;20,1,0) + IF($AG126&lt;=2,1,0)</f>
        <v>1</v>
      </c>
      <c r="AJ126" s="21" t="str">
        <f>IF(AI126&gt;=4,"High",IF(AI126&gt;=2,"Medium","Low"))</f>
        <v>Low</v>
      </c>
      <c r="AK126" s="21" t="str">
        <f>IF(AND($AF126="Fail", $AI126&gt;=3),"Yes","No")</f>
        <v>No</v>
      </c>
      <c r="AL126" s="21">
        <f xml:space="preserve"> $K126 + $L126+ $M126 + $N126 +$O126</f>
        <v>3</v>
      </c>
      <c r="AM126" s="22">
        <f xml:space="preserve"> $Q126 + $S126 + $T126</f>
        <v>7</v>
      </c>
      <c r="AN126" t="str">
        <f t="shared" si="4"/>
        <v>Medium</v>
      </c>
      <c r="AO126" t="str">
        <f t="shared" si="5"/>
        <v>Medium</v>
      </c>
    </row>
    <row r="127" spans="1:41">
      <c r="A127" s="26" t="s">
        <v>37</v>
      </c>
      <c r="B127" s="18" t="s">
        <v>38</v>
      </c>
      <c r="C127" s="18">
        <v>16</v>
      </c>
      <c r="D127" s="18" t="s">
        <v>39</v>
      </c>
      <c r="E127" s="18" t="s">
        <v>72</v>
      </c>
      <c r="F127" s="18">
        <v>4</v>
      </c>
      <c r="G127" s="18">
        <v>4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0</v>
      </c>
      <c r="N127" s="18">
        <v>1</v>
      </c>
      <c r="O127" s="18">
        <v>1</v>
      </c>
      <c r="P127" s="18">
        <v>1</v>
      </c>
      <c r="Q127" s="18">
        <v>0</v>
      </c>
      <c r="R127" s="18">
        <v>5</v>
      </c>
      <c r="S127" s="18">
        <v>3</v>
      </c>
      <c r="T127" s="18">
        <v>4</v>
      </c>
      <c r="U127" s="18">
        <v>1</v>
      </c>
      <c r="V127" s="18">
        <v>2</v>
      </c>
      <c r="W127" s="18">
        <v>1</v>
      </c>
      <c r="X127" s="18">
        <v>6</v>
      </c>
      <c r="Y127" s="18">
        <v>11</v>
      </c>
      <c r="Z127" s="18">
        <v>14</v>
      </c>
      <c r="AA127" s="18">
        <v>14</v>
      </c>
      <c r="AB127" s="18">
        <f>$Z127-$Y127</f>
        <v>3</v>
      </c>
      <c r="AC127" s="18">
        <f>$AA127-$Z127</f>
        <v>0</v>
      </c>
      <c r="AD127" s="18" t="str">
        <f>IF(AND($AB127&gt; 0, $AC127 &gt; 0), "Improving", IF(AND($AB127 &lt; 0, $AC127 &lt; 0), "Declining", "Mixed"))</f>
        <v>Mixed</v>
      </c>
      <c r="AE127" s="18">
        <f t="shared" si="3"/>
        <v>13</v>
      </c>
      <c r="AF127" s="18" t="str">
        <f>IF(AE127&gt;=16,"Excellent", IF(AE127&gt;=14,"Good", IF(AE127&gt;=10,"Average","Fail")))</f>
        <v>Average</v>
      </c>
      <c r="AG127" s="18">
        <f xml:space="preserve"> 0.5*$F127 + 0.5*$G127</f>
        <v>4</v>
      </c>
      <c r="AH127" s="18" t="str">
        <f>IF($AG127&lt;=1,"Low",IF($AG127&lt;=3,"Medium","High"))</f>
        <v>High</v>
      </c>
      <c r="AI127" s="18">
        <f>IF($J127&gt;=2,1,0) + IF($I127&lt;=1,1,0) + IF($V127&gt;=4,1,0) + IF($R127&lt;=2,1,0) + IF($X127&gt;20,1,0) + IF($AG127&lt;=2,1,0)</f>
        <v>1</v>
      </c>
      <c r="AJ127" s="18" t="str">
        <f>IF(AI127&gt;=4,"High",IF(AI127&gt;=2,"Medium","Low"))</f>
        <v>Low</v>
      </c>
      <c r="AK127" s="18" t="str">
        <f>IF(AND($AF127="Fail", $AI127&gt;=3),"Yes","No")</f>
        <v>No</v>
      </c>
      <c r="AL127" s="18">
        <f xml:space="preserve"> $K127 + $L127+ $M127 + $N127 +$O127</f>
        <v>2</v>
      </c>
      <c r="AM127" s="20">
        <f xml:space="preserve"> $Q127 + $S127 + $T127</f>
        <v>7</v>
      </c>
      <c r="AN127" t="str">
        <f t="shared" si="4"/>
        <v>Medium</v>
      </c>
      <c r="AO127" t="str">
        <f t="shared" si="5"/>
        <v>Medium</v>
      </c>
    </row>
    <row r="128" spans="1:41">
      <c r="A128" s="27" t="s">
        <v>37</v>
      </c>
      <c r="B128" s="21" t="s">
        <v>52</v>
      </c>
      <c r="C128" s="21">
        <v>15</v>
      </c>
      <c r="D128" s="21" t="s">
        <v>54</v>
      </c>
      <c r="E128" s="21" t="s">
        <v>72</v>
      </c>
      <c r="F128" s="21">
        <v>4</v>
      </c>
      <c r="G128" s="21">
        <v>4</v>
      </c>
      <c r="H128" s="21">
        <v>4</v>
      </c>
      <c r="I128" s="21">
        <v>4</v>
      </c>
      <c r="J128" s="21">
        <v>0</v>
      </c>
      <c r="K128" s="21">
        <v>0</v>
      </c>
      <c r="L128" s="21">
        <v>1</v>
      </c>
      <c r="M128" s="21">
        <v>1</v>
      </c>
      <c r="N128" s="21">
        <v>1</v>
      </c>
      <c r="O128" s="21">
        <v>1</v>
      </c>
      <c r="P128" s="21">
        <v>1</v>
      </c>
      <c r="Q128" s="21">
        <v>1</v>
      </c>
      <c r="R128" s="21">
        <v>1</v>
      </c>
      <c r="S128" s="21">
        <v>3</v>
      </c>
      <c r="T128" s="21">
        <v>5</v>
      </c>
      <c r="U128" s="21">
        <v>3</v>
      </c>
      <c r="V128" s="21">
        <v>5</v>
      </c>
      <c r="W128" s="21">
        <v>1</v>
      </c>
      <c r="X128" s="21">
        <v>6</v>
      </c>
      <c r="Y128" s="21">
        <v>10</v>
      </c>
      <c r="Z128" s="21">
        <v>13</v>
      </c>
      <c r="AA128" s="21">
        <v>13</v>
      </c>
      <c r="AB128" s="21">
        <f>$Z128-$Y128</f>
        <v>3</v>
      </c>
      <c r="AC128" s="21">
        <f>$AA128-$Z128</f>
        <v>0</v>
      </c>
      <c r="AD128" s="21" t="str">
        <f>IF(AND($AB128&gt; 0, $AC128 &gt; 0), "Improving", IF(AND($AB128 &lt; 0, $AC128 &lt; 0), "Declining", "Mixed"))</f>
        <v>Mixed</v>
      </c>
      <c r="AE128" s="21">
        <f t="shared" si="3"/>
        <v>12</v>
      </c>
      <c r="AF128" s="21" t="str">
        <f>IF(AE128&gt;=16,"Excellent", IF(AE128&gt;=14,"Good", IF(AE128&gt;=10,"Average","Fail")))</f>
        <v>Average</v>
      </c>
      <c r="AG128" s="21">
        <f xml:space="preserve"> 0.5*$F128 + 0.5*$G128</f>
        <v>4</v>
      </c>
      <c r="AH128" s="21" t="str">
        <f>IF($AG128&lt;=1,"Low",IF($AG128&lt;=3,"Medium","High"))</f>
        <v>High</v>
      </c>
      <c r="AI128" s="21">
        <f>IF($J128&gt;=2,1,0) + IF($I128&lt;=1,1,0) + IF($V128&gt;=4,1,0) + IF($R128&lt;=2,1,0) + IF($X128&gt;20,1,0) + IF($AG128&lt;=2,1,0)</f>
        <v>2</v>
      </c>
      <c r="AJ128" s="21" t="str">
        <f>IF(AI128&gt;=4,"High",IF(AI128&gt;=2,"Medium","Low"))</f>
        <v>Medium</v>
      </c>
      <c r="AK128" s="21" t="str">
        <f>IF(AND($AF128="Fail", $AI128&gt;=3),"Yes","No")</f>
        <v>No</v>
      </c>
      <c r="AL128" s="21">
        <f xml:space="preserve"> $K128 + $L128+ $M128 + $N128 +$O128</f>
        <v>4</v>
      </c>
      <c r="AM128" s="22">
        <f xml:space="preserve"> $Q128 + $S128 + $T128</f>
        <v>9</v>
      </c>
      <c r="AN128" t="str">
        <f t="shared" si="4"/>
        <v>High</v>
      </c>
      <c r="AO128" t="str">
        <f t="shared" si="5"/>
        <v>Medium</v>
      </c>
    </row>
    <row r="129" spans="1:41">
      <c r="A129" s="26" t="s">
        <v>37</v>
      </c>
      <c r="B129" s="18" t="s">
        <v>52</v>
      </c>
      <c r="C129" s="18">
        <v>15</v>
      </c>
      <c r="D129" s="18" t="s">
        <v>39</v>
      </c>
      <c r="E129" s="18" t="s">
        <v>71</v>
      </c>
      <c r="F129" s="18">
        <v>4</v>
      </c>
      <c r="G129" s="18">
        <v>4</v>
      </c>
      <c r="H129" s="18">
        <v>1</v>
      </c>
      <c r="I129" s="18">
        <v>1</v>
      </c>
      <c r="J129" s="18">
        <v>0</v>
      </c>
      <c r="K129" s="18">
        <v>0</v>
      </c>
      <c r="L129" s="18">
        <v>0</v>
      </c>
      <c r="M129" s="18">
        <v>0</v>
      </c>
      <c r="N129" s="18">
        <v>1</v>
      </c>
      <c r="O129" s="18">
        <v>1</v>
      </c>
      <c r="P129" s="18">
        <v>1</v>
      </c>
      <c r="Q129" s="18">
        <v>0</v>
      </c>
      <c r="R129" s="18">
        <v>5</v>
      </c>
      <c r="S129" s="18">
        <v>5</v>
      </c>
      <c r="T129" s="18">
        <v>3</v>
      </c>
      <c r="U129" s="18">
        <v>1</v>
      </c>
      <c r="V129" s="18">
        <v>1</v>
      </c>
      <c r="W129" s="18">
        <v>4</v>
      </c>
      <c r="X129" s="18">
        <v>6</v>
      </c>
      <c r="Y129" s="18">
        <v>18</v>
      </c>
      <c r="Z129" s="18">
        <v>19</v>
      </c>
      <c r="AA129" s="18">
        <v>19</v>
      </c>
      <c r="AB129" s="18">
        <f>$Z129-$Y129</f>
        <v>1</v>
      </c>
      <c r="AC129" s="18">
        <f>$AA129-$Z129</f>
        <v>0</v>
      </c>
      <c r="AD129" s="18" t="str">
        <f>IF(AND($AB129&gt; 0, $AC129 &gt; 0), "Improving", IF(AND($AB129 &lt; 0, $AC129 &lt; 0), "Declining", "Mixed"))</f>
        <v>Mixed</v>
      </c>
      <c r="AE129" s="18">
        <f t="shared" si="3"/>
        <v>18.670000000000002</v>
      </c>
      <c r="AF129" s="18" t="str">
        <f>IF(AE129&gt;=16,"Excellent", IF(AE129&gt;=14,"Good", IF(AE129&gt;=10,"Average","Fail")))</f>
        <v>Excellent</v>
      </c>
      <c r="AG129" s="18">
        <f xml:space="preserve"> 0.5*$F129 + 0.5*$G129</f>
        <v>4</v>
      </c>
      <c r="AH129" s="18" t="str">
        <f>IF($AG129&lt;=1,"Low",IF($AG129&lt;=3,"Medium","High"))</f>
        <v>High</v>
      </c>
      <c r="AI129" s="18">
        <f>IF($J129&gt;=2,1,0) + IF($I129&lt;=1,1,0) + IF($V129&gt;=4,1,0) + IF($R129&lt;=2,1,0) + IF($X129&gt;20,1,0) + IF($AG129&lt;=2,1,0)</f>
        <v>1</v>
      </c>
      <c r="AJ129" s="18" t="str">
        <f>IF(AI129&gt;=4,"High",IF(AI129&gt;=2,"Medium","Low"))</f>
        <v>Low</v>
      </c>
      <c r="AK129" s="18" t="str">
        <f>IF(AND($AF129="Fail", $AI129&gt;=3),"Yes","No")</f>
        <v>No</v>
      </c>
      <c r="AL129" s="18">
        <f xml:space="preserve"> $K129 + $L129+ $M129 + $N129 +$O129</f>
        <v>2</v>
      </c>
      <c r="AM129" s="20">
        <f xml:space="preserve"> $Q129 + $S129 + $T129</f>
        <v>8</v>
      </c>
      <c r="AN129" t="str">
        <f t="shared" si="4"/>
        <v>Medium</v>
      </c>
      <c r="AO129" t="str">
        <f t="shared" si="5"/>
        <v>Medium</v>
      </c>
    </row>
    <row r="130" spans="1:41">
      <c r="A130" s="27" t="s">
        <v>37</v>
      </c>
      <c r="B130" s="21" t="s">
        <v>38</v>
      </c>
      <c r="C130" s="21">
        <v>16</v>
      </c>
      <c r="D130" s="21" t="s">
        <v>39</v>
      </c>
      <c r="E130" s="21" t="s">
        <v>72</v>
      </c>
      <c r="F130" s="21">
        <v>2</v>
      </c>
      <c r="G130" s="21">
        <v>2</v>
      </c>
      <c r="H130" s="21">
        <v>1</v>
      </c>
      <c r="I130" s="21">
        <v>2</v>
      </c>
      <c r="J130" s="21">
        <v>1</v>
      </c>
      <c r="K130" s="21">
        <v>1</v>
      </c>
      <c r="L130" s="21">
        <v>0</v>
      </c>
      <c r="M130" s="21">
        <v>0</v>
      </c>
      <c r="N130" s="21">
        <v>1</v>
      </c>
      <c r="O130" s="21">
        <v>1</v>
      </c>
      <c r="P130" s="21">
        <v>1</v>
      </c>
      <c r="Q130" s="21">
        <v>0</v>
      </c>
      <c r="R130" s="21">
        <v>3</v>
      </c>
      <c r="S130" s="21">
        <v>1</v>
      </c>
      <c r="T130" s="21">
        <v>2</v>
      </c>
      <c r="U130" s="21">
        <v>1</v>
      </c>
      <c r="V130" s="21">
        <v>1</v>
      </c>
      <c r="W130" s="21">
        <v>5</v>
      </c>
      <c r="X130" s="21">
        <v>6</v>
      </c>
      <c r="Y130" s="21">
        <v>10</v>
      </c>
      <c r="Z130" s="21">
        <v>13</v>
      </c>
      <c r="AA130" s="21">
        <v>13</v>
      </c>
      <c r="AB130" s="21">
        <f>$Z130-$Y130</f>
        <v>3</v>
      </c>
      <c r="AC130" s="21">
        <f>$AA130-$Z130</f>
        <v>0</v>
      </c>
      <c r="AD130" s="21" t="str">
        <f>IF(AND($AB130&gt; 0, $AC130 &gt; 0), "Improving", IF(AND($AB130 &lt; 0, $AC130 &lt; 0), "Declining", "Mixed"))</f>
        <v>Mixed</v>
      </c>
      <c r="AE130" s="21">
        <f t="shared" ref="AE130:AE193" si="6">ROUND(AVERAGE(Y130:AA130),2)</f>
        <v>12</v>
      </c>
      <c r="AF130" s="21" t="str">
        <f>IF(AE130&gt;=16,"Excellent", IF(AE130&gt;=14,"Good", IF(AE130&gt;=10,"Average","Fail")))</f>
        <v>Average</v>
      </c>
      <c r="AG130" s="21">
        <f xml:space="preserve"> 0.5*$F130 + 0.5*$G130</f>
        <v>2</v>
      </c>
      <c r="AH130" s="21" t="str">
        <f>IF($AG130&lt;=1,"Low",IF($AG130&lt;=3,"Medium","High"))</f>
        <v>Medium</v>
      </c>
      <c r="AI130" s="21">
        <f>IF($J130&gt;=2,1,0) + IF($I130&lt;=1,1,0) + IF($V130&gt;=4,1,0) + IF($R130&lt;=2,1,0) + IF($X130&gt;20,1,0) + IF($AG130&lt;=2,1,0)</f>
        <v>1</v>
      </c>
      <c r="AJ130" s="21" t="str">
        <f>IF(AI130&gt;=4,"High",IF(AI130&gt;=2,"Medium","Low"))</f>
        <v>Low</v>
      </c>
      <c r="AK130" s="21" t="str">
        <f>IF(AND($AF130="Fail", $AI130&gt;=3),"Yes","No")</f>
        <v>No</v>
      </c>
      <c r="AL130" s="21">
        <f xml:space="preserve"> $K130 + $L130+ $M130 + $N130 +$O130</f>
        <v>3</v>
      </c>
      <c r="AM130" s="22">
        <f xml:space="preserve"> $Q130 + $S130 + $T130</f>
        <v>3</v>
      </c>
      <c r="AN130" t="str">
        <f t="shared" ref="AN130:AN193" si="7">IF(AL130&lt;=1,"Low",IF(AL130&lt;=3,"Medium","High"))</f>
        <v>Medium</v>
      </c>
      <c r="AO130" t="str">
        <f t="shared" ref="AO130:AO193" si="8">IF(AM130&lt;=5,"Low",IF(AM130&lt;=9,"Medium","High"))</f>
        <v>Low</v>
      </c>
    </row>
    <row r="131" spans="1:41">
      <c r="A131" s="26" t="s">
        <v>37</v>
      </c>
      <c r="B131" s="18" t="s">
        <v>52</v>
      </c>
      <c r="C131" s="18">
        <v>15</v>
      </c>
      <c r="D131" s="18" t="s">
        <v>39</v>
      </c>
      <c r="E131" s="18" t="s">
        <v>72</v>
      </c>
      <c r="F131" s="18">
        <v>3</v>
      </c>
      <c r="G131" s="18">
        <v>4</v>
      </c>
      <c r="H131" s="18">
        <v>1</v>
      </c>
      <c r="I131" s="18">
        <v>1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1</v>
      </c>
      <c r="P131" s="18">
        <v>1</v>
      </c>
      <c r="Q131" s="18">
        <v>0</v>
      </c>
      <c r="R131" s="18">
        <v>3</v>
      </c>
      <c r="S131" s="18">
        <v>4</v>
      </c>
      <c r="T131" s="18">
        <v>3</v>
      </c>
      <c r="U131" s="18">
        <v>1</v>
      </c>
      <c r="V131" s="18">
        <v>2</v>
      </c>
      <c r="W131" s="18">
        <v>4</v>
      </c>
      <c r="X131" s="18">
        <v>6</v>
      </c>
      <c r="Y131" s="18">
        <v>14</v>
      </c>
      <c r="Z131" s="18">
        <v>13</v>
      </c>
      <c r="AA131" s="18">
        <v>13</v>
      </c>
      <c r="AB131" s="18">
        <f>$Z131-$Y131</f>
        <v>-1</v>
      </c>
      <c r="AC131" s="18">
        <f>$AA131-$Z131</f>
        <v>0</v>
      </c>
      <c r="AD131" s="18" t="str">
        <f>IF(AND($AB131&gt; 0, $AC131 &gt; 0), "Improving", IF(AND($AB131 &lt; 0, $AC131 &lt; 0), "Declining", "Mixed"))</f>
        <v>Mixed</v>
      </c>
      <c r="AE131" s="18">
        <f t="shared" si="6"/>
        <v>13.33</v>
      </c>
      <c r="AF131" s="18" t="str">
        <f>IF(AE131&gt;=16,"Excellent", IF(AE131&gt;=14,"Good", IF(AE131&gt;=10,"Average","Fail")))</f>
        <v>Average</v>
      </c>
      <c r="AG131" s="18">
        <f xml:space="preserve"> 0.5*$F131 + 0.5*$G131</f>
        <v>3.5</v>
      </c>
      <c r="AH131" s="18" t="str">
        <f>IF($AG131&lt;=1,"Low",IF($AG131&lt;=3,"Medium","High"))</f>
        <v>High</v>
      </c>
      <c r="AI131" s="18">
        <f>IF($J131&gt;=2,1,0) + IF($I131&lt;=1,1,0) + IF($V131&gt;=4,1,0) + IF($R131&lt;=2,1,0) + IF($X131&gt;20,1,0) + IF($AG131&lt;=2,1,0)</f>
        <v>1</v>
      </c>
      <c r="AJ131" s="18" t="str">
        <f>IF(AI131&gt;=4,"High",IF(AI131&gt;=2,"Medium","Low"))</f>
        <v>Low</v>
      </c>
      <c r="AK131" s="18" t="str">
        <f>IF(AND($AF131="Fail", $AI131&gt;=3),"Yes","No")</f>
        <v>No</v>
      </c>
      <c r="AL131" s="18">
        <f xml:space="preserve"> $K131 + $L131+ $M131 + $N131 +$O131</f>
        <v>1</v>
      </c>
      <c r="AM131" s="20">
        <f xml:space="preserve"> $Q131 + $S131 + $T131</f>
        <v>7</v>
      </c>
      <c r="AN131" t="str">
        <f t="shared" si="7"/>
        <v>Low</v>
      </c>
      <c r="AO131" t="str">
        <f t="shared" si="8"/>
        <v>Medium</v>
      </c>
    </row>
    <row r="132" spans="1:41">
      <c r="A132" s="27" t="s">
        <v>37</v>
      </c>
      <c r="B132" s="21" t="s">
        <v>52</v>
      </c>
      <c r="C132" s="21">
        <v>15</v>
      </c>
      <c r="D132" s="21" t="s">
        <v>39</v>
      </c>
      <c r="E132" s="21" t="s">
        <v>72</v>
      </c>
      <c r="F132" s="21">
        <v>2</v>
      </c>
      <c r="G132" s="21">
        <v>2</v>
      </c>
      <c r="H132" s="21">
        <v>1</v>
      </c>
      <c r="I132" s="21">
        <v>4</v>
      </c>
      <c r="J132" s="21">
        <v>0</v>
      </c>
      <c r="K132" s="21">
        <v>0</v>
      </c>
      <c r="L132" s="21">
        <v>1</v>
      </c>
      <c r="M132" s="21">
        <v>1</v>
      </c>
      <c r="N132" s="21">
        <v>1</v>
      </c>
      <c r="O132" s="21">
        <v>1</v>
      </c>
      <c r="P132" s="21">
        <v>1</v>
      </c>
      <c r="Q132" s="21">
        <v>0</v>
      </c>
      <c r="R132" s="21">
        <v>5</v>
      </c>
      <c r="S132" s="21">
        <v>5</v>
      </c>
      <c r="T132" s="21">
        <v>4</v>
      </c>
      <c r="U132" s="21">
        <v>1</v>
      </c>
      <c r="V132" s="21">
        <v>2</v>
      </c>
      <c r="W132" s="21">
        <v>5</v>
      </c>
      <c r="X132" s="21">
        <v>6</v>
      </c>
      <c r="Y132" s="21">
        <v>16</v>
      </c>
      <c r="Z132" s="21">
        <v>14</v>
      </c>
      <c r="AA132" s="21">
        <v>15</v>
      </c>
      <c r="AB132" s="21">
        <f>$Z132-$Y132</f>
        <v>-2</v>
      </c>
      <c r="AC132" s="21">
        <f>$AA132-$Z132</f>
        <v>1</v>
      </c>
      <c r="AD132" s="21" t="str">
        <f>IF(AND($AB132&gt; 0, $AC132 &gt; 0), "Improving", IF(AND($AB132 &lt; 0, $AC132 &lt; 0), "Declining", "Mixed"))</f>
        <v>Mixed</v>
      </c>
      <c r="AE132" s="21">
        <f t="shared" si="6"/>
        <v>15</v>
      </c>
      <c r="AF132" s="21" t="str">
        <f>IF(AE132&gt;=16,"Excellent", IF(AE132&gt;=14,"Good", IF(AE132&gt;=10,"Average","Fail")))</f>
        <v>Good</v>
      </c>
      <c r="AG132" s="21">
        <f xml:space="preserve"> 0.5*$F132 + 0.5*$G132</f>
        <v>2</v>
      </c>
      <c r="AH132" s="21" t="str">
        <f>IF($AG132&lt;=1,"Low",IF($AG132&lt;=3,"Medium","High"))</f>
        <v>Medium</v>
      </c>
      <c r="AI132" s="21">
        <f>IF($J132&gt;=2,1,0) + IF($I132&lt;=1,1,0) + IF($V132&gt;=4,1,0) + IF($R132&lt;=2,1,0) + IF($X132&gt;20,1,0) + IF($AG132&lt;=2,1,0)</f>
        <v>1</v>
      </c>
      <c r="AJ132" s="21" t="str">
        <f>IF(AI132&gt;=4,"High",IF(AI132&gt;=2,"Medium","Low"))</f>
        <v>Low</v>
      </c>
      <c r="AK132" s="21" t="str">
        <f>IF(AND($AF132="Fail", $AI132&gt;=3),"Yes","No")</f>
        <v>No</v>
      </c>
      <c r="AL132" s="21">
        <f xml:space="preserve"> $K132 + $L132+ $M132 + $N132 +$O132</f>
        <v>4</v>
      </c>
      <c r="AM132" s="22">
        <f xml:space="preserve"> $Q132 + $S132 + $T132</f>
        <v>9</v>
      </c>
      <c r="AN132" t="str">
        <f t="shared" si="7"/>
        <v>High</v>
      </c>
      <c r="AO132" t="str">
        <f t="shared" si="8"/>
        <v>Medium</v>
      </c>
    </row>
    <row r="133" spans="1:41">
      <c r="A133" s="26" t="s">
        <v>37</v>
      </c>
      <c r="B133" s="18" t="s">
        <v>52</v>
      </c>
      <c r="C133" s="18">
        <v>16</v>
      </c>
      <c r="D133" s="18" t="s">
        <v>39</v>
      </c>
      <c r="E133" s="18" t="s">
        <v>71</v>
      </c>
      <c r="F133" s="18">
        <v>2</v>
      </c>
      <c r="G133" s="18">
        <v>1</v>
      </c>
      <c r="H133" s="18">
        <v>1</v>
      </c>
      <c r="I133" s="18">
        <v>1</v>
      </c>
      <c r="J133" s="18">
        <v>1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  <c r="Q133" s="18">
        <v>1</v>
      </c>
      <c r="R133" s="18">
        <v>4</v>
      </c>
      <c r="S133" s="18">
        <v>4</v>
      </c>
      <c r="T133" s="18">
        <v>4</v>
      </c>
      <c r="U133" s="18">
        <v>3</v>
      </c>
      <c r="V133" s="18">
        <v>5</v>
      </c>
      <c r="W133" s="18">
        <v>5</v>
      </c>
      <c r="X133" s="18">
        <v>6</v>
      </c>
      <c r="Y133" s="18">
        <v>12</v>
      </c>
      <c r="Z133" s="18">
        <v>13</v>
      </c>
      <c r="AA133" s="18">
        <v>14</v>
      </c>
      <c r="AB133" s="18">
        <f>$Z133-$Y133</f>
        <v>1</v>
      </c>
      <c r="AC133" s="18">
        <f>$AA133-$Z133</f>
        <v>1</v>
      </c>
      <c r="AD133" s="18" t="str">
        <f>IF(AND($AB133&gt; 0, $AC133 &gt; 0), "Improving", IF(AND($AB133 &lt; 0, $AC133 &lt; 0), "Declining", "Mixed"))</f>
        <v>Improving</v>
      </c>
      <c r="AE133" s="18">
        <f t="shared" si="6"/>
        <v>13</v>
      </c>
      <c r="AF133" s="18" t="str">
        <f>IF(AE133&gt;=16,"Excellent", IF(AE133&gt;=14,"Good", IF(AE133&gt;=10,"Average","Fail")))</f>
        <v>Average</v>
      </c>
      <c r="AG133" s="18">
        <f xml:space="preserve"> 0.5*$F133 + 0.5*$G133</f>
        <v>1.5</v>
      </c>
      <c r="AH133" s="18" t="str">
        <f>IF($AG133&lt;=1,"Low",IF($AG133&lt;=3,"Medium","High"))</f>
        <v>Medium</v>
      </c>
      <c r="AI133" s="18">
        <f>IF($J133&gt;=2,1,0) + IF($I133&lt;=1,1,0) + IF($V133&gt;=4,1,0) + IF($R133&lt;=2,1,0) + IF($X133&gt;20,1,0) + IF($AG133&lt;=2,1,0)</f>
        <v>3</v>
      </c>
      <c r="AJ133" s="18" t="str">
        <f>IF(AI133&gt;=4,"High",IF(AI133&gt;=2,"Medium","Low"))</f>
        <v>Medium</v>
      </c>
      <c r="AK133" s="18" t="str">
        <f>IF(AND($AF133="Fail", $AI133&gt;=3),"Yes","No")</f>
        <v>No</v>
      </c>
      <c r="AL133" s="18">
        <f xml:space="preserve"> $K133 + $L133+ $M133 + $N133 +$O133</f>
        <v>2</v>
      </c>
      <c r="AM133" s="20">
        <f xml:space="preserve"> $Q133 + $S133 + $T133</f>
        <v>9</v>
      </c>
      <c r="AN133" t="str">
        <f t="shared" si="7"/>
        <v>Medium</v>
      </c>
      <c r="AO133" t="str">
        <f t="shared" si="8"/>
        <v>Medium</v>
      </c>
    </row>
    <row r="134" spans="1:41">
      <c r="A134" s="27" t="s">
        <v>37</v>
      </c>
      <c r="B134" s="21" t="s">
        <v>38</v>
      </c>
      <c r="C134" s="21">
        <v>18</v>
      </c>
      <c r="D134" s="21" t="s">
        <v>54</v>
      </c>
      <c r="E134" s="21" t="s">
        <v>72</v>
      </c>
      <c r="F134" s="21">
        <v>1</v>
      </c>
      <c r="G134" s="21">
        <v>1</v>
      </c>
      <c r="H134" s="21">
        <v>3</v>
      </c>
      <c r="I134" s="21">
        <v>1</v>
      </c>
      <c r="J134" s="21">
        <v>3</v>
      </c>
      <c r="K134" s="21">
        <v>0</v>
      </c>
      <c r="L134" s="21">
        <v>1</v>
      </c>
      <c r="M134" s="21">
        <v>0</v>
      </c>
      <c r="N134" s="21">
        <v>1</v>
      </c>
      <c r="O134" s="21">
        <v>1</v>
      </c>
      <c r="P134" s="21">
        <v>0</v>
      </c>
      <c r="Q134" s="21">
        <v>0</v>
      </c>
      <c r="R134" s="21">
        <v>5</v>
      </c>
      <c r="S134" s="21">
        <v>2</v>
      </c>
      <c r="T134" s="21">
        <v>5</v>
      </c>
      <c r="U134" s="21">
        <v>1</v>
      </c>
      <c r="V134" s="21">
        <v>5</v>
      </c>
      <c r="W134" s="21">
        <v>4</v>
      </c>
      <c r="X134" s="21">
        <v>6</v>
      </c>
      <c r="Y134" s="21">
        <v>9</v>
      </c>
      <c r="Z134" s="21">
        <v>8</v>
      </c>
      <c r="AA134" s="21">
        <v>10</v>
      </c>
      <c r="AB134" s="21">
        <f>$Z134-$Y134</f>
        <v>-1</v>
      </c>
      <c r="AC134" s="21">
        <f>$AA134-$Z134</f>
        <v>2</v>
      </c>
      <c r="AD134" s="21" t="str">
        <f>IF(AND($AB134&gt; 0, $AC134 &gt; 0), "Improving", IF(AND($AB134 &lt; 0, $AC134 &lt; 0), "Declining", "Mixed"))</f>
        <v>Mixed</v>
      </c>
      <c r="AE134" s="21">
        <f t="shared" si="6"/>
        <v>9</v>
      </c>
      <c r="AF134" s="21" t="str">
        <f>IF(AE134&gt;=16,"Excellent", IF(AE134&gt;=14,"Good", IF(AE134&gt;=10,"Average","Fail")))</f>
        <v>Fail</v>
      </c>
      <c r="AG134" s="21">
        <f xml:space="preserve"> 0.5*$F134 + 0.5*$G134</f>
        <v>1</v>
      </c>
      <c r="AH134" s="21" t="str">
        <f>IF($AG134&lt;=1,"Low",IF($AG134&lt;=3,"Medium","High"))</f>
        <v>Low</v>
      </c>
      <c r="AI134" s="21">
        <f>IF($J134&gt;=2,1,0) + IF($I134&lt;=1,1,0) + IF($V134&gt;=4,1,0) + IF($R134&lt;=2,1,0) + IF($X134&gt;20,1,0) + IF($AG134&lt;=2,1,0)</f>
        <v>4</v>
      </c>
      <c r="AJ134" s="21" t="str">
        <f>IF(AI134&gt;=4,"High",IF(AI134&gt;=2,"Medium","Low"))</f>
        <v>High</v>
      </c>
      <c r="AK134" s="21" t="str">
        <f>IF(AND($AF134="Fail", $AI134&gt;=3),"Yes","No")</f>
        <v>Yes</v>
      </c>
      <c r="AL134" s="21">
        <f xml:space="preserve"> $K134 + $L134+ $M134 + $N134 +$O134</f>
        <v>3</v>
      </c>
      <c r="AM134" s="22">
        <f xml:space="preserve"> $Q134 + $S134 + $T134</f>
        <v>7</v>
      </c>
      <c r="AN134" t="str">
        <f t="shared" si="7"/>
        <v>Medium</v>
      </c>
      <c r="AO134" t="str">
        <f t="shared" si="8"/>
        <v>Medium</v>
      </c>
    </row>
    <row r="135" spans="1:41">
      <c r="A135" s="26" t="s">
        <v>37</v>
      </c>
      <c r="B135" s="18" t="s">
        <v>52</v>
      </c>
      <c r="C135" s="18">
        <v>15</v>
      </c>
      <c r="D135" s="18" t="s">
        <v>54</v>
      </c>
      <c r="E135" s="18" t="s">
        <v>72</v>
      </c>
      <c r="F135" s="18">
        <v>3</v>
      </c>
      <c r="G135" s="18">
        <v>2</v>
      </c>
      <c r="H135" s="18">
        <v>2</v>
      </c>
      <c r="I135" s="18">
        <v>2</v>
      </c>
      <c r="J135" s="18">
        <v>2</v>
      </c>
      <c r="K135" s="18">
        <v>1</v>
      </c>
      <c r="L135" s="18">
        <v>1</v>
      </c>
      <c r="M135" s="18">
        <v>0</v>
      </c>
      <c r="N135" s="18">
        <v>0</v>
      </c>
      <c r="O135" s="18">
        <v>1</v>
      </c>
      <c r="P135" s="18">
        <v>1</v>
      </c>
      <c r="Q135" s="18">
        <v>1</v>
      </c>
      <c r="R135" s="18">
        <v>4</v>
      </c>
      <c r="S135" s="18">
        <v>4</v>
      </c>
      <c r="T135" s="18">
        <v>4</v>
      </c>
      <c r="U135" s="18">
        <v>1</v>
      </c>
      <c r="V135" s="18">
        <v>4</v>
      </c>
      <c r="W135" s="18">
        <v>3</v>
      </c>
      <c r="X135" s="18">
        <v>6</v>
      </c>
      <c r="Y135" s="18">
        <v>5</v>
      </c>
      <c r="Z135" s="18">
        <v>9</v>
      </c>
      <c r="AA135" s="18">
        <v>7</v>
      </c>
      <c r="AB135" s="18">
        <f>$Z135-$Y135</f>
        <v>4</v>
      </c>
      <c r="AC135" s="18">
        <f>$AA135-$Z135</f>
        <v>-2</v>
      </c>
      <c r="AD135" s="18" t="str">
        <f>IF(AND($AB135&gt; 0, $AC135 &gt; 0), "Improving", IF(AND($AB135 &lt; 0, $AC135 &lt; 0), "Declining", "Mixed"))</f>
        <v>Mixed</v>
      </c>
      <c r="AE135" s="18">
        <f t="shared" si="6"/>
        <v>7</v>
      </c>
      <c r="AF135" s="18" t="str">
        <f>IF(AE135&gt;=16,"Excellent", IF(AE135&gt;=14,"Good", IF(AE135&gt;=10,"Average","Fail")))</f>
        <v>Fail</v>
      </c>
      <c r="AG135" s="18">
        <f xml:space="preserve"> 0.5*$F135 + 0.5*$G135</f>
        <v>2.5</v>
      </c>
      <c r="AH135" s="18" t="str">
        <f>IF($AG135&lt;=1,"Low",IF($AG135&lt;=3,"Medium","High"))</f>
        <v>Medium</v>
      </c>
      <c r="AI135" s="18">
        <f>IF($J135&gt;=2,1,0) + IF($I135&lt;=1,1,0) + IF($V135&gt;=4,1,0) + IF($R135&lt;=2,1,0) + IF($X135&gt;20,1,0) + IF($AG135&lt;=2,1,0)</f>
        <v>2</v>
      </c>
      <c r="AJ135" s="18" t="str">
        <f>IF(AI135&gt;=4,"High",IF(AI135&gt;=2,"Medium","Low"))</f>
        <v>Medium</v>
      </c>
      <c r="AK135" s="18" t="str">
        <f>IF(AND($AF135="Fail", $AI135&gt;=3),"Yes","No")</f>
        <v>No</v>
      </c>
      <c r="AL135" s="18">
        <f xml:space="preserve"> $K135 + $L135+ $M135 + $N135 +$O135</f>
        <v>3</v>
      </c>
      <c r="AM135" s="20">
        <f xml:space="preserve"> $Q135 + $S135 + $T135</f>
        <v>9</v>
      </c>
      <c r="AN135" t="str">
        <f t="shared" si="7"/>
        <v>Medium</v>
      </c>
      <c r="AO135" t="str">
        <f t="shared" si="8"/>
        <v>Medium</v>
      </c>
    </row>
    <row r="136" spans="1:41">
      <c r="A136" s="27" t="s">
        <v>37</v>
      </c>
      <c r="B136" s="21" t="s">
        <v>38</v>
      </c>
      <c r="C136" s="21">
        <v>17</v>
      </c>
      <c r="D136" s="21" t="s">
        <v>39</v>
      </c>
      <c r="E136" s="21" t="s">
        <v>72</v>
      </c>
      <c r="F136" s="21">
        <v>3</v>
      </c>
      <c r="G136" s="21">
        <v>3</v>
      </c>
      <c r="H136" s="21">
        <v>1</v>
      </c>
      <c r="I136" s="21">
        <v>2</v>
      </c>
      <c r="J136" s="21">
        <v>0</v>
      </c>
      <c r="K136" s="21">
        <v>0</v>
      </c>
      <c r="L136" s="21">
        <v>1</v>
      </c>
      <c r="M136" s="21">
        <v>0</v>
      </c>
      <c r="N136" s="21">
        <v>0</v>
      </c>
      <c r="O136" s="21">
        <v>1</v>
      </c>
      <c r="P136" s="21">
        <v>1</v>
      </c>
      <c r="Q136" s="21">
        <v>1</v>
      </c>
      <c r="R136" s="21">
        <v>3</v>
      </c>
      <c r="S136" s="21">
        <v>3</v>
      </c>
      <c r="T136" s="21">
        <v>3</v>
      </c>
      <c r="U136" s="21">
        <v>1</v>
      </c>
      <c r="V136" s="21">
        <v>3</v>
      </c>
      <c r="W136" s="21">
        <v>3</v>
      </c>
      <c r="X136" s="21">
        <v>6</v>
      </c>
      <c r="Y136" s="21">
        <v>8</v>
      </c>
      <c r="Z136" s="21">
        <v>7</v>
      </c>
      <c r="AA136" s="21">
        <v>9</v>
      </c>
      <c r="AB136" s="21">
        <f>$Z136-$Y136</f>
        <v>-1</v>
      </c>
      <c r="AC136" s="21">
        <f>$AA136-$Z136</f>
        <v>2</v>
      </c>
      <c r="AD136" s="21" t="str">
        <f>IF(AND($AB136&gt; 0, $AC136 &gt; 0), "Improving", IF(AND($AB136 &lt; 0, $AC136 &lt; 0), "Declining", "Mixed"))</f>
        <v>Mixed</v>
      </c>
      <c r="AE136" s="21">
        <f t="shared" si="6"/>
        <v>8</v>
      </c>
      <c r="AF136" s="21" t="str">
        <f>IF(AE136&gt;=16,"Excellent", IF(AE136&gt;=14,"Good", IF(AE136&gt;=10,"Average","Fail")))</f>
        <v>Fail</v>
      </c>
      <c r="AG136" s="21">
        <f xml:space="preserve"> 0.5*$F136 + 0.5*$G136</f>
        <v>3</v>
      </c>
      <c r="AH136" s="21" t="str">
        <f>IF($AG136&lt;=1,"Low",IF($AG136&lt;=3,"Medium","High"))</f>
        <v>Medium</v>
      </c>
      <c r="AI136" s="21">
        <f>IF($J136&gt;=2,1,0) + IF($I136&lt;=1,1,0) + IF($V136&gt;=4,1,0) + IF($R136&lt;=2,1,0) + IF($X136&gt;20,1,0) + IF($AG136&lt;=2,1,0)</f>
        <v>0</v>
      </c>
      <c r="AJ136" s="21" t="str">
        <f>IF(AI136&gt;=4,"High",IF(AI136&gt;=2,"Medium","Low"))</f>
        <v>Low</v>
      </c>
      <c r="AK136" s="21" t="str">
        <f>IF(AND($AF136="Fail", $AI136&gt;=3),"Yes","No")</f>
        <v>No</v>
      </c>
      <c r="AL136" s="21">
        <f xml:space="preserve"> $K136 + $L136+ $M136 + $N136 +$O136</f>
        <v>2</v>
      </c>
      <c r="AM136" s="22">
        <f xml:space="preserve"> $Q136 + $S136 + $T136</f>
        <v>7</v>
      </c>
      <c r="AN136" t="str">
        <f t="shared" si="7"/>
        <v>Medium</v>
      </c>
      <c r="AO136" t="str">
        <f t="shared" si="8"/>
        <v>Medium</v>
      </c>
    </row>
    <row r="137" spans="1:41">
      <c r="A137" s="26" t="s">
        <v>37</v>
      </c>
      <c r="B137" s="18" t="s">
        <v>38</v>
      </c>
      <c r="C137" s="18">
        <v>16</v>
      </c>
      <c r="D137" s="18" t="s">
        <v>39</v>
      </c>
      <c r="E137" s="18" t="s">
        <v>72</v>
      </c>
      <c r="F137" s="18">
        <v>2</v>
      </c>
      <c r="G137" s="18">
        <v>3</v>
      </c>
      <c r="H137" s="18">
        <v>1</v>
      </c>
      <c r="I137" s="18">
        <v>2</v>
      </c>
      <c r="J137" s="18">
        <v>0</v>
      </c>
      <c r="K137" s="18">
        <v>1</v>
      </c>
      <c r="L137" s="18">
        <v>1</v>
      </c>
      <c r="M137" s="18">
        <v>1</v>
      </c>
      <c r="N137" s="18">
        <v>1</v>
      </c>
      <c r="O137" s="18">
        <v>1</v>
      </c>
      <c r="P137" s="18">
        <v>0</v>
      </c>
      <c r="Q137" s="18">
        <v>0</v>
      </c>
      <c r="R137" s="18">
        <v>4</v>
      </c>
      <c r="S137" s="18">
        <v>4</v>
      </c>
      <c r="T137" s="18">
        <v>3</v>
      </c>
      <c r="U137" s="18">
        <v>1</v>
      </c>
      <c r="V137" s="18">
        <v>3</v>
      </c>
      <c r="W137" s="18">
        <v>4</v>
      </c>
      <c r="X137" s="18">
        <v>6</v>
      </c>
      <c r="Y137" s="18">
        <v>8</v>
      </c>
      <c r="Z137" s="18">
        <v>10</v>
      </c>
      <c r="AA137" s="18">
        <v>10</v>
      </c>
      <c r="AB137" s="18">
        <f>$Z137-$Y137</f>
        <v>2</v>
      </c>
      <c r="AC137" s="18">
        <f>$AA137-$Z137</f>
        <v>0</v>
      </c>
      <c r="AD137" s="18" t="str">
        <f>IF(AND($AB137&gt; 0, $AC137 &gt; 0), "Improving", IF(AND($AB137 &lt; 0, $AC137 &lt; 0), "Declining", "Mixed"))</f>
        <v>Mixed</v>
      </c>
      <c r="AE137" s="18">
        <f t="shared" si="6"/>
        <v>9.33</v>
      </c>
      <c r="AF137" s="18" t="str">
        <f>IF(AE137&gt;=16,"Excellent", IF(AE137&gt;=14,"Good", IF(AE137&gt;=10,"Average","Fail")))</f>
        <v>Fail</v>
      </c>
      <c r="AG137" s="18">
        <f xml:space="preserve"> 0.5*$F137 + 0.5*$G137</f>
        <v>2.5</v>
      </c>
      <c r="AH137" s="18" t="str">
        <f>IF($AG137&lt;=1,"Low",IF($AG137&lt;=3,"Medium","High"))</f>
        <v>Medium</v>
      </c>
      <c r="AI137" s="18">
        <f>IF($J137&gt;=2,1,0) + IF($I137&lt;=1,1,0) + IF($V137&gt;=4,1,0) + IF($R137&lt;=2,1,0) + IF($X137&gt;20,1,0) + IF($AG137&lt;=2,1,0)</f>
        <v>0</v>
      </c>
      <c r="AJ137" s="18" t="str">
        <f>IF(AI137&gt;=4,"High",IF(AI137&gt;=2,"Medium","Low"))</f>
        <v>Low</v>
      </c>
      <c r="AK137" s="18" t="str">
        <f>IF(AND($AF137="Fail", $AI137&gt;=3),"Yes","No")</f>
        <v>No</v>
      </c>
      <c r="AL137" s="18">
        <f xml:space="preserve"> $K137 + $L137+ $M137 + $N137 +$O137</f>
        <v>5</v>
      </c>
      <c r="AM137" s="20">
        <f xml:space="preserve"> $Q137 + $S137 + $T137</f>
        <v>7</v>
      </c>
      <c r="AN137" t="str">
        <f t="shared" si="7"/>
        <v>High</v>
      </c>
      <c r="AO137" t="str">
        <f t="shared" si="8"/>
        <v>Medium</v>
      </c>
    </row>
    <row r="138" spans="1:41">
      <c r="A138" s="27" t="s">
        <v>37</v>
      </c>
      <c r="B138" s="21" t="s">
        <v>38</v>
      </c>
      <c r="C138" s="21">
        <v>16</v>
      </c>
      <c r="D138" s="21" t="s">
        <v>54</v>
      </c>
      <c r="E138" s="21" t="s">
        <v>72</v>
      </c>
      <c r="F138" s="21">
        <v>2</v>
      </c>
      <c r="G138" s="21">
        <v>2</v>
      </c>
      <c r="H138" s="21">
        <v>2</v>
      </c>
      <c r="I138" s="21">
        <v>4</v>
      </c>
      <c r="J138" s="21">
        <v>0</v>
      </c>
      <c r="K138" s="21">
        <v>0</v>
      </c>
      <c r="L138" s="21">
        <v>1</v>
      </c>
      <c r="M138" s="21">
        <v>1</v>
      </c>
      <c r="N138" s="21">
        <v>1</v>
      </c>
      <c r="O138" s="21">
        <v>1</v>
      </c>
      <c r="P138" s="21">
        <v>1</v>
      </c>
      <c r="Q138" s="21">
        <v>0</v>
      </c>
      <c r="R138" s="21">
        <v>5</v>
      </c>
      <c r="S138" s="21">
        <v>3</v>
      </c>
      <c r="T138" s="21">
        <v>5</v>
      </c>
      <c r="U138" s="21">
        <v>1</v>
      </c>
      <c r="V138" s="21">
        <v>1</v>
      </c>
      <c r="W138" s="21">
        <v>5</v>
      </c>
      <c r="X138" s="21">
        <v>6</v>
      </c>
      <c r="Y138" s="21">
        <v>10</v>
      </c>
      <c r="Z138" s="21">
        <v>10</v>
      </c>
      <c r="AA138" s="21">
        <v>11</v>
      </c>
      <c r="AB138" s="21">
        <f>$Z138-$Y138</f>
        <v>0</v>
      </c>
      <c r="AC138" s="21">
        <f>$AA138-$Z138</f>
        <v>1</v>
      </c>
      <c r="AD138" s="21" t="str">
        <f>IF(AND($AB138&gt; 0, $AC138 &gt; 0), "Improving", IF(AND($AB138 &lt; 0, $AC138 &lt; 0), "Declining", "Mixed"))</f>
        <v>Mixed</v>
      </c>
      <c r="AE138" s="21">
        <f t="shared" si="6"/>
        <v>10.33</v>
      </c>
      <c r="AF138" s="21" t="str">
        <f>IF(AE138&gt;=16,"Excellent", IF(AE138&gt;=14,"Good", IF(AE138&gt;=10,"Average","Fail")))</f>
        <v>Average</v>
      </c>
      <c r="AG138" s="21">
        <f xml:space="preserve"> 0.5*$F138 + 0.5*$G138</f>
        <v>2</v>
      </c>
      <c r="AH138" s="21" t="str">
        <f>IF($AG138&lt;=1,"Low",IF($AG138&lt;=3,"Medium","High"))</f>
        <v>Medium</v>
      </c>
      <c r="AI138" s="21">
        <f>IF($J138&gt;=2,1,0) + IF($I138&lt;=1,1,0) + IF($V138&gt;=4,1,0) + IF($R138&lt;=2,1,0) + IF($X138&gt;20,1,0) + IF($AG138&lt;=2,1,0)</f>
        <v>1</v>
      </c>
      <c r="AJ138" s="21" t="str">
        <f>IF(AI138&gt;=4,"High",IF(AI138&gt;=2,"Medium","Low"))</f>
        <v>Low</v>
      </c>
      <c r="AK138" s="21" t="str">
        <f>IF(AND($AF138="Fail", $AI138&gt;=3),"Yes","No")</f>
        <v>No</v>
      </c>
      <c r="AL138" s="21">
        <f xml:space="preserve"> $K138 + $L138+ $M138 + $N138 +$O138</f>
        <v>4</v>
      </c>
      <c r="AM138" s="22">
        <f xml:space="preserve"> $Q138 + $S138 + $T138</f>
        <v>8</v>
      </c>
      <c r="AN138" t="str">
        <f t="shared" si="7"/>
        <v>High</v>
      </c>
      <c r="AO138" t="str">
        <f t="shared" si="8"/>
        <v>Medium</v>
      </c>
    </row>
    <row r="139" spans="1:41">
      <c r="A139" s="26" t="s">
        <v>37</v>
      </c>
      <c r="B139" s="18" t="s">
        <v>38</v>
      </c>
      <c r="C139" s="18">
        <v>16</v>
      </c>
      <c r="D139" s="18" t="s">
        <v>39</v>
      </c>
      <c r="E139" s="18" t="s">
        <v>72</v>
      </c>
      <c r="F139" s="18">
        <v>1</v>
      </c>
      <c r="G139" s="18">
        <v>1</v>
      </c>
      <c r="H139" s="18">
        <v>2</v>
      </c>
      <c r="I139" s="18">
        <v>1</v>
      </c>
      <c r="J139" s="18">
        <v>0</v>
      </c>
      <c r="K139" s="18">
        <v>0</v>
      </c>
      <c r="L139" s="18">
        <v>1</v>
      </c>
      <c r="M139" s="18">
        <v>1</v>
      </c>
      <c r="N139" s="18">
        <v>0</v>
      </c>
      <c r="O139" s="18">
        <v>1</v>
      </c>
      <c r="P139" s="18">
        <v>0</v>
      </c>
      <c r="Q139" s="18">
        <v>0</v>
      </c>
      <c r="R139" s="18">
        <v>4</v>
      </c>
      <c r="S139" s="18">
        <v>3</v>
      </c>
      <c r="T139" s="18">
        <v>2</v>
      </c>
      <c r="U139" s="18">
        <v>1</v>
      </c>
      <c r="V139" s="18">
        <v>4</v>
      </c>
      <c r="W139" s="18">
        <v>5</v>
      </c>
      <c r="X139" s="18">
        <v>6</v>
      </c>
      <c r="Y139" s="18">
        <v>9</v>
      </c>
      <c r="Z139" s="18">
        <v>9</v>
      </c>
      <c r="AA139" s="18">
        <v>10</v>
      </c>
      <c r="AB139" s="18">
        <f>$Z139-$Y139</f>
        <v>0</v>
      </c>
      <c r="AC139" s="18">
        <f>$AA139-$Z139</f>
        <v>1</v>
      </c>
      <c r="AD139" s="18" t="str">
        <f>IF(AND($AB139&gt; 0, $AC139 &gt; 0), "Improving", IF(AND($AB139 &lt; 0, $AC139 &lt; 0), "Declining", "Mixed"))</f>
        <v>Mixed</v>
      </c>
      <c r="AE139" s="18">
        <f t="shared" si="6"/>
        <v>9.33</v>
      </c>
      <c r="AF139" s="18" t="str">
        <f>IF(AE139&gt;=16,"Excellent", IF(AE139&gt;=14,"Good", IF(AE139&gt;=10,"Average","Fail")))</f>
        <v>Fail</v>
      </c>
      <c r="AG139" s="18">
        <f xml:space="preserve"> 0.5*$F139 + 0.5*$G139</f>
        <v>1</v>
      </c>
      <c r="AH139" s="18" t="str">
        <f>IF($AG139&lt;=1,"Low",IF($AG139&lt;=3,"Medium","High"))</f>
        <v>Low</v>
      </c>
      <c r="AI139" s="18">
        <f>IF($J139&gt;=2,1,0) + IF($I139&lt;=1,1,0) + IF($V139&gt;=4,1,0) + IF($R139&lt;=2,1,0) + IF($X139&gt;20,1,0) + IF($AG139&lt;=2,1,0)</f>
        <v>3</v>
      </c>
      <c r="AJ139" s="18" t="str">
        <f>IF(AI139&gt;=4,"High",IF(AI139&gt;=2,"Medium","Low"))</f>
        <v>Medium</v>
      </c>
      <c r="AK139" s="18" t="str">
        <f>IF(AND($AF139="Fail", $AI139&gt;=3),"Yes","No")</f>
        <v>Yes</v>
      </c>
      <c r="AL139" s="18">
        <f xml:space="preserve"> $K139 + $L139+ $M139 + $N139 +$O139</f>
        <v>3</v>
      </c>
      <c r="AM139" s="20">
        <f xml:space="preserve"> $Q139 + $S139 + $T139</f>
        <v>5</v>
      </c>
      <c r="AN139" t="str">
        <f t="shared" si="7"/>
        <v>Medium</v>
      </c>
      <c r="AO139" t="str">
        <f t="shared" si="8"/>
        <v>Low</v>
      </c>
    </row>
    <row r="140" spans="1:41">
      <c r="A140" s="27" t="s">
        <v>37</v>
      </c>
      <c r="B140" s="21" t="s">
        <v>38</v>
      </c>
      <c r="C140" s="21">
        <v>17</v>
      </c>
      <c r="D140" s="21" t="s">
        <v>54</v>
      </c>
      <c r="E140" s="21" t="s">
        <v>72</v>
      </c>
      <c r="F140" s="21">
        <v>4</v>
      </c>
      <c r="G140" s="21">
        <v>3</v>
      </c>
      <c r="H140" s="21">
        <v>2</v>
      </c>
      <c r="I140" s="21">
        <v>3</v>
      </c>
      <c r="J140" s="21">
        <v>0</v>
      </c>
      <c r="K140" s="21">
        <v>0</v>
      </c>
      <c r="L140" s="21">
        <v>1</v>
      </c>
      <c r="M140" s="21">
        <v>1</v>
      </c>
      <c r="N140" s="21">
        <v>1</v>
      </c>
      <c r="O140" s="21">
        <v>1</v>
      </c>
      <c r="P140" s="21">
        <v>1</v>
      </c>
      <c r="Q140" s="21">
        <v>1</v>
      </c>
      <c r="R140" s="21">
        <v>4</v>
      </c>
      <c r="S140" s="21">
        <v>4</v>
      </c>
      <c r="T140" s="21">
        <v>2</v>
      </c>
      <c r="U140" s="21">
        <v>1</v>
      </c>
      <c r="V140" s="21">
        <v>1</v>
      </c>
      <c r="W140" s="21">
        <v>4</v>
      </c>
      <c r="X140" s="21">
        <v>6</v>
      </c>
      <c r="Y140" s="21">
        <v>7</v>
      </c>
      <c r="Z140" s="21">
        <v>7</v>
      </c>
      <c r="AA140" s="21">
        <v>7</v>
      </c>
      <c r="AB140" s="21">
        <f>$Z140-$Y140</f>
        <v>0</v>
      </c>
      <c r="AC140" s="21">
        <f>$AA140-$Z140</f>
        <v>0</v>
      </c>
      <c r="AD140" s="21" t="str">
        <f>IF(AND($AB140&gt; 0, $AC140 &gt; 0), "Improving", IF(AND($AB140 &lt; 0, $AC140 &lt; 0), "Declining", "Mixed"))</f>
        <v>Mixed</v>
      </c>
      <c r="AE140" s="21">
        <f t="shared" si="6"/>
        <v>7</v>
      </c>
      <c r="AF140" s="21" t="str">
        <f>IF(AE140&gt;=16,"Excellent", IF(AE140&gt;=14,"Good", IF(AE140&gt;=10,"Average","Fail")))</f>
        <v>Fail</v>
      </c>
      <c r="AG140" s="21">
        <f xml:space="preserve"> 0.5*$F140 + 0.5*$G140</f>
        <v>3.5</v>
      </c>
      <c r="AH140" s="21" t="str">
        <f>IF($AG140&lt;=1,"Low",IF($AG140&lt;=3,"Medium","High"))</f>
        <v>High</v>
      </c>
      <c r="AI140" s="21">
        <f>IF($J140&gt;=2,1,0) + IF($I140&lt;=1,1,0) + IF($V140&gt;=4,1,0) + IF($R140&lt;=2,1,0) + IF($X140&gt;20,1,0) + IF($AG140&lt;=2,1,0)</f>
        <v>0</v>
      </c>
      <c r="AJ140" s="21" t="str">
        <f>IF(AI140&gt;=4,"High",IF(AI140&gt;=2,"Medium","Low"))</f>
        <v>Low</v>
      </c>
      <c r="AK140" s="21" t="str">
        <f>IF(AND($AF140="Fail", $AI140&gt;=3),"Yes","No")</f>
        <v>No</v>
      </c>
      <c r="AL140" s="21">
        <f xml:space="preserve"> $K140 + $L140+ $M140 + $N140 +$O140</f>
        <v>4</v>
      </c>
      <c r="AM140" s="22">
        <f xml:space="preserve"> $Q140 + $S140 + $T140</f>
        <v>7</v>
      </c>
      <c r="AN140" t="str">
        <f t="shared" si="7"/>
        <v>High</v>
      </c>
      <c r="AO140" t="str">
        <f t="shared" si="8"/>
        <v>Medium</v>
      </c>
    </row>
    <row r="141" spans="1:41">
      <c r="A141" s="26" t="s">
        <v>37</v>
      </c>
      <c r="B141" s="18" t="s">
        <v>52</v>
      </c>
      <c r="C141" s="18">
        <v>16</v>
      </c>
      <c r="D141" s="18" t="s">
        <v>39</v>
      </c>
      <c r="E141" s="18" t="s">
        <v>72</v>
      </c>
      <c r="F141" s="18">
        <v>2</v>
      </c>
      <c r="G141" s="18">
        <v>1</v>
      </c>
      <c r="H141" s="18">
        <v>3</v>
      </c>
      <c r="I141" s="18">
        <v>1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1</v>
      </c>
      <c r="P141" s="18">
        <v>1</v>
      </c>
      <c r="Q141" s="18">
        <v>0</v>
      </c>
      <c r="R141" s="18">
        <v>4</v>
      </c>
      <c r="S141" s="18">
        <v>3</v>
      </c>
      <c r="T141" s="18">
        <v>3</v>
      </c>
      <c r="U141" s="18">
        <v>1</v>
      </c>
      <c r="V141" s="18">
        <v>1</v>
      </c>
      <c r="W141" s="18">
        <v>4</v>
      </c>
      <c r="X141" s="18">
        <v>6</v>
      </c>
      <c r="Y141" s="18">
        <v>18</v>
      </c>
      <c r="Z141" s="18">
        <v>18</v>
      </c>
      <c r="AA141" s="18">
        <v>18</v>
      </c>
      <c r="AB141" s="18">
        <f>$Z141-$Y141</f>
        <v>0</v>
      </c>
      <c r="AC141" s="18">
        <f>$AA141-$Z141</f>
        <v>0</v>
      </c>
      <c r="AD141" s="18" t="str">
        <f>IF(AND($AB141&gt; 0, $AC141 &gt; 0), "Improving", IF(AND($AB141 &lt; 0, $AC141 &lt; 0), "Declining", "Mixed"))</f>
        <v>Mixed</v>
      </c>
      <c r="AE141" s="18">
        <f t="shared" si="6"/>
        <v>18</v>
      </c>
      <c r="AF141" s="18" t="str">
        <f>IF(AE141&gt;=16,"Excellent", IF(AE141&gt;=14,"Good", IF(AE141&gt;=10,"Average","Fail")))</f>
        <v>Excellent</v>
      </c>
      <c r="AG141" s="18">
        <f xml:space="preserve"> 0.5*$F141 + 0.5*$G141</f>
        <v>1.5</v>
      </c>
      <c r="AH141" s="18" t="str">
        <f>IF($AG141&lt;=1,"Low",IF($AG141&lt;=3,"Medium","High"))</f>
        <v>Medium</v>
      </c>
      <c r="AI141" s="18">
        <f>IF($J141&gt;=2,1,0) + IF($I141&lt;=1,1,0) + IF($V141&gt;=4,1,0) + IF($R141&lt;=2,1,0) + IF($X141&gt;20,1,0) + IF($AG141&lt;=2,1,0)</f>
        <v>2</v>
      </c>
      <c r="AJ141" s="18" t="str">
        <f>IF(AI141&gt;=4,"High",IF(AI141&gt;=2,"Medium","Low"))</f>
        <v>Medium</v>
      </c>
      <c r="AK141" s="18" t="str">
        <f>IF(AND($AF141="Fail", $AI141&gt;=3),"Yes","No")</f>
        <v>No</v>
      </c>
      <c r="AL141" s="18">
        <f xml:space="preserve"> $K141 + $L141+ $M141 + $N141 +$O141</f>
        <v>1</v>
      </c>
      <c r="AM141" s="20">
        <f xml:space="preserve"> $Q141 + $S141 + $T141</f>
        <v>6</v>
      </c>
      <c r="AN141" t="str">
        <f t="shared" si="7"/>
        <v>Low</v>
      </c>
      <c r="AO141" t="str">
        <f t="shared" si="8"/>
        <v>Medium</v>
      </c>
    </row>
    <row r="142" spans="1:41">
      <c r="A142" s="27" t="s">
        <v>37</v>
      </c>
      <c r="B142" s="21" t="s">
        <v>52</v>
      </c>
      <c r="C142" s="21">
        <v>16</v>
      </c>
      <c r="D142" s="21" t="s">
        <v>39</v>
      </c>
      <c r="E142" s="21" t="s">
        <v>72</v>
      </c>
      <c r="F142" s="21">
        <v>3</v>
      </c>
      <c r="G142" s="21">
        <v>3</v>
      </c>
      <c r="H142" s="21">
        <v>3</v>
      </c>
      <c r="I142" s="21">
        <v>2</v>
      </c>
      <c r="J142" s="21">
        <v>0</v>
      </c>
      <c r="K142" s="21">
        <v>1</v>
      </c>
      <c r="L142" s="21">
        <v>1</v>
      </c>
      <c r="M142" s="21">
        <v>0</v>
      </c>
      <c r="N142" s="21">
        <v>0</v>
      </c>
      <c r="O142" s="21">
        <v>1</v>
      </c>
      <c r="P142" s="21">
        <v>1</v>
      </c>
      <c r="Q142" s="21">
        <v>0</v>
      </c>
      <c r="R142" s="21">
        <v>5</v>
      </c>
      <c r="S142" s="21">
        <v>3</v>
      </c>
      <c r="T142" s="21">
        <v>3</v>
      </c>
      <c r="U142" s="21">
        <v>1</v>
      </c>
      <c r="V142" s="21">
        <v>3</v>
      </c>
      <c r="W142" s="21">
        <v>2</v>
      </c>
      <c r="X142" s="21">
        <v>6</v>
      </c>
      <c r="Y142" s="21">
        <v>7</v>
      </c>
      <c r="Z142" s="21">
        <v>10</v>
      </c>
      <c r="AA142" s="21">
        <v>10</v>
      </c>
      <c r="AB142" s="21">
        <f>$Z142-$Y142</f>
        <v>3</v>
      </c>
      <c r="AC142" s="21">
        <f>$AA142-$Z142</f>
        <v>0</v>
      </c>
      <c r="AD142" s="21" t="str">
        <f>IF(AND($AB142&gt; 0, $AC142 &gt; 0), "Improving", IF(AND($AB142 &lt; 0, $AC142 &lt; 0), "Declining", "Mixed"))</f>
        <v>Mixed</v>
      </c>
      <c r="AE142" s="21">
        <f t="shared" si="6"/>
        <v>9</v>
      </c>
      <c r="AF142" s="21" t="str">
        <f>IF(AE142&gt;=16,"Excellent", IF(AE142&gt;=14,"Good", IF(AE142&gt;=10,"Average","Fail")))</f>
        <v>Fail</v>
      </c>
      <c r="AG142" s="21">
        <f xml:space="preserve"> 0.5*$F142 + 0.5*$G142</f>
        <v>3</v>
      </c>
      <c r="AH142" s="21" t="str">
        <f>IF($AG142&lt;=1,"Low",IF($AG142&lt;=3,"Medium","High"))</f>
        <v>Medium</v>
      </c>
      <c r="AI142" s="21">
        <f>IF($J142&gt;=2,1,0) + IF($I142&lt;=1,1,0) + IF($V142&gt;=4,1,0) + IF($R142&lt;=2,1,0) + IF($X142&gt;20,1,0) + IF($AG142&lt;=2,1,0)</f>
        <v>0</v>
      </c>
      <c r="AJ142" s="21" t="str">
        <f>IF(AI142&gt;=4,"High",IF(AI142&gt;=2,"Medium","Low"))</f>
        <v>Low</v>
      </c>
      <c r="AK142" s="21" t="str">
        <f>IF(AND($AF142="Fail", $AI142&gt;=3),"Yes","No")</f>
        <v>No</v>
      </c>
      <c r="AL142" s="21">
        <f xml:space="preserve"> $K142 + $L142+ $M142 + $N142 +$O142</f>
        <v>3</v>
      </c>
      <c r="AM142" s="22">
        <f xml:space="preserve"> $Q142 + $S142 + $T142</f>
        <v>6</v>
      </c>
      <c r="AN142" t="str">
        <f t="shared" si="7"/>
        <v>Medium</v>
      </c>
      <c r="AO142" t="str">
        <f t="shared" si="8"/>
        <v>Medium</v>
      </c>
    </row>
    <row r="143" spans="1:41">
      <c r="A143" s="26" t="s">
        <v>37</v>
      </c>
      <c r="B143" s="18" t="s">
        <v>38</v>
      </c>
      <c r="C143" s="18">
        <v>17</v>
      </c>
      <c r="D143" s="18" t="s">
        <v>39</v>
      </c>
      <c r="E143" s="18" t="s">
        <v>71</v>
      </c>
      <c r="F143" s="18">
        <v>4</v>
      </c>
      <c r="G143" s="18">
        <v>2</v>
      </c>
      <c r="H143" s="18">
        <v>1</v>
      </c>
      <c r="I143" s="18">
        <v>4</v>
      </c>
      <c r="J143" s="18">
        <v>0</v>
      </c>
      <c r="K143" s="18">
        <v>0</v>
      </c>
      <c r="L143" s="18">
        <v>1</v>
      </c>
      <c r="M143" s="18">
        <v>1</v>
      </c>
      <c r="N143" s="18">
        <v>1</v>
      </c>
      <c r="O143" s="18">
        <v>1</v>
      </c>
      <c r="P143" s="18">
        <v>1</v>
      </c>
      <c r="Q143" s="18">
        <v>0</v>
      </c>
      <c r="R143" s="18">
        <v>4</v>
      </c>
      <c r="S143" s="18">
        <v>2</v>
      </c>
      <c r="T143" s="18">
        <v>3</v>
      </c>
      <c r="U143" s="18">
        <v>1</v>
      </c>
      <c r="V143" s="18">
        <v>1</v>
      </c>
      <c r="W143" s="18">
        <v>4</v>
      </c>
      <c r="X143" s="18">
        <v>6</v>
      </c>
      <c r="Y143" s="18">
        <v>14</v>
      </c>
      <c r="Z143" s="18">
        <v>12</v>
      </c>
      <c r="AA143" s="18">
        <v>13</v>
      </c>
      <c r="AB143" s="18">
        <f>$Z143-$Y143</f>
        <v>-2</v>
      </c>
      <c r="AC143" s="18">
        <f>$AA143-$Z143</f>
        <v>1</v>
      </c>
      <c r="AD143" s="18" t="str">
        <f>IF(AND($AB143&gt; 0, $AC143 &gt; 0), "Improving", IF(AND($AB143 &lt; 0, $AC143 &lt; 0), "Declining", "Mixed"))</f>
        <v>Mixed</v>
      </c>
      <c r="AE143" s="18">
        <f t="shared" si="6"/>
        <v>13</v>
      </c>
      <c r="AF143" s="18" t="str">
        <f>IF(AE143&gt;=16,"Excellent", IF(AE143&gt;=14,"Good", IF(AE143&gt;=10,"Average","Fail")))</f>
        <v>Average</v>
      </c>
      <c r="AG143" s="18">
        <f xml:space="preserve"> 0.5*$F143 + 0.5*$G143</f>
        <v>3</v>
      </c>
      <c r="AH143" s="18" t="str">
        <f>IF($AG143&lt;=1,"Low",IF($AG143&lt;=3,"Medium","High"))</f>
        <v>Medium</v>
      </c>
      <c r="AI143" s="18">
        <f>IF($J143&gt;=2,1,0) + IF($I143&lt;=1,1,0) + IF($V143&gt;=4,1,0) + IF($R143&lt;=2,1,0) + IF($X143&gt;20,1,0) + IF($AG143&lt;=2,1,0)</f>
        <v>0</v>
      </c>
      <c r="AJ143" s="18" t="str">
        <f>IF(AI143&gt;=4,"High",IF(AI143&gt;=2,"Medium","Low"))</f>
        <v>Low</v>
      </c>
      <c r="AK143" s="18" t="str">
        <f>IF(AND($AF143="Fail", $AI143&gt;=3),"Yes","No")</f>
        <v>No</v>
      </c>
      <c r="AL143" s="18">
        <f xml:space="preserve"> $K143 + $L143+ $M143 + $N143 +$O143</f>
        <v>4</v>
      </c>
      <c r="AM143" s="20">
        <f xml:space="preserve"> $Q143 + $S143 + $T143</f>
        <v>5</v>
      </c>
      <c r="AN143" t="str">
        <f t="shared" si="7"/>
        <v>High</v>
      </c>
      <c r="AO143" t="str">
        <f t="shared" si="8"/>
        <v>Low</v>
      </c>
    </row>
    <row r="144" spans="1:41">
      <c r="A144" s="27" t="s">
        <v>37</v>
      </c>
      <c r="B144" s="21" t="s">
        <v>38</v>
      </c>
      <c r="C144" s="21">
        <v>17</v>
      </c>
      <c r="D144" s="21" t="s">
        <v>39</v>
      </c>
      <c r="E144" s="21" t="s">
        <v>71</v>
      </c>
      <c r="F144" s="21">
        <v>2</v>
      </c>
      <c r="G144" s="21">
        <v>2</v>
      </c>
      <c r="H144" s="21">
        <v>2</v>
      </c>
      <c r="I144" s="21">
        <v>2</v>
      </c>
      <c r="J144" s="21">
        <v>0</v>
      </c>
      <c r="K144" s="21">
        <v>1</v>
      </c>
      <c r="L144" s="21">
        <v>1</v>
      </c>
      <c r="M144" s="21">
        <v>1</v>
      </c>
      <c r="N144" s="21">
        <v>0</v>
      </c>
      <c r="O144" s="21">
        <v>1</v>
      </c>
      <c r="P144" s="21">
        <v>1</v>
      </c>
      <c r="Q144" s="21">
        <v>1</v>
      </c>
      <c r="R144" s="21">
        <v>4</v>
      </c>
      <c r="S144" s="21">
        <v>4</v>
      </c>
      <c r="T144" s="21">
        <v>4</v>
      </c>
      <c r="U144" s="21">
        <v>2</v>
      </c>
      <c r="V144" s="21">
        <v>3</v>
      </c>
      <c r="W144" s="21">
        <v>5</v>
      </c>
      <c r="X144" s="21">
        <v>6</v>
      </c>
      <c r="Y144" s="21">
        <v>12</v>
      </c>
      <c r="Z144" s="21">
        <v>12</v>
      </c>
      <c r="AA144" s="21">
        <v>12</v>
      </c>
      <c r="AB144" s="21">
        <f>$Z144-$Y144</f>
        <v>0</v>
      </c>
      <c r="AC144" s="21">
        <f>$AA144-$Z144</f>
        <v>0</v>
      </c>
      <c r="AD144" s="21" t="str">
        <f>IF(AND($AB144&gt; 0, $AC144 &gt; 0), "Improving", IF(AND($AB144 &lt; 0, $AC144 &lt; 0), "Declining", "Mixed"))</f>
        <v>Mixed</v>
      </c>
      <c r="AE144" s="21">
        <f t="shared" si="6"/>
        <v>12</v>
      </c>
      <c r="AF144" s="21" t="str">
        <f>IF(AE144&gt;=16,"Excellent", IF(AE144&gt;=14,"Good", IF(AE144&gt;=10,"Average","Fail")))</f>
        <v>Average</v>
      </c>
      <c r="AG144" s="21">
        <f xml:space="preserve"> 0.5*$F144 + 0.5*$G144</f>
        <v>2</v>
      </c>
      <c r="AH144" s="21" t="str">
        <f>IF($AG144&lt;=1,"Low",IF($AG144&lt;=3,"Medium","High"))</f>
        <v>Medium</v>
      </c>
      <c r="AI144" s="21">
        <f>IF($J144&gt;=2,1,0) + IF($I144&lt;=1,1,0) + IF($V144&gt;=4,1,0) + IF($R144&lt;=2,1,0) + IF($X144&gt;20,1,0) + IF($AG144&lt;=2,1,0)</f>
        <v>1</v>
      </c>
      <c r="AJ144" s="21" t="str">
        <f>IF(AI144&gt;=4,"High",IF(AI144&gt;=2,"Medium","Low"))</f>
        <v>Low</v>
      </c>
      <c r="AK144" s="21" t="str">
        <f>IF(AND($AF144="Fail", $AI144&gt;=3),"Yes","No")</f>
        <v>No</v>
      </c>
      <c r="AL144" s="21">
        <f xml:space="preserve"> $K144 + $L144+ $M144 + $N144 +$O144</f>
        <v>4</v>
      </c>
      <c r="AM144" s="22">
        <f xml:space="preserve"> $Q144 + $S144 + $T144</f>
        <v>9</v>
      </c>
      <c r="AN144" t="str">
        <f t="shared" si="7"/>
        <v>High</v>
      </c>
      <c r="AO144" t="str">
        <f t="shared" si="8"/>
        <v>Medium</v>
      </c>
    </row>
    <row r="145" spans="1:41">
      <c r="A145" s="26" t="s">
        <v>37</v>
      </c>
      <c r="B145" s="18" t="s">
        <v>38</v>
      </c>
      <c r="C145" s="18">
        <v>17</v>
      </c>
      <c r="D145" s="18" t="s">
        <v>39</v>
      </c>
      <c r="E145" s="18" t="s">
        <v>72</v>
      </c>
      <c r="F145" s="18">
        <v>1</v>
      </c>
      <c r="G145" s="18">
        <v>1</v>
      </c>
      <c r="H145" s="18">
        <v>1</v>
      </c>
      <c r="I145" s="18">
        <v>3</v>
      </c>
      <c r="J145" s="18">
        <v>0</v>
      </c>
      <c r="K145" s="18">
        <v>0</v>
      </c>
      <c r="L145" s="18">
        <v>1</v>
      </c>
      <c r="M145" s="18">
        <v>1</v>
      </c>
      <c r="N145" s="18">
        <v>0</v>
      </c>
      <c r="O145" s="18">
        <v>1</v>
      </c>
      <c r="P145" s="18">
        <v>1</v>
      </c>
      <c r="Q145" s="18">
        <v>0</v>
      </c>
      <c r="R145" s="18">
        <v>4</v>
      </c>
      <c r="S145" s="18">
        <v>3</v>
      </c>
      <c r="T145" s="18">
        <v>3</v>
      </c>
      <c r="U145" s="18">
        <v>1</v>
      </c>
      <c r="V145" s="18">
        <v>1</v>
      </c>
      <c r="W145" s="18">
        <v>3</v>
      </c>
      <c r="X145" s="18">
        <v>6</v>
      </c>
      <c r="Y145" s="18">
        <v>13</v>
      </c>
      <c r="Z145" s="18">
        <v>12</v>
      </c>
      <c r="AA145" s="18">
        <v>12</v>
      </c>
      <c r="AB145" s="18">
        <f>$Z145-$Y145</f>
        <v>-1</v>
      </c>
      <c r="AC145" s="18">
        <f>$AA145-$Z145</f>
        <v>0</v>
      </c>
      <c r="AD145" s="18" t="str">
        <f>IF(AND($AB145&gt; 0, $AC145 &gt; 0), "Improving", IF(AND($AB145 &lt; 0, $AC145 &lt; 0), "Declining", "Mixed"))</f>
        <v>Mixed</v>
      </c>
      <c r="AE145" s="18">
        <f t="shared" si="6"/>
        <v>12.33</v>
      </c>
      <c r="AF145" s="18" t="str">
        <f>IF(AE145&gt;=16,"Excellent", IF(AE145&gt;=14,"Good", IF(AE145&gt;=10,"Average","Fail")))</f>
        <v>Average</v>
      </c>
      <c r="AG145" s="18">
        <f xml:space="preserve"> 0.5*$F145 + 0.5*$G145</f>
        <v>1</v>
      </c>
      <c r="AH145" s="18" t="str">
        <f>IF($AG145&lt;=1,"Low",IF($AG145&lt;=3,"Medium","High"))</f>
        <v>Low</v>
      </c>
      <c r="AI145" s="18">
        <f>IF($J145&gt;=2,1,0) + IF($I145&lt;=1,1,0) + IF($V145&gt;=4,1,0) + IF($R145&lt;=2,1,0) + IF($X145&gt;20,1,0) + IF($AG145&lt;=2,1,0)</f>
        <v>1</v>
      </c>
      <c r="AJ145" s="18" t="str">
        <f>IF(AI145&gt;=4,"High",IF(AI145&gt;=2,"Medium","Low"))</f>
        <v>Low</v>
      </c>
      <c r="AK145" s="18" t="str">
        <f>IF(AND($AF145="Fail", $AI145&gt;=3),"Yes","No")</f>
        <v>No</v>
      </c>
      <c r="AL145" s="18">
        <f xml:space="preserve"> $K145 + $L145+ $M145 + $N145 +$O145</f>
        <v>3</v>
      </c>
      <c r="AM145" s="20">
        <f xml:space="preserve"> $Q145 + $S145 + $T145</f>
        <v>6</v>
      </c>
      <c r="AN145" t="str">
        <f t="shared" si="7"/>
        <v>Medium</v>
      </c>
      <c r="AO145" t="str">
        <f t="shared" si="8"/>
        <v>Medium</v>
      </c>
    </row>
    <row r="146" spans="1:41">
      <c r="A146" s="27" t="s">
        <v>37</v>
      </c>
      <c r="B146" s="21" t="s">
        <v>52</v>
      </c>
      <c r="C146" s="21">
        <v>18</v>
      </c>
      <c r="D146" s="21" t="s">
        <v>39</v>
      </c>
      <c r="E146" s="21" t="s">
        <v>72</v>
      </c>
      <c r="F146" s="21">
        <v>2</v>
      </c>
      <c r="G146" s="21">
        <v>1</v>
      </c>
      <c r="H146" s="21">
        <v>1</v>
      </c>
      <c r="I146" s="21">
        <v>3</v>
      </c>
      <c r="J146" s="21">
        <v>0</v>
      </c>
      <c r="K146" s="21">
        <v>0</v>
      </c>
      <c r="L146" s="21">
        <v>0</v>
      </c>
      <c r="M146" s="21">
        <v>1</v>
      </c>
      <c r="N146" s="21">
        <v>1</v>
      </c>
      <c r="O146" s="21">
        <v>1</v>
      </c>
      <c r="P146" s="21">
        <v>1</v>
      </c>
      <c r="Q146" s="21">
        <v>0</v>
      </c>
      <c r="R146" s="21">
        <v>4</v>
      </c>
      <c r="S146" s="21">
        <v>2</v>
      </c>
      <c r="T146" s="21">
        <v>4</v>
      </c>
      <c r="U146" s="21">
        <v>1</v>
      </c>
      <c r="V146" s="21">
        <v>3</v>
      </c>
      <c r="W146" s="21">
        <v>2</v>
      </c>
      <c r="X146" s="21">
        <v>6</v>
      </c>
      <c r="Y146" s="21">
        <v>15</v>
      </c>
      <c r="Z146" s="21">
        <v>14</v>
      </c>
      <c r="AA146" s="21">
        <v>14</v>
      </c>
      <c r="AB146" s="21">
        <f>$Z146-$Y146</f>
        <v>-1</v>
      </c>
      <c r="AC146" s="21">
        <f>$AA146-$Z146</f>
        <v>0</v>
      </c>
      <c r="AD146" s="21" t="str">
        <f>IF(AND($AB146&gt; 0, $AC146 &gt; 0), "Improving", IF(AND($AB146 &lt; 0, $AC146 &lt; 0), "Declining", "Mixed"))</f>
        <v>Mixed</v>
      </c>
      <c r="AE146" s="21">
        <f t="shared" si="6"/>
        <v>14.33</v>
      </c>
      <c r="AF146" s="21" t="str">
        <f>IF(AE146&gt;=16,"Excellent", IF(AE146&gt;=14,"Good", IF(AE146&gt;=10,"Average","Fail")))</f>
        <v>Good</v>
      </c>
      <c r="AG146" s="21">
        <f xml:space="preserve"> 0.5*$F146 + 0.5*$G146</f>
        <v>1.5</v>
      </c>
      <c r="AH146" s="21" t="str">
        <f>IF($AG146&lt;=1,"Low",IF($AG146&lt;=3,"Medium","High"))</f>
        <v>Medium</v>
      </c>
      <c r="AI146" s="21">
        <f>IF($J146&gt;=2,1,0) + IF($I146&lt;=1,1,0) + IF($V146&gt;=4,1,0) + IF($R146&lt;=2,1,0) + IF($X146&gt;20,1,0) + IF($AG146&lt;=2,1,0)</f>
        <v>1</v>
      </c>
      <c r="AJ146" s="21" t="str">
        <f>IF(AI146&gt;=4,"High",IF(AI146&gt;=2,"Medium","Low"))</f>
        <v>Low</v>
      </c>
      <c r="AK146" s="21" t="str">
        <f>IF(AND($AF146="Fail", $AI146&gt;=3),"Yes","No")</f>
        <v>No</v>
      </c>
      <c r="AL146" s="21">
        <f xml:space="preserve"> $K146 + $L146+ $M146 + $N146 +$O146</f>
        <v>3</v>
      </c>
      <c r="AM146" s="22">
        <f xml:space="preserve"> $Q146 + $S146 + $T146</f>
        <v>6</v>
      </c>
      <c r="AN146" t="str">
        <f t="shared" si="7"/>
        <v>Medium</v>
      </c>
      <c r="AO146" t="str">
        <f t="shared" si="8"/>
        <v>Medium</v>
      </c>
    </row>
    <row r="147" spans="1:41">
      <c r="A147" s="26" t="s">
        <v>37</v>
      </c>
      <c r="B147" s="18" t="s">
        <v>38</v>
      </c>
      <c r="C147" s="18">
        <v>17</v>
      </c>
      <c r="D147" s="18" t="s">
        <v>54</v>
      </c>
      <c r="E147" s="18" t="s">
        <v>71</v>
      </c>
      <c r="F147" s="18">
        <v>3</v>
      </c>
      <c r="G147" s="18">
        <v>1</v>
      </c>
      <c r="H147" s="18">
        <v>2</v>
      </c>
      <c r="I147" s="18">
        <v>4</v>
      </c>
      <c r="J147" s="18">
        <v>0</v>
      </c>
      <c r="K147" s="18">
        <v>0</v>
      </c>
      <c r="L147" s="18">
        <v>1</v>
      </c>
      <c r="M147" s="18">
        <v>1</v>
      </c>
      <c r="N147" s="18">
        <v>0</v>
      </c>
      <c r="O147" s="18">
        <v>1</v>
      </c>
      <c r="P147" s="18">
        <v>0</v>
      </c>
      <c r="Q147" s="18">
        <v>0</v>
      </c>
      <c r="R147" s="18">
        <v>3</v>
      </c>
      <c r="S147" s="18">
        <v>1</v>
      </c>
      <c r="T147" s="18">
        <v>2</v>
      </c>
      <c r="U147" s="18">
        <v>1</v>
      </c>
      <c r="V147" s="18">
        <v>1</v>
      </c>
      <c r="W147" s="18">
        <v>3</v>
      </c>
      <c r="X147" s="18">
        <v>6</v>
      </c>
      <c r="Y147" s="18">
        <v>18</v>
      </c>
      <c r="Z147" s="18">
        <v>18</v>
      </c>
      <c r="AA147" s="18">
        <v>18</v>
      </c>
      <c r="AB147" s="18">
        <f>$Z147-$Y147</f>
        <v>0</v>
      </c>
      <c r="AC147" s="18">
        <f>$AA147-$Z147</f>
        <v>0</v>
      </c>
      <c r="AD147" s="18" t="str">
        <f>IF(AND($AB147&gt; 0, $AC147 &gt; 0), "Improving", IF(AND($AB147 &lt; 0, $AC147 &lt; 0), "Declining", "Mixed"))</f>
        <v>Mixed</v>
      </c>
      <c r="AE147" s="18">
        <f t="shared" si="6"/>
        <v>18</v>
      </c>
      <c r="AF147" s="18" t="str">
        <f>IF(AE147&gt;=16,"Excellent", IF(AE147&gt;=14,"Good", IF(AE147&gt;=10,"Average","Fail")))</f>
        <v>Excellent</v>
      </c>
      <c r="AG147" s="18">
        <f xml:space="preserve"> 0.5*$F147 + 0.5*$G147</f>
        <v>2</v>
      </c>
      <c r="AH147" s="18" t="str">
        <f>IF($AG147&lt;=1,"Low",IF($AG147&lt;=3,"Medium","High"))</f>
        <v>Medium</v>
      </c>
      <c r="AI147" s="18">
        <f>IF($J147&gt;=2,1,0) + IF($I147&lt;=1,1,0) + IF($V147&gt;=4,1,0) + IF($R147&lt;=2,1,0) + IF($X147&gt;20,1,0) + IF($AG147&lt;=2,1,0)</f>
        <v>1</v>
      </c>
      <c r="AJ147" s="18" t="str">
        <f>IF(AI147&gt;=4,"High",IF(AI147&gt;=2,"Medium","Low"))</f>
        <v>Low</v>
      </c>
      <c r="AK147" s="18" t="str">
        <f>IF(AND($AF147="Fail", $AI147&gt;=3),"Yes","No")</f>
        <v>No</v>
      </c>
      <c r="AL147" s="18">
        <f xml:space="preserve"> $K147 + $L147+ $M147 + $N147 +$O147</f>
        <v>3</v>
      </c>
      <c r="AM147" s="20">
        <f xml:space="preserve"> $Q147 + $S147 + $T147</f>
        <v>3</v>
      </c>
      <c r="AN147" t="str">
        <f t="shared" si="7"/>
        <v>Medium</v>
      </c>
      <c r="AO147" t="str">
        <f t="shared" si="8"/>
        <v>Low</v>
      </c>
    </row>
    <row r="148" spans="1:41">
      <c r="A148" s="27" t="s">
        <v>37</v>
      </c>
      <c r="B148" s="21" t="s">
        <v>38</v>
      </c>
      <c r="C148" s="21">
        <v>16</v>
      </c>
      <c r="D148" s="21" t="s">
        <v>39</v>
      </c>
      <c r="E148" s="21" t="s">
        <v>72</v>
      </c>
      <c r="F148" s="21">
        <v>3</v>
      </c>
      <c r="G148" s="21">
        <v>1</v>
      </c>
      <c r="H148" s="21">
        <v>1</v>
      </c>
      <c r="I148" s="21">
        <v>2</v>
      </c>
      <c r="J148" s="21">
        <v>3</v>
      </c>
      <c r="K148" s="21">
        <v>0</v>
      </c>
      <c r="L148" s="21">
        <v>1</v>
      </c>
      <c r="M148" s="21">
        <v>1</v>
      </c>
      <c r="N148" s="21">
        <v>0</v>
      </c>
      <c r="O148" s="21">
        <v>1</v>
      </c>
      <c r="P148" s="21">
        <v>1</v>
      </c>
      <c r="Q148" s="21">
        <v>0</v>
      </c>
      <c r="R148" s="21">
        <v>2</v>
      </c>
      <c r="S148" s="21">
        <v>3</v>
      </c>
      <c r="T148" s="21">
        <v>3</v>
      </c>
      <c r="U148" s="21">
        <v>2</v>
      </c>
      <c r="V148" s="21">
        <v>2</v>
      </c>
      <c r="W148" s="21">
        <v>4</v>
      </c>
      <c r="X148" s="21">
        <v>5</v>
      </c>
      <c r="Y148" s="21">
        <v>7</v>
      </c>
      <c r="Z148" s="21">
        <v>7</v>
      </c>
      <c r="AA148" s="21">
        <v>7</v>
      </c>
      <c r="AB148" s="21">
        <f>$Z148-$Y148</f>
        <v>0</v>
      </c>
      <c r="AC148" s="21">
        <f>$AA148-$Z148</f>
        <v>0</v>
      </c>
      <c r="AD148" s="21" t="str">
        <f>IF(AND($AB148&gt; 0, $AC148 &gt; 0), "Improving", IF(AND($AB148 &lt; 0, $AC148 &lt; 0), "Declining", "Mixed"))</f>
        <v>Mixed</v>
      </c>
      <c r="AE148" s="21">
        <f t="shared" si="6"/>
        <v>7</v>
      </c>
      <c r="AF148" s="21" t="str">
        <f>IF(AE148&gt;=16,"Excellent", IF(AE148&gt;=14,"Good", IF(AE148&gt;=10,"Average","Fail")))</f>
        <v>Fail</v>
      </c>
      <c r="AG148" s="21">
        <f xml:space="preserve"> 0.5*$F148 + 0.5*$G148</f>
        <v>2</v>
      </c>
      <c r="AH148" s="21" t="str">
        <f>IF($AG148&lt;=1,"Low",IF($AG148&lt;=3,"Medium","High"))</f>
        <v>Medium</v>
      </c>
      <c r="AI148" s="21">
        <f>IF($J148&gt;=2,1,0) + IF($I148&lt;=1,1,0) + IF($V148&gt;=4,1,0) + IF($R148&lt;=2,1,0) + IF($X148&gt;20,1,0) + IF($AG148&lt;=2,1,0)</f>
        <v>3</v>
      </c>
      <c r="AJ148" s="21" t="str">
        <f>IF(AI148&gt;=4,"High",IF(AI148&gt;=2,"Medium","Low"))</f>
        <v>Medium</v>
      </c>
      <c r="AK148" s="21" t="str">
        <f>IF(AND($AF148="Fail", $AI148&gt;=3),"Yes","No")</f>
        <v>Yes</v>
      </c>
      <c r="AL148" s="21">
        <f xml:space="preserve"> $K148 + $L148+ $M148 + $N148 +$O148</f>
        <v>3</v>
      </c>
      <c r="AM148" s="22">
        <f xml:space="preserve"> $Q148 + $S148 + $T148</f>
        <v>6</v>
      </c>
      <c r="AN148" t="str">
        <f t="shared" si="7"/>
        <v>Medium</v>
      </c>
      <c r="AO148" t="str">
        <f t="shared" si="8"/>
        <v>Medium</v>
      </c>
    </row>
    <row r="149" spans="1:41">
      <c r="A149" s="26" t="s">
        <v>37</v>
      </c>
      <c r="B149" s="18" t="s">
        <v>38</v>
      </c>
      <c r="C149" s="18">
        <v>18</v>
      </c>
      <c r="D149" s="18" t="s">
        <v>39</v>
      </c>
      <c r="E149" s="18" t="s">
        <v>72</v>
      </c>
      <c r="F149" s="18">
        <v>2</v>
      </c>
      <c r="G149" s="18">
        <v>2</v>
      </c>
      <c r="H149" s="18">
        <v>1</v>
      </c>
      <c r="I149" s="18">
        <v>3</v>
      </c>
      <c r="J149" s="18">
        <v>0</v>
      </c>
      <c r="K149" s="18">
        <v>0</v>
      </c>
      <c r="L149" s="18">
        <v>1</v>
      </c>
      <c r="M149" s="18">
        <v>1</v>
      </c>
      <c r="N149" s="18">
        <v>0</v>
      </c>
      <c r="O149" s="18">
        <v>1</v>
      </c>
      <c r="P149" s="18">
        <v>1</v>
      </c>
      <c r="Q149" s="18">
        <v>0</v>
      </c>
      <c r="R149" s="18">
        <v>4</v>
      </c>
      <c r="S149" s="18">
        <v>3</v>
      </c>
      <c r="T149" s="18">
        <v>3</v>
      </c>
      <c r="U149" s="18">
        <v>1</v>
      </c>
      <c r="V149" s="18">
        <v>2</v>
      </c>
      <c r="W149" s="18">
        <v>2</v>
      </c>
      <c r="X149" s="18">
        <v>5</v>
      </c>
      <c r="Y149" s="18">
        <v>18</v>
      </c>
      <c r="Z149" s="18">
        <v>18</v>
      </c>
      <c r="AA149" s="18">
        <v>19</v>
      </c>
      <c r="AB149" s="18">
        <f>$Z149-$Y149</f>
        <v>0</v>
      </c>
      <c r="AC149" s="18">
        <f>$AA149-$Z149</f>
        <v>1</v>
      </c>
      <c r="AD149" s="18" t="str">
        <f>IF(AND($AB149&gt; 0, $AC149 &gt; 0), "Improving", IF(AND($AB149 &lt; 0, $AC149 &lt; 0), "Declining", "Mixed"))</f>
        <v>Mixed</v>
      </c>
      <c r="AE149" s="18">
        <f t="shared" si="6"/>
        <v>18.329999999999998</v>
      </c>
      <c r="AF149" s="18" t="str">
        <f>IF(AE149&gt;=16,"Excellent", IF(AE149&gt;=14,"Good", IF(AE149&gt;=10,"Average","Fail")))</f>
        <v>Excellent</v>
      </c>
      <c r="AG149" s="18">
        <f xml:space="preserve"> 0.5*$F149 + 0.5*$G149</f>
        <v>2</v>
      </c>
      <c r="AH149" s="18" t="str">
        <f>IF($AG149&lt;=1,"Low",IF($AG149&lt;=3,"Medium","High"))</f>
        <v>Medium</v>
      </c>
      <c r="AI149" s="18">
        <f>IF($J149&gt;=2,1,0) + IF($I149&lt;=1,1,0) + IF($V149&gt;=4,1,0) + IF($R149&lt;=2,1,0) + IF($X149&gt;20,1,0) + IF($AG149&lt;=2,1,0)</f>
        <v>1</v>
      </c>
      <c r="AJ149" s="18" t="str">
        <f>IF(AI149&gt;=4,"High",IF(AI149&gt;=2,"Medium","Low"))</f>
        <v>Low</v>
      </c>
      <c r="AK149" s="18" t="str">
        <f>IF(AND($AF149="Fail", $AI149&gt;=3),"Yes","No")</f>
        <v>No</v>
      </c>
      <c r="AL149" s="18">
        <f xml:space="preserve"> $K149 + $L149+ $M149 + $N149 +$O149</f>
        <v>3</v>
      </c>
      <c r="AM149" s="20">
        <f xml:space="preserve"> $Q149 + $S149 + $T149</f>
        <v>6</v>
      </c>
      <c r="AN149" t="str">
        <f t="shared" si="7"/>
        <v>Medium</v>
      </c>
      <c r="AO149" t="str">
        <f t="shared" si="8"/>
        <v>Medium</v>
      </c>
    </row>
    <row r="150" spans="1:41">
      <c r="A150" s="27" t="s">
        <v>37</v>
      </c>
      <c r="B150" s="21" t="s">
        <v>52</v>
      </c>
      <c r="C150" s="21">
        <v>18</v>
      </c>
      <c r="D150" s="21" t="s">
        <v>39</v>
      </c>
      <c r="E150" s="21" t="s">
        <v>71</v>
      </c>
      <c r="F150" s="21">
        <v>4</v>
      </c>
      <c r="G150" s="21">
        <v>4</v>
      </c>
      <c r="H150" s="21">
        <v>1</v>
      </c>
      <c r="I150" s="21">
        <v>1</v>
      </c>
      <c r="J150" s="21">
        <v>0</v>
      </c>
      <c r="K150" s="21">
        <v>0</v>
      </c>
      <c r="L150" s="21">
        <v>1</v>
      </c>
      <c r="M150" s="21">
        <v>1</v>
      </c>
      <c r="N150" s="21">
        <v>0</v>
      </c>
      <c r="O150" s="21">
        <v>1</v>
      </c>
      <c r="P150" s="21">
        <v>1</v>
      </c>
      <c r="Q150" s="21">
        <v>1</v>
      </c>
      <c r="R150" s="21">
        <v>1</v>
      </c>
      <c r="S150" s="21">
        <v>4</v>
      </c>
      <c r="T150" s="21">
        <v>2</v>
      </c>
      <c r="U150" s="21">
        <v>2</v>
      </c>
      <c r="V150" s="21">
        <v>2</v>
      </c>
      <c r="W150" s="21">
        <v>1</v>
      </c>
      <c r="X150" s="21">
        <v>5</v>
      </c>
      <c r="Y150" s="21">
        <v>16</v>
      </c>
      <c r="Z150" s="21">
        <v>15</v>
      </c>
      <c r="AA150" s="21">
        <v>16</v>
      </c>
      <c r="AB150" s="21">
        <f>$Z150-$Y150</f>
        <v>-1</v>
      </c>
      <c r="AC150" s="21">
        <f>$AA150-$Z150</f>
        <v>1</v>
      </c>
      <c r="AD150" s="21" t="str">
        <f>IF(AND($AB150&gt; 0, $AC150 &gt; 0), "Improving", IF(AND($AB150 &lt; 0, $AC150 &lt; 0), "Declining", "Mixed"))</f>
        <v>Mixed</v>
      </c>
      <c r="AE150" s="21">
        <f t="shared" si="6"/>
        <v>15.67</v>
      </c>
      <c r="AF150" s="21" t="str">
        <f>IF(AE150&gt;=16,"Excellent", IF(AE150&gt;=14,"Good", IF(AE150&gt;=10,"Average","Fail")))</f>
        <v>Good</v>
      </c>
      <c r="AG150" s="21">
        <f xml:space="preserve"> 0.5*$F150 + 0.5*$G150</f>
        <v>4</v>
      </c>
      <c r="AH150" s="21" t="str">
        <f>IF($AG150&lt;=1,"Low",IF($AG150&lt;=3,"Medium","High"))</f>
        <v>High</v>
      </c>
      <c r="AI150" s="21">
        <f>IF($J150&gt;=2,1,0) + IF($I150&lt;=1,1,0) + IF($V150&gt;=4,1,0) + IF($R150&lt;=2,1,0) + IF($X150&gt;20,1,0) + IF($AG150&lt;=2,1,0)</f>
        <v>2</v>
      </c>
      <c r="AJ150" s="21" t="str">
        <f>IF(AI150&gt;=4,"High",IF(AI150&gt;=2,"Medium","Low"))</f>
        <v>Medium</v>
      </c>
      <c r="AK150" s="21" t="str">
        <f>IF(AND($AF150="Fail", $AI150&gt;=3),"Yes","No")</f>
        <v>No</v>
      </c>
      <c r="AL150" s="21">
        <f xml:space="preserve"> $K150 + $L150+ $M150 + $N150 +$O150</f>
        <v>3</v>
      </c>
      <c r="AM150" s="22">
        <f xml:space="preserve"> $Q150 + $S150 + $T150</f>
        <v>7</v>
      </c>
      <c r="AN150" t="str">
        <f t="shared" si="7"/>
        <v>Medium</v>
      </c>
      <c r="AO150" t="str">
        <f t="shared" si="8"/>
        <v>Medium</v>
      </c>
    </row>
    <row r="151" spans="1:41">
      <c r="A151" s="26" t="s">
        <v>55</v>
      </c>
      <c r="B151" s="18" t="s">
        <v>52</v>
      </c>
      <c r="C151" s="18">
        <v>18</v>
      </c>
      <c r="D151" s="18" t="s">
        <v>54</v>
      </c>
      <c r="E151" s="18" t="s">
        <v>72</v>
      </c>
      <c r="F151" s="18">
        <v>2</v>
      </c>
      <c r="G151" s="18">
        <v>1</v>
      </c>
      <c r="H151" s="18">
        <v>2</v>
      </c>
      <c r="I151" s="18">
        <v>1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1</v>
      </c>
      <c r="P151" s="18">
        <v>1</v>
      </c>
      <c r="Q151" s="18">
        <v>1</v>
      </c>
      <c r="R151" s="18">
        <v>4</v>
      </c>
      <c r="S151" s="18">
        <v>4</v>
      </c>
      <c r="T151" s="18">
        <v>3</v>
      </c>
      <c r="U151" s="18">
        <v>1</v>
      </c>
      <c r="V151" s="18">
        <v>3</v>
      </c>
      <c r="W151" s="18">
        <v>5</v>
      </c>
      <c r="X151" s="18">
        <v>5</v>
      </c>
      <c r="Y151" s="18">
        <v>7</v>
      </c>
      <c r="Z151" s="18">
        <v>6</v>
      </c>
      <c r="AA151" s="18">
        <v>7</v>
      </c>
      <c r="AB151" s="18">
        <f>$Z151-$Y151</f>
        <v>-1</v>
      </c>
      <c r="AC151" s="18">
        <f>$AA151-$Z151</f>
        <v>1</v>
      </c>
      <c r="AD151" s="18" t="str">
        <f>IF(AND($AB151&gt; 0, $AC151 &gt; 0), "Improving", IF(AND($AB151 &lt; 0, $AC151 &lt; 0), "Declining", "Mixed"))</f>
        <v>Mixed</v>
      </c>
      <c r="AE151" s="18">
        <f t="shared" si="6"/>
        <v>6.67</v>
      </c>
      <c r="AF151" s="18" t="str">
        <f>IF(AE151&gt;=16,"Excellent", IF(AE151&gt;=14,"Good", IF(AE151&gt;=10,"Average","Fail")))</f>
        <v>Fail</v>
      </c>
      <c r="AG151" s="18">
        <f xml:space="preserve"> 0.5*$F151 + 0.5*$G151</f>
        <v>1.5</v>
      </c>
      <c r="AH151" s="18" t="str">
        <f>IF($AG151&lt;=1,"Low",IF($AG151&lt;=3,"Medium","High"))</f>
        <v>Medium</v>
      </c>
      <c r="AI151" s="18">
        <f>IF($J151&gt;=2,1,0) + IF($I151&lt;=1,1,0) + IF($V151&gt;=4,1,0) + IF($R151&lt;=2,1,0) + IF($X151&gt;20,1,0) + IF($AG151&lt;=2,1,0)</f>
        <v>2</v>
      </c>
      <c r="AJ151" s="18" t="str">
        <f>IF(AI151&gt;=4,"High",IF(AI151&gt;=2,"Medium","Low"))</f>
        <v>Medium</v>
      </c>
      <c r="AK151" s="18" t="str">
        <f>IF(AND($AF151="Fail", $AI151&gt;=3),"Yes","No")</f>
        <v>No</v>
      </c>
      <c r="AL151" s="18">
        <f xml:space="preserve"> $K151 + $L151+ $M151 + $N151 +$O151</f>
        <v>2</v>
      </c>
      <c r="AM151" s="20">
        <f xml:space="preserve"> $Q151 + $S151 + $T151</f>
        <v>8</v>
      </c>
      <c r="AN151" t="str">
        <f t="shared" si="7"/>
        <v>Medium</v>
      </c>
      <c r="AO151" t="str">
        <f t="shared" si="8"/>
        <v>Medium</v>
      </c>
    </row>
    <row r="152" spans="1:41">
      <c r="A152" s="27" t="s">
        <v>55</v>
      </c>
      <c r="B152" s="21" t="s">
        <v>52</v>
      </c>
      <c r="C152" s="21">
        <v>19</v>
      </c>
      <c r="D152" s="21" t="s">
        <v>39</v>
      </c>
      <c r="E152" s="21" t="s">
        <v>71</v>
      </c>
      <c r="F152" s="21">
        <v>1</v>
      </c>
      <c r="G152" s="21">
        <v>1</v>
      </c>
      <c r="H152" s="21">
        <v>1</v>
      </c>
      <c r="I152" s="21">
        <v>1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1</v>
      </c>
      <c r="P152" s="21">
        <v>1</v>
      </c>
      <c r="Q152" s="21">
        <v>0</v>
      </c>
      <c r="R152" s="21">
        <v>3</v>
      </c>
      <c r="S152" s="21">
        <v>2</v>
      </c>
      <c r="T152" s="21">
        <v>3</v>
      </c>
      <c r="U152" s="21">
        <v>3</v>
      </c>
      <c r="V152" s="21">
        <v>3</v>
      </c>
      <c r="W152" s="21">
        <v>5</v>
      </c>
      <c r="X152" s="21">
        <v>5</v>
      </c>
      <c r="Y152" s="21">
        <v>8</v>
      </c>
      <c r="Z152" s="21">
        <v>9</v>
      </c>
      <c r="AA152" s="21">
        <v>9</v>
      </c>
      <c r="AB152" s="21">
        <f>$Z152-$Y152</f>
        <v>1</v>
      </c>
      <c r="AC152" s="21">
        <f>$AA152-$Z152</f>
        <v>0</v>
      </c>
      <c r="AD152" s="21" t="str">
        <f>IF(AND($AB152&gt; 0, $AC152 &gt; 0), "Improving", IF(AND($AB152 &lt; 0, $AC152 &lt; 0), "Declining", "Mixed"))</f>
        <v>Mixed</v>
      </c>
      <c r="AE152" s="21">
        <f t="shared" si="6"/>
        <v>8.67</v>
      </c>
      <c r="AF152" s="21" t="str">
        <f>IF(AE152&gt;=16,"Excellent", IF(AE152&gt;=14,"Good", IF(AE152&gt;=10,"Average","Fail")))</f>
        <v>Fail</v>
      </c>
      <c r="AG152" s="21">
        <f xml:space="preserve"> 0.5*$F152 + 0.5*$G152</f>
        <v>1</v>
      </c>
      <c r="AH152" s="21" t="str">
        <f>IF($AG152&lt;=1,"Low",IF($AG152&lt;=3,"Medium","High"))</f>
        <v>Low</v>
      </c>
      <c r="AI152" s="21">
        <f>IF($J152&gt;=2,1,0) + IF($I152&lt;=1,1,0) + IF($V152&gt;=4,1,0) + IF($R152&lt;=2,1,0) + IF($X152&gt;20,1,0) + IF($AG152&lt;=2,1,0)</f>
        <v>2</v>
      </c>
      <c r="AJ152" s="21" t="str">
        <f>IF(AI152&gt;=4,"High",IF(AI152&gt;=2,"Medium","Low"))</f>
        <v>Medium</v>
      </c>
      <c r="AK152" s="21" t="str">
        <f>IF(AND($AF152="Fail", $AI152&gt;=3),"Yes","No")</f>
        <v>No</v>
      </c>
      <c r="AL152" s="21">
        <f xml:space="preserve"> $K152 + $L152+ $M152 + $N152 +$O152</f>
        <v>1</v>
      </c>
      <c r="AM152" s="22">
        <f xml:space="preserve"> $Q152 + $S152 + $T152</f>
        <v>5</v>
      </c>
      <c r="AN152" t="str">
        <f t="shared" si="7"/>
        <v>Low</v>
      </c>
      <c r="AO152" t="str">
        <f t="shared" si="8"/>
        <v>Low</v>
      </c>
    </row>
    <row r="153" spans="1:41">
      <c r="A153" s="26" t="s">
        <v>37</v>
      </c>
      <c r="B153" s="18" t="s">
        <v>38</v>
      </c>
      <c r="C153" s="18">
        <v>17</v>
      </c>
      <c r="D153" s="18" t="s">
        <v>39</v>
      </c>
      <c r="E153" s="18" t="s">
        <v>72</v>
      </c>
      <c r="F153" s="18">
        <v>1</v>
      </c>
      <c r="G153" s="18">
        <v>1</v>
      </c>
      <c r="H153" s="18">
        <v>1</v>
      </c>
      <c r="I153" s="18">
        <v>2</v>
      </c>
      <c r="J153" s="18">
        <v>0</v>
      </c>
      <c r="K153" s="18">
        <v>0</v>
      </c>
      <c r="L153" s="18">
        <v>1</v>
      </c>
      <c r="M153" s="18">
        <v>0</v>
      </c>
      <c r="N153" s="18">
        <v>0</v>
      </c>
      <c r="O153" s="18">
        <v>1</v>
      </c>
      <c r="P153" s="18">
        <v>1</v>
      </c>
      <c r="Q153" s="18">
        <v>0</v>
      </c>
      <c r="R153" s="18">
        <v>5</v>
      </c>
      <c r="S153" s="18">
        <v>3</v>
      </c>
      <c r="T153" s="18">
        <v>3</v>
      </c>
      <c r="U153" s="18">
        <v>1</v>
      </c>
      <c r="V153" s="18">
        <v>1</v>
      </c>
      <c r="W153" s="18">
        <v>3</v>
      </c>
      <c r="X153" s="18">
        <v>4</v>
      </c>
      <c r="Y153" s="18">
        <v>5</v>
      </c>
      <c r="Z153" s="18">
        <v>5</v>
      </c>
      <c r="AA153" s="18">
        <v>6</v>
      </c>
      <c r="AB153" s="18">
        <f>$Z153-$Y153</f>
        <v>0</v>
      </c>
      <c r="AC153" s="18">
        <f>$AA153-$Z153</f>
        <v>1</v>
      </c>
      <c r="AD153" s="18" t="str">
        <f>IF(AND($AB153&gt; 0, $AC153 &gt; 0), "Improving", IF(AND($AB153 &lt; 0, $AC153 &lt; 0), "Declining", "Mixed"))</f>
        <v>Mixed</v>
      </c>
      <c r="AE153" s="18">
        <f t="shared" si="6"/>
        <v>5.33</v>
      </c>
      <c r="AF153" s="18" t="str">
        <f>IF(AE153&gt;=16,"Excellent", IF(AE153&gt;=14,"Good", IF(AE153&gt;=10,"Average","Fail")))</f>
        <v>Fail</v>
      </c>
      <c r="AG153" s="18">
        <f xml:space="preserve"> 0.5*$F153 + 0.5*$G153</f>
        <v>1</v>
      </c>
      <c r="AH153" s="18" t="str">
        <f>IF($AG153&lt;=1,"Low",IF($AG153&lt;=3,"Medium","High"))</f>
        <v>Low</v>
      </c>
      <c r="AI153" s="18">
        <f>IF($J153&gt;=2,1,0) + IF($I153&lt;=1,1,0) + IF($V153&gt;=4,1,0) + IF($R153&lt;=2,1,0) + IF($X153&gt;20,1,0) + IF($AG153&lt;=2,1,0)</f>
        <v>1</v>
      </c>
      <c r="AJ153" s="18" t="str">
        <f>IF(AI153&gt;=4,"High",IF(AI153&gt;=2,"Medium","Low"))</f>
        <v>Low</v>
      </c>
      <c r="AK153" s="18" t="str">
        <f>IF(AND($AF153="Fail", $AI153&gt;=3),"Yes","No")</f>
        <v>No</v>
      </c>
      <c r="AL153" s="18">
        <f xml:space="preserve"> $K153 + $L153+ $M153 + $N153 +$O153</f>
        <v>2</v>
      </c>
      <c r="AM153" s="20">
        <f xml:space="preserve"> $Q153 + $S153 + $T153</f>
        <v>6</v>
      </c>
      <c r="AN153" t="str">
        <f t="shared" si="7"/>
        <v>Medium</v>
      </c>
      <c r="AO153" t="str">
        <f t="shared" si="8"/>
        <v>Medium</v>
      </c>
    </row>
    <row r="154" spans="1:41">
      <c r="A154" s="27" t="s">
        <v>37</v>
      </c>
      <c r="B154" s="21" t="s">
        <v>38</v>
      </c>
      <c r="C154" s="21">
        <v>16</v>
      </c>
      <c r="D154" s="21" t="s">
        <v>39</v>
      </c>
      <c r="E154" s="21" t="s">
        <v>72</v>
      </c>
      <c r="F154" s="21">
        <v>3</v>
      </c>
      <c r="G154" s="21">
        <v>3</v>
      </c>
      <c r="H154" s="21">
        <v>1</v>
      </c>
      <c r="I154" s="21">
        <v>2</v>
      </c>
      <c r="J154" s="21">
        <v>0</v>
      </c>
      <c r="K154" s="21">
        <v>0</v>
      </c>
      <c r="L154" s="21">
        <v>1</v>
      </c>
      <c r="M154" s="21">
        <v>1</v>
      </c>
      <c r="N154" s="21">
        <v>0</v>
      </c>
      <c r="O154" s="21">
        <v>1</v>
      </c>
      <c r="P154" s="21">
        <v>0</v>
      </c>
      <c r="Q154" s="21">
        <v>0</v>
      </c>
      <c r="R154" s="21">
        <v>4</v>
      </c>
      <c r="S154" s="21">
        <v>3</v>
      </c>
      <c r="T154" s="21">
        <v>2</v>
      </c>
      <c r="U154" s="21">
        <v>1</v>
      </c>
      <c r="V154" s="21">
        <v>2</v>
      </c>
      <c r="W154" s="21">
        <v>5</v>
      </c>
      <c r="X154" s="21">
        <v>4</v>
      </c>
      <c r="Y154" s="21">
        <v>6</v>
      </c>
      <c r="Z154" s="21">
        <v>10</v>
      </c>
      <c r="AA154" s="21">
        <v>10</v>
      </c>
      <c r="AB154" s="21">
        <f>$Z154-$Y154</f>
        <v>4</v>
      </c>
      <c r="AC154" s="21">
        <f>$AA154-$Z154</f>
        <v>0</v>
      </c>
      <c r="AD154" s="21" t="str">
        <f>IF(AND($AB154&gt; 0, $AC154 &gt; 0), "Improving", IF(AND($AB154 &lt; 0, $AC154 &lt; 0), "Declining", "Mixed"))</f>
        <v>Mixed</v>
      </c>
      <c r="AE154" s="21">
        <f t="shared" si="6"/>
        <v>8.67</v>
      </c>
      <c r="AF154" s="21" t="str">
        <f>IF(AE154&gt;=16,"Excellent", IF(AE154&gt;=14,"Good", IF(AE154&gt;=10,"Average","Fail")))</f>
        <v>Fail</v>
      </c>
      <c r="AG154" s="21">
        <f xml:space="preserve"> 0.5*$F154 + 0.5*$G154</f>
        <v>3</v>
      </c>
      <c r="AH154" s="21" t="str">
        <f>IF($AG154&lt;=1,"Low",IF($AG154&lt;=3,"Medium","High"))</f>
        <v>Medium</v>
      </c>
      <c r="AI154" s="21">
        <f>IF($J154&gt;=2,1,0) + IF($I154&lt;=1,1,0) + IF($V154&gt;=4,1,0) + IF($R154&lt;=2,1,0) + IF($X154&gt;20,1,0) + IF($AG154&lt;=2,1,0)</f>
        <v>0</v>
      </c>
      <c r="AJ154" s="21" t="str">
        <f>IF(AI154&gt;=4,"High",IF(AI154&gt;=2,"Medium","Low"))</f>
        <v>Low</v>
      </c>
      <c r="AK154" s="21" t="str">
        <f>IF(AND($AF154="Fail", $AI154&gt;=3),"Yes","No")</f>
        <v>No</v>
      </c>
      <c r="AL154" s="21">
        <f xml:space="preserve"> $K154 + $L154+ $M154 + $N154 +$O154</f>
        <v>3</v>
      </c>
      <c r="AM154" s="22">
        <f xml:space="preserve"> $Q154 + $S154 + $T154</f>
        <v>5</v>
      </c>
      <c r="AN154" t="str">
        <f t="shared" si="7"/>
        <v>Medium</v>
      </c>
      <c r="AO154" t="str">
        <f t="shared" si="8"/>
        <v>Low</v>
      </c>
    </row>
    <row r="155" spans="1:41">
      <c r="A155" s="26" t="s">
        <v>37</v>
      </c>
      <c r="B155" s="18" t="s">
        <v>38</v>
      </c>
      <c r="C155" s="18">
        <v>15</v>
      </c>
      <c r="D155" s="18" t="s">
        <v>39</v>
      </c>
      <c r="E155" s="18" t="s">
        <v>72</v>
      </c>
      <c r="F155" s="18">
        <v>2</v>
      </c>
      <c r="G155" s="18">
        <v>1</v>
      </c>
      <c r="H155" s="18">
        <v>3</v>
      </c>
      <c r="I155" s="18">
        <v>3</v>
      </c>
      <c r="J155" s="18">
        <v>0</v>
      </c>
      <c r="K155" s="18">
        <v>0</v>
      </c>
      <c r="L155" s="18">
        <v>1</v>
      </c>
      <c r="M155" s="18">
        <v>0</v>
      </c>
      <c r="N155" s="18">
        <v>1</v>
      </c>
      <c r="O155" s="18">
        <v>1</v>
      </c>
      <c r="P155" s="18">
        <v>1</v>
      </c>
      <c r="Q155" s="18">
        <v>0</v>
      </c>
      <c r="R155" s="18">
        <v>5</v>
      </c>
      <c r="S155" s="18">
        <v>2</v>
      </c>
      <c r="T155" s="18">
        <v>2</v>
      </c>
      <c r="U155" s="18">
        <v>1</v>
      </c>
      <c r="V155" s="18">
        <v>1</v>
      </c>
      <c r="W155" s="18">
        <v>4</v>
      </c>
      <c r="X155" s="18">
        <v>4</v>
      </c>
      <c r="Y155" s="18">
        <v>10</v>
      </c>
      <c r="Z155" s="18">
        <v>12</v>
      </c>
      <c r="AA155" s="18">
        <v>12</v>
      </c>
      <c r="AB155" s="18">
        <f>$Z155-$Y155</f>
        <v>2</v>
      </c>
      <c r="AC155" s="18">
        <f>$AA155-$Z155</f>
        <v>0</v>
      </c>
      <c r="AD155" s="18" t="str">
        <f>IF(AND($AB155&gt; 0, $AC155 &gt; 0), "Improving", IF(AND($AB155 &lt; 0, $AC155 &lt; 0), "Declining", "Mixed"))</f>
        <v>Mixed</v>
      </c>
      <c r="AE155" s="18">
        <f t="shared" si="6"/>
        <v>11.33</v>
      </c>
      <c r="AF155" s="18" t="str">
        <f>IF(AE155&gt;=16,"Excellent", IF(AE155&gt;=14,"Good", IF(AE155&gt;=10,"Average","Fail")))</f>
        <v>Average</v>
      </c>
      <c r="AG155" s="18">
        <f xml:space="preserve"> 0.5*$F155 + 0.5*$G155</f>
        <v>1.5</v>
      </c>
      <c r="AH155" s="18" t="str">
        <f>IF($AG155&lt;=1,"Low",IF($AG155&lt;=3,"Medium","High"))</f>
        <v>Medium</v>
      </c>
      <c r="AI155" s="18">
        <f>IF($J155&gt;=2,1,0) + IF($I155&lt;=1,1,0) + IF($V155&gt;=4,1,0) + IF($R155&lt;=2,1,0) + IF($X155&gt;20,1,0) + IF($AG155&lt;=2,1,0)</f>
        <v>1</v>
      </c>
      <c r="AJ155" s="18" t="str">
        <f>IF(AI155&gt;=4,"High",IF(AI155&gt;=2,"Medium","Low"))</f>
        <v>Low</v>
      </c>
      <c r="AK155" s="18" t="str">
        <f>IF(AND($AF155="Fail", $AI155&gt;=3),"Yes","No")</f>
        <v>No</v>
      </c>
      <c r="AL155" s="18">
        <f xml:space="preserve"> $K155 + $L155+ $M155 + $N155 +$O155</f>
        <v>3</v>
      </c>
      <c r="AM155" s="20">
        <f xml:space="preserve"> $Q155 + $S155 + $T155</f>
        <v>4</v>
      </c>
      <c r="AN155" t="str">
        <f t="shared" si="7"/>
        <v>Medium</v>
      </c>
      <c r="AO155" t="str">
        <f t="shared" si="8"/>
        <v>Low</v>
      </c>
    </row>
    <row r="156" spans="1:41">
      <c r="A156" s="27" t="s">
        <v>37</v>
      </c>
      <c r="B156" s="21" t="s">
        <v>38</v>
      </c>
      <c r="C156" s="21">
        <v>16</v>
      </c>
      <c r="D156" s="21" t="s">
        <v>39</v>
      </c>
      <c r="E156" s="21" t="s">
        <v>72</v>
      </c>
      <c r="F156" s="21">
        <v>4</v>
      </c>
      <c r="G156" s="21">
        <v>4</v>
      </c>
      <c r="H156" s="21">
        <v>1</v>
      </c>
      <c r="I156" s="21">
        <v>1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1</v>
      </c>
      <c r="P156" s="21">
        <v>1</v>
      </c>
      <c r="Q156" s="21">
        <v>0</v>
      </c>
      <c r="R156" s="21">
        <v>4</v>
      </c>
      <c r="S156" s="21">
        <v>4</v>
      </c>
      <c r="T156" s="21">
        <v>4</v>
      </c>
      <c r="U156" s="21">
        <v>1</v>
      </c>
      <c r="V156" s="21">
        <v>2</v>
      </c>
      <c r="W156" s="21">
        <v>2</v>
      </c>
      <c r="X156" s="21">
        <v>4</v>
      </c>
      <c r="Y156" s="21">
        <v>14</v>
      </c>
      <c r="Z156" s="21">
        <v>14</v>
      </c>
      <c r="AA156" s="21">
        <v>14</v>
      </c>
      <c r="AB156" s="21">
        <f>$Z156-$Y156</f>
        <v>0</v>
      </c>
      <c r="AC156" s="21">
        <f>$AA156-$Z156</f>
        <v>0</v>
      </c>
      <c r="AD156" s="21" t="str">
        <f>IF(AND($AB156&gt; 0, $AC156 &gt; 0), "Improving", IF(AND($AB156 &lt; 0, $AC156 &lt; 0), "Declining", "Mixed"))</f>
        <v>Mixed</v>
      </c>
      <c r="AE156" s="21">
        <f t="shared" si="6"/>
        <v>14</v>
      </c>
      <c r="AF156" s="21" t="str">
        <f>IF(AE156&gt;=16,"Excellent", IF(AE156&gt;=14,"Good", IF(AE156&gt;=10,"Average","Fail")))</f>
        <v>Good</v>
      </c>
      <c r="AG156" s="21">
        <f xml:space="preserve"> 0.5*$F156 + 0.5*$G156</f>
        <v>4</v>
      </c>
      <c r="AH156" s="21" t="str">
        <f>IF($AG156&lt;=1,"Low",IF($AG156&lt;=3,"Medium","High"))</f>
        <v>High</v>
      </c>
      <c r="AI156" s="21">
        <f>IF($J156&gt;=2,1,0) + IF($I156&lt;=1,1,0) + IF($V156&gt;=4,1,0) + IF($R156&lt;=2,1,0) + IF($X156&gt;20,1,0) + IF($AG156&lt;=2,1,0)</f>
        <v>1</v>
      </c>
      <c r="AJ156" s="21" t="str">
        <f>IF(AI156&gt;=4,"High",IF(AI156&gt;=2,"Medium","Low"))</f>
        <v>Low</v>
      </c>
      <c r="AK156" s="21" t="str">
        <f>IF(AND($AF156="Fail", $AI156&gt;=3),"Yes","No")</f>
        <v>No</v>
      </c>
      <c r="AL156" s="21">
        <f xml:space="preserve"> $K156 + $L156+ $M156 + $N156 +$O156</f>
        <v>2</v>
      </c>
      <c r="AM156" s="22">
        <f xml:space="preserve"> $Q156 + $S156 + $T156</f>
        <v>8</v>
      </c>
      <c r="AN156" t="str">
        <f t="shared" si="7"/>
        <v>Medium</v>
      </c>
      <c r="AO156" t="str">
        <f t="shared" si="8"/>
        <v>Medium</v>
      </c>
    </row>
    <row r="157" spans="1:41">
      <c r="A157" s="26" t="s">
        <v>37</v>
      </c>
      <c r="B157" s="18" t="s">
        <v>38</v>
      </c>
      <c r="C157" s="18">
        <v>16</v>
      </c>
      <c r="D157" s="18" t="s">
        <v>39</v>
      </c>
      <c r="E157" s="18" t="s">
        <v>72</v>
      </c>
      <c r="F157" s="18">
        <v>3</v>
      </c>
      <c r="G157" s="18">
        <v>3</v>
      </c>
      <c r="H157" s="18">
        <v>3</v>
      </c>
      <c r="I157" s="18">
        <v>2</v>
      </c>
      <c r="J157" s="18">
        <v>0</v>
      </c>
      <c r="K157" s="18">
        <v>1</v>
      </c>
      <c r="L157" s="18">
        <v>1</v>
      </c>
      <c r="M157" s="18">
        <v>0</v>
      </c>
      <c r="N157" s="18">
        <v>1</v>
      </c>
      <c r="O157" s="18">
        <v>1</v>
      </c>
      <c r="P157" s="18">
        <v>0</v>
      </c>
      <c r="Q157" s="18">
        <v>0</v>
      </c>
      <c r="R157" s="18">
        <v>5</v>
      </c>
      <c r="S157" s="18">
        <v>3</v>
      </c>
      <c r="T157" s="18">
        <v>2</v>
      </c>
      <c r="U157" s="18">
        <v>1</v>
      </c>
      <c r="V157" s="18">
        <v>1</v>
      </c>
      <c r="W157" s="18">
        <v>4</v>
      </c>
      <c r="X157" s="18">
        <v>4</v>
      </c>
      <c r="Y157" s="18">
        <v>8</v>
      </c>
      <c r="Z157" s="18">
        <v>10</v>
      </c>
      <c r="AA157" s="18">
        <v>10</v>
      </c>
      <c r="AB157" s="18">
        <f>$Z157-$Y157</f>
        <v>2</v>
      </c>
      <c r="AC157" s="18">
        <f>$AA157-$Z157</f>
        <v>0</v>
      </c>
      <c r="AD157" s="18" t="str">
        <f>IF(AND($AB157&gt; 0, $AC157 &gt; 0), "Improving", IF(AND($AB157 &lt; 0, $AC157 &lt; 0), "Declining", "Mixed"))</f>
        <v>Mixed</v>
      </c>
      <c r="AE157" s="18">
        <f t="shared" si="6"/>
        <v>9.33</v>
      </c>
      <c r="AF157" s="18" t="str">
        <f>IF(AE157&gt;=16,"Excellent", IF(AE157&gt;=14,"Good", IF(AE157&gt;=10,"Average","Fail")))</f>
        <v>Fail</v>
      </c>
      <c r="AG157" s="18">
        <f xml:space="preserve"> 0.5*$F157 + 0.5*$G157</f>
        <v>3</v>
      </c>
      <c r="AH157" s="18" t="str">
        <f>IF($AG157&lt;=1,"Low",IF($AG157&lt;=3,"Medium","High"))</f>
        <v>Medium</v>
      </c>
      <c r="AI157" s="18">
        <f>IF($J157&gt;=2,1,0) + IF($I157&lt;=1,1,0) + IF($V157&gt;=4,1,0) + IF($R157&lt;=2,1,0) + IF($X157&gt;20,1,0) + IF($AG157&lt;=2,1,0)</f>
        <v>0</v>
      </c>
      <c r="AJ157" s="18" t="str">
        <f>IF(AI157&gt;=4,"High",IF(AI157&gt;=2,"Medium","Low"))</f>
        <v>Low</v>
      </c>
      <c r="AK157" s="18" t="str">
        <f>IF(AND($AF157="Fail", $AI157&gt;=3),"Yes","No")</f>
        <v>No</v>
      </c>
      <c r="AL157" s="18">
        <f xml:space="preserve"> $K157 + $L157+ $M157 + $N157 +$O157</f>
        <v>4</v>
      </c>
      <c r="AM157" s="20">
        <f xml:space="preserve"> $Q157 + $S157 + $T157</f>
        <v>5</v>
      </c>
      <c r="AN157" t="str">
        <f t="shared" si="7"/>
        <v>High</v>
      </c>
      <c r="AO157" t="str">
        <f t="shared" si="8"/>
        <v>Low</v>
      </c>
    </row>
    <row r="158" spans="1:41">
      <c r="A158" s="27" t="s">
        <v>37</v>
      </c>
      <c r="B158" s="21" t="s">
        <v>52</v>
      </c>
      <c r="C158" s="21">
        <v>16</v>
      </c>
      <c r="D158" s="21" t="s">
        <v>39</v>
      </c>
      <c r="E158" s="21" t="s">
        <v>71</v>
      </c>
      <c r="F158" s="21">
        <v>4</v>
      </c>
      <c r="G158" s="21">
        <v>3</v>
      </c>
      <c r="H158" s="21">
        <v>1</v>
      </c>
      <c r="I158" s="21">
        <v>1</v>
      </c>
      <c r="J158" s="21">
        <v>0</v>
      </c>
      <c r="K158" s="21">
        <v>0</v>
      </c>
      <c r="L158" s="21">
        <v>0</v>
      </c>
      <c r="M158" s="21">
        <v>1</v>
      </c>
      <c r="N158" s="21">
        <v>1</v>
      </c>
      <c r="O158" s="21">
        <v>1</v>
      </c>
      <c r="P158" s="21">
        <v>1</v>
      </c>
      <c r="Q158" s="21">
        <v>0</v>
      </c>
      <c r="R158" s="21">
        <v>3</v>
      </c>
      <c r="S158" s="21">
        <v>1</v>
      </c>
      <c r="T158" s="21">
        <v>3</v>
      </c>
      <c r="U158" s="21">
        <v>1</v>
      </c>
      <c r="V158" s="21">
        <v>3</v>
      </c>
      <c r="W158" s="21">
        <v>5</v>
      </c>
      <c r="X158" s="21">
        <v>4</v>
      </c>
      <c r="Y158" s="21">
        <v>8</v>
      </c>
      <c r="Z158" s="21">
        <v>10</v>
      </c>
      <c r="AA158" s="21">
        <v>10</v>
      </c>
      <c r="AB158" s="21">
        <f>$Z158-$Y158</f>
        <v>2</v>
      </c>
      <c r="AC158" s="21">
        <f>$AA158-$Z158</f>
        <v>0</v>
      </c>
      <c r="AD158" s="21" t="str">
        <f>IF(AND($AB158&gt; 0, $AC158 &gt; 0), "Improving", IF(AND($AB158 &lt; 0, $AC158 &lt; 0), "Declining", "Mixed"))</f>
        <v>Mixed</v>
      </c>
      <c r="AE158" s="21">
        <f t="shared" si="6"/>
        <v>9.33</v>
      </c>
      <c r="AF158" s="21" t="str">
        <f>IF(AE158&gt;=16,"Excellent", IF(AE158&gt;=14,"Good", IF(AE158&gt;=10,"Average","Fail")))</f>
        <v>Fail</v>
      </c>
      <c r="AG158" s="21">
        <f xml:space="preserve"> 0.5*$F158 + 0.5*$G158</f>
        <v>3.5</v>
      </c>
      <c r="AH158" s="21" t="str">
        <f>IF($AG158&lt;=1,"Low",IF($AG158&lt;=3,"Medium","High"))</f>
        <v>High</v>
      </c>
      <c r="AI158" s="21">
        <f>IF($J158&gt;=2,1,0) + IF($I158&lt;=1,1,0) + IF($V158&gt;=4,1,0) + IF($R158&lt;=2,1,0) + IF($X158&gt;20,1,0) + IF($AG158&lt;=2,1,0)</f>
        <v>1</v>
      </c>
      <c r="AJ158" s="21" t="str">
        <f>IF(AI158&gt;=4,"High",IF(AI158&gt;=2,"Medium","Low"))</f>
        <v>Low</v>
      </c>
      <c r="AK158" s="21" t="str">
        <f>IF(AND($AF158="Fail", $AI158&gt;=3),"Yes","No")</f>
        <v>No</v>
      </c>
      <c r="AL158" s="21">
        <f xml:space="preserve"> $K158 + $L158+ $M158 + $N158 +$O158</f>
        <v>3</v>
      </c>
      <c r="AM158" s="22">
        <f xml:space="preserve"> $Q158 + $S158 + $T158</f>
        <v>4</v>
      </c>
      <c r="AN158" t="str">
        <f t="shared" si="7"/>
        <v>Medium</v>
      </c>
      <c r="AO158" t="str">
        <f t="shared" si="8"/>
        <v>Low</v>
      </c>
    </row>
    <row r="159" spans="1:41">
      <c r="A159" s="26" t="s">
        <v>37</v>
      </c>
      <c r="B159" s="18" t="s">
        <v>52</v>
      </c>
      <c r="C159" s="18">
        <v>15</v>
      </c>
      <c r="D159" s="18" t="s">
        <v>39</v>
      </c>
      <c r="E159" s="18" t="s">
        <v>72</v>
      </c>
      <c r="F159" s="18">
        <v>4</v>
      </c>
      <c r="G159" s="18">
        <v>2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1</v>
      </c>
      <c r="N159" s="18">
        <v>0</v>
      </c>
      <c r="O159" s="18">
        <v>1</v>
      </c>
      <c r="P159" s="18">
        <v>1</v>
      </c>
      <c r="Q159" s="18">
        <v>0</v>
      </c>
      <c r="R159" s="18">
        <v>2</v>
      </c>
      <c r="S159" s="18">
        <v>2</v>
      </c>
      <c r="T159" s="18">
        <v>4</v>
      </c>
      <c r="U159" s="18">
        <v>2</v>
      </c>
      <c r="V159" s="18">
        <v>4</v>
      </c>
      <c r="W159" s="18">
        <v>1</v>
      </c>
      <c r="X159" s="18">
        <v>4</v>
      </c>
      <c r="Y159" s="18">
        <v>15</v>
      </c>
      <c r="Z159" s="18">
        <v>16</v>
      </c>
      <c r="AA159" s="18">
        <v>15</v>
      </c>
      <c r="AB159" s="18">
        <f>$Z159-$Y159</f>
        <v>1</v>
      </c>
      <c r="AC159" s="18">
        <f>$AA159-$Z159</f>
        <v>-1</v>
      </c>
      <c r="AD159" s="18" t="str">
        <f>IF(AND($AB159&gt; 0, $AC159 &gt; 0), "Improving", IF(AND($AB159 &lt; 0, $AC159 &lt; 0), "Declining", "Mixed"))</f>
        <v>Mixed</v>
      </c>
      <c r="AE159" s="18">
        <f t="shared" si="6"/>
        <v>15.33</v>
      </c>
      <c r="AF159" s="18" t="str">
        <f>IF(AE159&gt;=16,"Excellent", IF(AE159&gt;=14,"Good", IF(AE159&gt;=10,"Average","Fail")))</f>
        <v>Good</v>
      </c>
      <c r="AG159" s="18">
        <f xml:space="preserve"> 0.5*$F159 + 0.5*$G159</f>
        <v>3</v>
      </c>
      <c r="AH159" s="18" t="str">
        <f>IF($AG159&lt;=1,"Low",IF($AG159&lt;=3,"Medium","High"))</f>
        <v>Medium</v>
      </c>
      <c r="AI159" s="18">
        <f>IF($J159&gt;=2,1,0) + IF($I159&lt;=1,1,0) + IF($V159&gt;=4,1,0) + IF($R159&lt;=2,1,0) + IF($X159&gt;20,1,0) + IF($AG159&lt;=2,1,0)</f>
        <v>3</v>
      </c>
      <c r="AJ159" s="18" t="str">
        <f>IF(AI159&gt;=4,"High",IF(AI159&gt;=2,"Medium","Low"))</f>
        <v>Medium</v>
      </c>
      <c r="AK159" s="18" t="str">
        <f>IF(AND($AF159="Fail", $AI159&gt;=3),"Yes","No")</f>
        <v>No</v>
      </c>
      <c r="AL159" s="18">
        <f xml:space="preserve"> $K159 + $L159+ $M159 + $N159 +$O159</f>
        <v>2</v>
      </c>
      <c r="AM159" s="20">
        <f xml:space="preserve"> $Q159 + $S159 + $T159</f>
        <v>6</v>
      </c>
      <c r="AN159" t="str">
        <f t="shared" si="7"/>
        <v>Medium</v>
      </c>
      <c r="AO159" t="str">
        <f t="shared" si="8"/>
        <v>Medium</v>
      </c>
    </row>
    <row r="160" spans="1:41">
      <c r="A160" s="27" t="s">
        <v>37</v>
      </c>
      <c r="B160" s="21" t="s">
        <v>52</v>
      </c>
      <c r="C160" s="21">
        <v>16</v>
      </c>
      <c r="D160" s="21" t="s">
        <v>39</v>
      </c>
      <c r="E160" s="21" t="s">
        <v>71</v>
      </c>
      <c r="F160" s="21">
        <v>3</v>
      </c>
      <c r="G160" s="21">
        <v>4</v>
      </c>
      <c r="H160" s="21">
        <v>1</v>
      </c>
      <c r="I160" s="21">
        <v>2</v>
      </c>
      <c r="J160" s="21">
        <v>0</v>
      </c>
      <c r="K160" s="21">
        <v>1</v>
      </c>
      <c r="L160" s="21">
        <v>1</v>
      </c>
      <c r="M160" s="21">
        <v>0</v>
      </c>
      <c r="N160" s="21">
        <v>1</v>
      </c>
      <c r="O160" s="21">
        <v>1</v>
      </c>
      <c r="P160" s="21">
        <v>1</v>
      </c>
      <c r="Q160" s="21">
        <v>0</v>
      </c>
      <c r="R160" s="21">
        <v>5</v>
      </c>
      <c r="S160" s="21">
        <v>3</v>
      </c>
      <c r="T160" s="21">
        <v>3</v>
      </c>
      <c r="U160" s="21">
        <v>1</v>
      </c>
      <c r="V160" s="21">
        <v>1</v>
      </c>
      <c r="W160" s="21">
        <v>5</v>
      </c>
      <c r="X160" s="21">
        <v>4</v>
      </c>
      <c r="Y160" s="21">
        <v>11</v>
      </c>
      <c r="Z160" s="21">
        <v>11</v>
      </c>
      <c r="AA160" s="21">
        <v>11</v>
      </c>
      <c r="AB160" s="21">
        <f>$Z160-$Y160</f>
        <v>0</v>
      </c>
      <c r="AC160" s="21">
        <f>$AA160-$Z160</f>
        <v>0</v>
      </c>
      <c r="AD160" s="21" t="str">
        <f>IF(AND($AB160&gt; 0, $AC160 &gt; 0), "Improving", IF(AND($AB160 &lt; 0, $AC160 &lt; 0), "Declining", "Mixed"))</f>
        <v>Mixed</v>
      </c>
      <c r="AE160" s="21">
        <f t="shared" si="6"/>
        <v>11</v>
      </c>
      <c r="AF160" s="21" t="str">
        <f>IF(AE160&gt;=16,"Excellent", IF(AE160&gt;=14,"Good", IF(AE160&gt;=10,"Average","Fail")))</f>
        <v>Average</v>
      </c>
      <c r="AG160" s="21">
        <f xml:space="preserve"> 0.5*$F160 + 0.5*$G160</f>
        <v>3.5</v>
      </c>
      <c r="AH160" s="21" t="str">
        <f>IF($AG160&lt;=1,"Low",IF($AG160&lt;=3,"Medium","High"))</f>
        <v>High</v>
      </c>
      <c r="AI160" s="21">
        <f>IF($J160&gt;=2,1,0) + IF($I160&lt;=1,1,0) + IF($V160&gt;=4,1,0) + IF($R160&lt;=2,1,0) + IF($X160&gt;20,1,0) + IF($AG160&lt;=2,1,0)</f>
        <v>0</v>
      </c>
      <c r="AJ160" s="21" t="str">
        <f>IF(AI160&gt;=4,"High",IF(AI160&gt;=2,"Medium","Low"))</f>
        <v>Low</v>
      </c>
      <c r="AK160" s="21" t="str">
        <f>IF(AND($AF160="Fail", $AI160&gt;=3),"Yes","No")</f>
        <v>No</v>
      </c>
      <c r="AL160" s="21">
        <f xml:space="preserve"> $K160 + $L160+ $M160 + $N160 +$O160</f>
        <v>4</v>
      </c>
      <c r="AM160" s="22">
        <f xml:space="preserve"> $Q160 + $S160 + $T160</f>
        <v>6</v>
      </c>
      <c r="AN160" t="str">
        <f t="shared" si="7"/>
        <v>High</v>
      </c>
      <c r="AO160" t="str">
        <f t="shared" si="8"/>
        <v>Medium</v>
      </c>
    </row>
    <row r="161" spans="1:41">
      <c r="A161" s="26" t="s">
        <v>37</v>
      </c>
      <c r="B161" s="18" t="s">
        <v>52</v>
      </c>
      <c r="C161" s="18">
        <v>16</v>
      </c>
      <c r="D161" s="18" t="s">
        <v>39</v>
      </c>
      <c r="E161" s="18" t="s">
        <v>72</v>
      </c>
      <c r="F161" s="18">
        <v>4</v>
      </c>
      <c r="G161" s="18">
        <v>3</v>
      </c>
      <c r="H161" s="18">
        <v>1</v>
      </c>
      <c r="I161" s="18">
        <v>4</v>
      </c>
      <c r="J161" s="18">
        <v>0</v>
      </c>
      <c r="K161" s="18">
        <v>0</v>
      </c>
      <c r="L161" s="18">
        <v>0</v>
      </c>
      <c r="M161" s="18">
        <v>0</v>
      </c>
      <c r="N161" s="18">
        <v>1</v>
      </c>
      <c r="O161" s="18">
        <v>1</v>
      </c>
      <c r="P161" s="18">
        <v>1</v>
      </c>
      <c r="Q161" s="18">
        <v>0</v>
      </c>
      <c r="R161" s="18">
        <v>4</v>
      </c>
      <c r="S161" s="18">
        <v>2</v>
      </c>
      <c r="T161" s="18">
        <v>2</v>
      </c>
      <c r="U161" s="18">
        <v>1</v>
      </c>
      <c r="V161" s="18">
        <v>1</v>
      </c>
      <c r="W161" s="18">
        <v>2</v>
      </c>
      <c r="X161" s="18">
        <v>4</v>
      </c>
      <c r="Y161" s="18">
        <v>19</v>
      </c>
      <c r="Z161" s="18">
        <v>19</v>
      </c>
      <c r="AA161" s="18">
        <v>20</v>
      </c>
      <c r="AB161" s="18">
        <f>$Z161-$Y161</f>
        <v>0</v>
      </c>
      <c r="AC161" s="18">
        <f>$AA161-$Z161</f>
        <v>1</v>
      </c>
      <c r="AD161" s="18" t="str">
        <f>IF(AND($AB161&gt; 0, $AC161 &gt; 0), "Improving", IF(AND($AB161 &lt; 0, $AC161 &lt; 0), "Declining", "Mixed"))</f>
        <v>Mixed</v>
      </c>
      <c r="AE161" s="18">
        <f t="shared" si="6"/>
        <v>19.329999999999998</v>
      </c>
      <c r="AF161" s="18" t="str">
        <f>IF(AE161&gt;=16,"Excellent", IF(AE161&gt;=14,"Good", IF(AE161&gt;=10,"Average","Fail")))</f>
        <v>Excellent</v>
      </c>
      <c r="AG161" s="18">
        <f xml:space="preserve"> 0.5*$F161 + 0.5*$G161</f>
        <v>3.5</v>
      </c>
      <c r="AH161" s="18" t="str">
        <f>IF($AG161&lt;=1,"Low",IF($AG161&lt;=3,"Medium","High"))</f>
        <v>High</v>
      </c>
      <c r="AI161" s="18">
        <f>IF($J161&gt;=2,1,0) + IF($I161&lt;=1,1,0) + IF($V161&gt;=4,1,0) + IF($R161&lt;=2,1,0) + IF($X161&gt;20,1,0) + IF($AG161&lt;=2,1,0)</f>
        <v>0</v>
      </c>
      <c r="AJ161" s="18" t="str">
        <f>IF(AI161&gt;=4,"High",IF(AI161&gt;=2,"Medium","Low"))</f>
        <v>Low</v>
      </c>
      <c r="AK161" s="18" t="str">
        <f>IF(AND($AF161="Fail", $AI161&gt;=3),"Yes","No")</f>
        <v>No</v>
      </c>
      <c r="AL161" s="18">
        <f xml:space="preserve"> $K161 + $L161+ $M161 + $N161 +$O161</f>
        <v>2</v>
      </c>
      <c r="AM161" s="20">
        <f xml:space="preserve"> $Q161 + $S161 + $T161</f>
        <v>4</v>
      </c>
      <c r="AN161" t="str">
        <f t="shared" si="7"/>
        <v>Medium</v>
      </c>
      <c r="AO161" t="str">
        <f t="shared" si="8"/>
        <v>Low</v>
      </c>
    </row>
    <row r="162" spans="1:41">
      <c r="A162" s="27" t="s">
        <v>37</v>
      </c>
      <c r="B162" s="21" t="s">
        <v>52</v>
      </c>
      <c r="C162" s="21">
        <v>15</v>
      </c>
      <c r="D162" s="21" t="s">
        <v>39</v>
      </c>
      <c r="E162" s="21" t="s">
        <v>72</v>
      </c>
      <c r="F162" s="21">
        <v>4</v>
      </c>
      <c r="G162" s="21">
        <v>4</v>
      </c>
      <c r="H162" s="21">
        <v>1</v>
      </c>
      <c r="I162" s="21">
        <v>2</v>
      </c>
      <c r="J162" s="21">
        <v>0</v>
      </c>
      <c r="K162" s="21">
        <v>0</v>
      </c>
      <c r="L162" s="21">
        <v>1</v>
      </c>
      <c r="M162" s="21">
        <v>0</v>
      </c>
      <c r="N162" s="21">
        <v>1</v>
      </c>
      <c r="O162" s="21">
        <v>1</v>
      </c>
      <c r="P162" s="21">
        <v>0</v>
      </c>
      <c r="Q162" s="21">
        <v>0</v>
      </c>
      <c r="R162" s="21">
        <v>3</v>
      </c>
      <c r="S162" s="21">
        <v>2</v>
      </c>
      <c r="T162" s="21">
        <v>2</v>
      </c>
      <c r="U162" s="21">
        <v>1</v>
      </c>
      <c r="V162" s="21">
        <v>1</v>
      </c>
      <c r="W162" s="21">
        <v>5</v>
      </c>
      <c r="X162" s="21">
        <v>4</v>
      </c>
      <c r="Y162" s="21">
        <v>14</v>
      </c>
      <c r="Z162" s="21">
        <v>15</v>
      </c>
      <c r="AA162" s="21">
        <v>15</v>
      </c>
      <c r="AB162" s="21">
        <f>$Z162-$Y162</f>
        <v>1</v>
      </c>
      <c r="AC162" s="21">
        <f>$AA162-$Z162</f>
        <v>0</v>
      </c>
      <c r="AD162" s="21" t="str">
        <f>IF(AND($AB162&gt; 0, $AC162 &gt; 0), "Improving", IF(AND($AB162 &lt; 0, $AC162 &lt; 0), "Declining", "Mixed"))</f>
        <v>Mixed</v>
      </c>
      <c r="AE162" s="21">
        <f t="shared" si="6"/>
        <v>14.67</v>
      </c>
      <c r="AF162" s="21" t="str">
        <f>IF(AE162&gt;=16,"Excellent", IF(AE162&gt;=14,"Good", IF(AE162&gt;=10,"Average","Fail")))</f>
        <v>Good</v>
      </c>
      <c r="AG162" s="21">
        <f xml:space="preserve"> 0.5*$F162 + 0.5*$G162</f>
        <v>4</v>
      </c>
      <c r="AH162" s="21" t="str">
        <f>IF($AG162&lt;=1,"Low",IF($AG162&lt;=3,"Medium","High"))</f>
        <v>High</v>
      </c>
      <c r="AI162" s="21">
        <f>IF($J162&gt;=2,1,0) + IF($I162&lt;=1,1,0) + IF($V162&gt;=4,1,0) + IF($R162&lt;=2,1,0) + IF($X162&gt;20,1,0) + IF($AG162&lt;=2,1,0)</f>
        <v>0</v>
      </c>
      <c r="AJ162" s="21" t="str">
        <f>IF(AI162&gt;=4,"High",IF(AI162&gt;=2,"Medium","Low"))</f>
        <v>Low</v>
      </c>
      <c r="AK162" s="21" t="str">
        <f>IF(AND($AF162="Fail", $AI162&gt;=3),"Yes","No")</f>
        <v>No</v>
      </c>
      <c r="AL162" s="21">
        <f xml:space="preserve"> $K162 + $L162+ $M162 + $N162 +$O162</f>
        <v>3</v>
      </c>
      <c r="AM162" s="22">
        <f xml:space="preserve"> $Q162 + $S162 + $T162</f>
        <v>4</v>
      </c>
      <c r="AN162" t="str">
        <f t="shared" si="7"/>
        <v>Medium</v>
      </c>
      <c r="AO162" t="str">
        <f t="shared" si="8"/>
        <v>Low</v>
      </c>
    </row>
    <row r="163" spans="1:41">
      <c r="A163" s="26" t="s">
        <v>37</v>
      </c>
      <c r="B163" s="18" t="s">
        <v>38</v>
      </c>
      <c r="C163" s="18">
        <v>16</v>
      </c>
      <c r="D163" s="18" t="s">
        <v>39</v>
      </c>
      <c r="E163" s="18" t="s">
        <v>71</v>
      </c>
      <c r="F163" s="18">
        <v>1</v>
      </c>
      <c r="G163" s="18">
        <v>2</v>
      </c>
      <c r="H163" s="18">
        <v>1</v>
      </c>
      <c r="I163" s="18">
        <v>2</v>
      </c>
      <c r="J163" s="18">
        <v>0</v>
      </c>
      <c r="K163" s="18">
        <v>1</v>
      </c>
      <c r="L163" s="18">
        <v>0</v>
      </c>
      <c r="M163" s="18">
        <v>0</v>
      </c>
      <c r="N163" s="18">
        <v>1</v>
      </c>
      <c r="O163" s="18">
        <v>1</v>
      </c>
      <c r="P163" s="18">
        <v>1</v>
      </c>
      <c r="Q163" s="18">
        <v>0</v>
      </c>
      <c r="R163" s="18">
        <v>4</v>
      </c>
      <c r="S163" s="18">
        <v>4</v>
      </c>
      <c r="T163" s="18">
        <v>3</v>
      </c>
      <c r="U163" s="18">
        <v>1</v>
      </c>
      <c r="V163" s="18">
        <v>1</v>
      </c>
      <c r="W163" s="18">
        <v>1</v>
      </c>
      <c r="X163" s="18">
        <v>4</v>
      </c>
      <c r="Y163" s="18">
        <v>8</v>
      </c>
      <c r="Z163" s="18">
        <v>10</v>
      </c>
      <c r="AA163" s="18">
        <v>9</v>
      </c>
      <c r="AB163" s="18">
        <f>$Z163-$Y163</f>
        <v>2</v>
      </c>
      <c r="AC163" s="18">
        <f>$AA163-$Z163</f>
        <v>-1</v>
      </c>
      <c r="AD163" s="18" t="str">
        <f>IF(AND($AB163&gt; 0, $AC163 &gt; 0), "Improving", IF(AND($AB163 &lt; 0, $AC163 &lt; 0), "Declining", "Mixed"))</f>
        <v>Mixed</v>
      </c>
      <c r="AE163" s="18">
        <f t="shared" si="6"/>
        <v>9</v>
      </c>
      <c r="AF163" s="18" t="str">
        <f>IF(AE163&gt;=16,"Excellent", IF(AE163&gt;=14,"Good", IF(AE163&gt;=10,"Average","Fail")))</f>
        <v>Fail</v>
      </c>
      <c r="AG163" s="18">
        <f xml:space="preserve"> 0.5*$F163 + 0.5*$G163</f>
        <v>1.5</v>
      </c>
      <c r="AH163" s="18" t="str">
        <f>IF($AG163&lt;=1,"Low",IF($AG163&lt;=3,"Medium","High"))</f>
        <v>Medium</v>
      </c>
      <c r="AI163" s="18">
        <f>IF($J163&gt;=2,1,0) + IF($I163&lt;=1,1,0) + IF($V163&gt;=4,1,0) + IF($R163&lt;=2,1,0) + IF($X163&gt;20,1,0) + IF($AG163&lt;=2,1,0)</f>
        <v>1</v>
      </c>
      <c r="AJ163" s="18" t="str">
        <f>IF(AI163&gt;=4,"High",IF(AI163&gt;=2,"Medium","Low"))</f>
        <v>Low</v>
      </c>
      <c r="AK163" s="18" t="str">
        <f>IF(AND($AF163="Fail", $AI163&gt;=3),"Yes","No")</f>
        <v>No</v>
      </c>
      <c r="AL163" s="18">
        <f xml:space="preserve"> $K163 + $L163+ $M163 + $N163 +$O163</f>
        <v>3</v>
      </c>
      <c r="AM163" s="20">
        <f xml:space="preserve"> $Q163 + $S163 + $T163</f>
        <v>7</v>
      </c>
      <c r="AN163" t="str">
        <f t="shared" si="7"/>
        <v>Medium</v>
      </c>
      <c r="AO163" t="str">
        <f t="shared" si="8"/>
        <v>Medium</v>
      </c>
    </row>
    <row r="164" spans="1:41">
      <c r="A164" s="27" t="s">
        <v>37</v>
      </c>
      <c r="B164" s="21" t="s">
        <v>52</v>
      </c>
      <c r="C164" s="21">
        <v>15</v>
      </c>
      <c r="D164" s="21" t="s">
        <v>39</v>
      </c>
      <c r="E164" s="21" t="s">
        <v>72</v>
      </c>
      <c r="F164" s="21">
        <v>4</v>
      </c>
      <c r="G164" s="21">
        <v>4</v>
      </c>
      <c r="H164" s="21">
        <v>1</v>
      </c>
      <c r="I164" s="21">
        <v>4</v>
      </c>
      <c r="J164" s="21">
        <v>0</v>
      </c>
      <c r="K164" s="21">
        <v>0</v>
      </c>
      <c r="L164" s="21">
        <v>1</v>
      </c>
      <c r="M164" s="21">
        <v>0</v>
      </c>
      <c r="N164" s="21">
        <v>1</v>
      </c>
      <c r="O164" s="21">
        <v>1</v>
      </c>
      <c r="P164" s="21">
        <v>1</v>
      </c>
      <c r="Q164" s="21">
        <v>1</v>
      </c>
      <c r="R164" s="21">
        <v>1</v>
      </c>
      <c r="S164" s="21">
        <v>3</v>
      </c>
      <c r="T164" s="21">
        <v>3</v>
      </c>
      <c r="U164" s="21">
        <v>5</v>
      </c>
      <c r="V164" s="21">
        <v>5</v>
      </c>
      <c r="W164" s="21">
        <v>3</v>
      </c>
      <c r="X164" s="21">
        <v>4</v>
      </c>
      <c r="Y164" s="21">
        <v>13</v>
      </c>
      <c r="Z164" s="21">
        <v>13</v>
      </c>
      <c r="AA164" s="21">
        <v>12</v>
      </c>
      <c r="AB164" s="21">
        <f>$Z164-$Y164</f>
        <v>0</v>
      </c>
      <c r="AC164" s="21">
        <f>$AA164-$Z164</f>
        <v>-1</v>
      </c>
      <c r="AD164" s="21" t="str">
        <f>IF(AND($AB164&gt; 0, $AC164 &gt; 0), "Improving", IF(AND($AB164 &lt; 0, $AC164 &lt; 0), "Declining", "Mixed"))</f>
        <v>Mixed</v>
      </c>
      <c r="AE164" s="21">
        <f t="shared" si="6"/>
        <v>12.67</v>
      </c>
      <c r="AF164" s="21" t="str">
        <f>IF(AE164&gt;=16,"Excellent", IF(AE164&gt;=14,"Good", IF(AE164&gt;=10,"Average","Fail")))</f>
        <v>Average</v>
      </c>
      <c r="AG164" s="21">
        <f xml:space="preserve"> 0.5*$F164 + 0.5*$G164</f>
        <v>4</v>
      </c>
      <c r="AH164" s="21" t="str">
        <f>IF($AG164&lt;=1,"Low",IF($AG164&lt;=3,"Medium","High"))</f>
        <v>High</v>
      </c>
      <c r="AI164" s="21">
        <f>IF($J164&gt;=2,1,0) + IF($I164&lt;=1,1,0) + IF($V164&gt;=4,1,0) + IF($R164&lt;=2,1,0) + IF($X164&gt;20,1,0) + IF($AG164&lt;=2,1,0)</f>
        <v>2</v>
      </c>
      <c r="AJ164" s="21" t="str">
        <f>IF(AI164&gt;=4,"High",IF(AI164&gt;=2,"Medium","Low"))</f>
        <v>Medium</v>
      </c>
      <c r="AK164" s="21" t="str">
        <f>IF(AND($AF164="Fail", $AI164&gt;=3),"Yes","No")</f>
        <v>No</v>
      </c>
      <c r="AL164" s="21">
        <f xml:space="preserve"> $K164 + $L164+ $M164 + $N164 +$O164</f>
        <v>3</v>
      </c>
      <c r="AM164" s="22">
        <f xml:space="preserve"> $Q164 + $S164 + $T164</f>
        <v>7</v>
      </c>
      <c r="AN164" t="str">
        <f t="shared" si="7"/>
        <v>Medium</v>
      </c>
      <c r="AO164" t="str">
        <f t="shared" si="8"/>
        <v>Medium</v>
      </c>
    </row>
    <row r="165" spans="1:41">
      <c r="A165" s="26" t="s">
        <v>37</v>
      </c>
      <c r="B165" s="18" t="s">
        <v>38</v>
      </c>
      <c r="C165" s="18">
        <v>16</v>
      </c>
      <c r="D165" s="18" t="s">
        <v>39</v>
      </c>
      <c r="E165" s="18" t="s">
        <v>72</v>
      </c>
      <c r="F165" s="18">
        <v>3</v>
      </c>
      <c r="G165" s="18">
        <v>1</v>
      </c>
      <c r="H165" s="18">
        <v>1</v>
      </c>
      <c r="I165" s="18">
        <v>4</v>
      </c>
      <c r="J165" s="18">
        <v>0</v>
      </c>
      <c r="K165" s="18">
        <v>1</v>
      </c>
      <c r="L165" s="18">
        <v>1</v>
      </c>
      <c r="M165" s="18">
        <v>1</v>
      </c>
      <c r="N165" s="18">
        <v>0</v>
      </c>
      <c r="O165" s="18">
        <v>1</v>
      </c>
      <c r="P165" s="18">
        <v>1</v>
      </c>
      <c r="Q165" s="18">
        <v>0</v>
      </c>
      <c r="R165" s="18">
        <v>4</v>
      </c>
      <c r="S165" s="18">
        <v>3</v>
      </c>
      <c r="T165" s="18">
        <v>3</v>
      </c>
      <c r="U165" s="18">
        <v>1</v>
      </c>
      <c r="V165" s="18">
        <v>2</v>
      </c>
      <c r="W165" s="18">
        <v>5</v>
      </c>
      <c r="X165" s="18">
        <v>4</v>
      </c>
      <c r="Y165" s="18">
        <v>7</v>
      </c>
      <c r="Z165" s="18">
        <v>7</v>
      </c>
      <c r="AA165" s="18">
        <v>6</v>
      </c>
      <c r="AB165" s="18">
        <f>$Z165-$Y165</f>
        <v>0</v>
      </c>
      <c r="AC165" s="18">
        <f>$AA165-$Z165</f>
        <v>-1</v>
      </c>
      <c r="AD165" s="18" t="str">
        <f>IF(AND($AB165&gt; 0, $AC165 &gt; 0), "Improving", IF(AND($AB165 &lt; 0, $AC165 &lt; 0), "Declining", "Mixed"))</f>
        <v>Mixed</v>
      </c>
      <c r="AE165" s="18">
        <f t="shared" si="6"/>
        <v>6.67</v>
      </c>
      <c r="AF165" s="18" t="str">
        <f>IF(AE165&gt;=16,"Excellent", IF(AE165&gt;=14,"Good", IF(AE165&gt;=10,"Average","Fail")))</f>
        <v>Fail</v>
      </c>
      <c r="AG165" s="18">
        <f xml:space="preserve"> 0.5*$F165 + 0.5*$G165</f>
        <v>2</v>
      </c>
      <c r="AH165" s="18" t="str">
        <f>IF($AG165&lt;=1,"Low",IF($AG165&lt;=3,"Medium","High"))</f>
        <v>Medium</v>
      </c>
      <c r="AI165" s="18">
        <f>IF($J165&gt;=2,1,0) + IF($I165&lt;=1,1,0) + IF($V165&gt;=4,1,0) + IF($R165&lt;=2,1,0) + IF($X165&gt;20,1,0) + IF($AG165&lt;=2,1,0)</f>
        <v>1</v>
      </c>
      <c r="AJ165" s="18" t="str">
        <f>IF(AI165&gt;=4,"High",IF(AI165&gt;=2,"Medium","Low"))</f>
        <v>Low</v>
      </c>
      <c r="AK165" s="18" t="str">
        <f>IF(AND($AF165="Fail", $AI165&gt;=3),"Yes","No")</f>
        <v>No</v>
      </c>
      <c r="AL165" s="18">
        <f xml:space="preserve"> $K165 + $L165+ $M165 + $N165 +$O165</f>
        <v>4</v>
      </c>
      <c r="AM165" s="20">
        <f xml:space="preserve"> $Q165 + $S165 + $T165</f>
        <v>6</v>
      </c>
      <c r="AN165" t="str">
        <f t="shared" si="7"/>
        <v>High</v>
      </c>
      <c r="AO165" t="str">
        <f t="shared" si="8"/>
        <v>Medium</v>
      </c>
    </row>
    <row r="166" spans="1:41">
      <c r="A166" s="27" t="s">
        <v>37</v>
      </c>
      <c r="B166" s="21" t="s">
        <v>52</v>
      </c>
      <c r="C166" s="21">
        <v>15</v>
      </c>
      <c r="D166" s="21" t="s">
        <v>39</v>
      </c>
      <c r="E166" s="21" t="s">
        <v>72</v>
      </c>
      <c r="F166" s="21">
        <v>2</v>
      </c>
      <c r="G166" s="21">
        <v>3</v>
      </c>
      <c r="H166" s="21">
        <v>1</v>
      </c>
      <c r="I166" s="21">
        <v>3</v>
      </c>
      <c r="J166" s="21">
        <v>0</v>
      </c>
      <c r="K166" s="21">
        <v>1</v>
      </c>
      <c r="L166" s="21">
        <v>0</v>
      </c>
      <c r="M166" s="21">
        <v>1</v>
      </c>
      <c r="N166" s="21">
        <v>0</v>
      </c>
      <c r="O166" s="21">
        <v>1</v>
      </c>
      <c r="P166" s="21">
        <v>1</v>
      </c>
      <c r="Q166" s="21">
        <v>0</v>
      </c>
      <c r="R166" s="21">
        <v>5</v>
      </c>
      <c r="S166" s="21">
        <v>3</v>
      </c>
      <c r="T166" s="21">
        <v>2</v>
      </c>
      <c r="U166" s="21">
        <v>1</v>
      </c>
      <c r="V166" s="21">
        <v>2</v>
      </c>
      <c r="W166" s="21">
        <v>5</v>
      </c>
      <c r="X166" s="21">
        <v>4</v>
      </c>
      <c r="Y166" s="21">
        <v>11</v>
      </c>
      <c r="Z166" s="21">
        <v>10</v>
      </c>
      <c r="AA166" s="21">
        <v>11</v>
      </c>
      <c r="AB166" s="21">
        <f>$Z166-$Y166</f>
        <v>-1</v>
      </c>
      <c r="AC166" s="21">
        <f>$AA166-$Z166</f>
        <v>1</v>
      </c>
      <c r="AD166" s="21" t="str">
        <f>IF(AND($AB166&gt; 0, $AC166 &gt; 0), "Improving", IF(AND($AB166 &lt; 0, $AC166 &lt; 0), "Declining", "Mixed"))</f>
        <v>Mixed</v>
      </c>
      <c r="AE166" s="21">
        <f t="shared" si="6"/>
        <v>10.67</v>
      </c>
      <c r="AF166" s="21" t="str">
        <f>IF(AE166&gt;=16,"Excellent", IF(AE166&gt;=14,"Good", IF(AE166&gt;=10,"Average","Fail")))</f>
        <v>Average</v>
      </c>
      <c r="AG166" s="21">
        <f xml:space="preserve"> 0.5*$F166 + 0.5*$G166</f>
        <v>2.5</v>
      </c>
      <c r="AH166" s="21" t="str">
        <f>IF($AG166&lt;=1,"Low",IF($AG166&lt;=3,"Medium","High"))</f>
        <v>Medium</v>
      </c>
      <c r="AI166" s="21">
        <f>IF($J166&gt;=2,1,0) + IF($I166&lt;=1,1,0) + IF($V166&gt;=4,1,0) + IF($R166&lt;=2,1,0) + IF($X166&gt;20,1,0) + IF($AG166&lt;=2,1,0)</f>
        <v>0</v>
      </c>
      <c r="AJ166" s="21" t="str">
        <f>IF(AI166&gt;=4,"High",IF(AI166&gt;=2,"Medium","Low"))</f>
        <v>Low</v>
      </c>
      <c r="AK166" s="21" t="str">
        <f>IF(AND($AF166="Fail", $AI166&gt;=3),"Yes","No")</f>
        <v>No</v>
      </c>
      <c r="AL166" s="21">
        <f xml:space="preserve"> $K166 + $L166+ $M166 + $N166 +$O166</f>
        <v>3</v>
      </c>
      <c r="AM166" s="22">
        <f xml:space="preserve"> $Q166 + $S166 + $T166</f>
        <v>5</v>
      </c>
      <c r="AN166" t="str">
        <f t="shared" si="7"/>
        <v>Medium</v>
      </c>
      <c r="AO166" t="str">
        <f t="shared" si="8"/>
        <v>Low</v>
      </c>
    </row>
    <row r="167" spans="1:41">
      <c r="A167" s="26" t="s">
        <v>37</v>
      </c>
      <c r="B167" s="18" t="s">
        <v>52</v>
      </c>
      <c r="C167" s="18">
        <v>15</v>
      </c>
      <c r="D167" s="18" t="s">
        <v>39</v>
      </c>
      <c r="E167" s="18" t="s">
        <v>71</v>
      </c>
      <c r="F167" s="18">
        <v>2</v>
      </c>
      <c r="G167" s="18">
        <v>2</v>
      </c>
      <c r="H167" s="18">
        <v>2</v>
      </c>
      <c r="I167" s="18">
        <v>2</v>
      </c>
      <c r="J167" s="18">
        <v>0</v>
      </c>
      <c r="K167" s="18">
        <v>0</v>
      </c>
      <c r="L167" s="18">
        <v>0</v>
      </c>
      <c r="M167" s="18">
        <v>1</v>
      </c>
      <c r="N167" s="18">
        <v>1</v>
      </c>
      <c r="O167" s="18">
        <v>1</v>
      </c>
      <c r="P167" s="18">
        <v>1</v>
      </c>
      <c r="Q167" s="18">
        <v>0</v>
      </c>
      <c r="R167" s="18">
        <v>5</v>
      </c>
      <c r="S167" s="18">
        <v>3</v>
      </c>
      <c r="T167" s="18">
        <v>3</v>
      </c>
      <c r="U167" s="18">
        <v>1</v>
      </c>
      <c r="V167" s="18">
        <v>3</v>
      </c>
      <c r="W167" s="18">
        <v>4</v>
      </c>
      <c r="X167" s="18">
        <v>4</v>
      </c>
      <c r="Y167" s="18">
        <v>15</v>
      </c>
      <c r="Z167" s="18">
        <v>15</v>
      </c>
      <c r="AA167" s="18">
        <v>15</v>
      </c>
      <c r="AB167" s="18">
        <f>$Z167-$Y167</f>
        <v>0</v>
      </c>
      <c r="AC167" s="18">
        <f>$AA167-$Z167</f>
        <v>0</v>
      </c>
      <c r="AD167" s="18" t="str">
        <f>IF(AND($AB167&gt; 0, $AC167 &gt; 0), "Improving", IF(AND($AB167 &lt; 0, $AC167 &lt; 0), "Declining", "Mixed"))</f>
        <v>Mixed</v>
      </c>
      <c r="AE167" s="18">
        <f t="shared" si="6"/>
        <v>15</v>
      </c>
      <c r="AF167" s="18" t="str">
        <f>IF(AE167&gt;=16,"Excellent", IF(AE167&gt;=14,"Good", IF(AE167&gt;=10,"Average","Fail")))</f>
        <v>Good</v>
      </c>
      <c r="AG167" s="18">
        <f xml:space="preserve"> 0.5*$F167 + 0.5*$G167</f>
        <v>2</v>
      </c>
      <c r="AH167" s="18" t="str">
        <f>IF($AG167&lt;=1,"Low",IF($AG167&lt;=3,"Medium","High"))</f>
        <v>Medium</v>
      </c>
      <c r="AI167" s="18">
        <f>IF($J167&gt;=2,1,0) + IF($I167&lt;=1,1,0) + IF($V167&gt;=4,1,0) + IF($R167&lt;=2,1,0) + IF($X167&gt;20,1,0) + IF($AG167&lt;=2,1,0)</f>
        <v>1</v>
      </c>
      <c r="AJ167" s="18" t="str">
        <f>IF(AI167&gt;=4,"High",IF(AI167&gt;=2,"Medium","Low"))</f>
        <v>Low</v>
      </c>
      <c r="AK167" s="18" t="str">
        <f>IF(AND($AF167="Fail", $AI167&gt;=3),"Yes","No")</f>
        <v>No</v>
      </c>
      <c r="AL167" s="18">
        <f xml:space="preserve"> $K167 + $L167+ $M167 + $N167 +$O167</f>
        <v>3</v>
      </c>
      <c r="AM167" s="20">
        <f xml:space="preserve"> $Q167 + $S167 + $T167</f>
        <v>6</v>
      </c>
      <c r="AN167" t="str">
        <f t="shared" si="7"/>
        <v>Medium</v>
      </c>
      <c r="AO167" t="str">
        <f t="shared" si="8"/>
        <v>Medium</v>
      </c>
    </row>
    <row r="168" spans="1:41">
      <c r="A168" s="27" t="s">
        <v>37</v>
      </c>
      <c r="B168" s="21" t="s">
        <v>38</v>
      </c>
      <c r="C168" s="21">
        <v>16</v>
      </c>
      <c r="D168" s="21" t="s">
        <v>39</v>
      </c>
      <c r="E168" s="21" t="s">
        <v>71</v>
      </c>
      <c r="F168" s="21">
        <v>2</v>
      </c>
      <c r="G168" s="21">
        <v>2</v>
      </c>
      <c r="H168" s="21">
        <v>1</v>
      </c>
      <c r="I168" s="21">
        <v>2</v>
      </c>
      <c r="J168" s="21">
        <v>0</v>
      </c>
      <c r="K168" s="21">
        <v>0</v>
      </c>
      <c r="L168" s="21">
        <v>1</v>
      </c>
      <c r="M168" s="21">
        <v>0</v>
      </c>
      <c r="N168" s="21">
        <v>0</v>
      </c>
      <c r="O168" s="21">
        <v>1</v>
      </c>
      <c r="P168" s="21">
        <v>0</v>
      </c>
      <c r="Q168" s="21">
        <v>0</v>
      </c>
      <c r="R168" s="21">
        <v>4</v>
      </c>
      <c r="S168" s="21">
        <v>3</v>
      </c>
      <c r="T168" s="21">
        <v>4</v>
      </c>
      <c r="U168" s="21">
        <v>1</v>
      </c>
      <c r="V168" s="21">
        <v>2</v>
      </c>
      <c r="W168" s="21">
        <v>2</v>
      </c>
      <c r="X168" s="21">
        <v>4</v>
      </c>
      <c r="Y168" s="21">
        <v>8</v>
      </c>
      <c r="Z168" s="21">
        <v>7</v>
      </c>
      <c r="AA168" s="21">
        <v>6</v>
      </c>
      <c r="AB168" s="21">
        <f>$Z168-$Y168</f>
        <v>-1</v>
      </c>
      <c r="AC168" s="21">
        <f>$AA168-$Z168</f>
        <v>-1</v>
      </c>
      <c r="AD168" s="21" t="str">
        <f>IF(AND($AB168&gt; 0, $AC168 &gt; 0), "Improving", IF(AND($AB168 &lt; 0, $AC168 &lt; 0), "Declining", "Mixed"))</f>
        <v>Declining</v>
      </c>
      <c r="AE168" s="21">
        <f t="shared" si="6"/>
        <v>7</v>
      </c>
      <c r="AF168" s="21" t="str">
        <f>IF(AE168&gt;=16,"Excellent", IF(AE168&gt;=14,"Good", IF(AE168&gt;=10,"Average","Fail")))</f>
        <v>Fail</v>
      </c>
      <c r="AG168" s="21">
        <f xml:space="preserve"> 0.5*$F168 + 0.5*$G168</f>
        <v>2</v>
      </c>
      <c r="AH168" s="21" t="str">
        <f>IF($AG168&lt;=1,"Low",IF($AG168&lt;=3,"Medium","High"))</f>
        <v>Medium</v>
      </c>
      <c r="AI168" s="21">
        <f>IF($J168&gt;=2,1,0) + IF($I168&lt;=1,1,0) + IF($V168&gt;=4,1,0) + IF($R168&lt;=2,1,0) + IF($X168&gt;20,1,0) + IF($AG168&lt;=2,1,0)</f>
        <v>1</v>
      </c>
      <c r="AJ168" s="21" t="str">
        <f>IF(AI168&gt;=4,"High",IF(AI168&gt;=2,"Medium","Low"))</f>
        <v>Low</v>
      </c>
      <c r="AK168" s="21" t="str">
        <f>IF(AND($AF168="Fail", $AI168&gt;=3),"Yes","No")</f>
        <v>No</v>
      </c>
      <c r="AL168" s="21">
        <f xml:space="preserve"> $K168 + $L168+ $M168 + $N168 +$O168</f>
        <v>2</v>
      </c>
      <c r="AM168" s="22">
        <f xml:space="preserve"> $Q168 + $S168 + $T168</f>
        <v>7</v>
      </c>
      <c r="AN168" t="str">
        <f t="shared" si="7"/>
        <v>Medium</v>
      </c>
      <c r="AO168" t="str">
        <f t="shared" si="8"/>
        <v>Medium</v>
      </c>
    </row>
    <row r="169" spans="1:41">
      <c r="A169" s="26" t="s">
        <v>37</v>
      </c>
      <c r="B169" s="18" t="s">
        <v>38</v>
      </c>
      <c r="C169" s="18">
        <v>15</v>
      </c>
      <c r="D169" s="18" t="s">
        <v>39</v>
      </c>
      <c r="E169" s="18" t="s">
        <v>72</v>
      </c>
      <c r="F169" s="18">
        <v>4</v>
      </c>
      <c r="G169" s="18">
        <v>2</v>
      </c>
      <c r="H169" s="18">
        <v>1</v>
      </c>
      <c r="I169" s="18">
        <v>3</v>
      </c>
      <c r="J169" s="18">
        <v>0</v>
      </c>
      <c r="K169" s="18">
        <v>0</v>
      </c>
      <c r="L169" s="18">
        <v>1</v>
      </c>
      <c r="M169" s="18">
        <v>0</v>
      </c>
      <c r="N169" s="18">
        <v>1</v>
      </c>
      <c r="O169" s="18">
        <v>1</v>
      </c>
      <c r="P169" s="18">
        <v>1</v>
      </c>
      <c r="Q169" s="18">
        <v>0</v>
      </c>
      <c r="R169" s="18">
        <v>5</v>
      </c>
      <c r="S169" s="18">
        <v>3</v>
      </c>
      <c r="T169" s="18">
        <v>3</v>
      </c>
      <c r="U169" s="18">
        <v>1</v>
      </c>
      <c r="V169" s="18">
        <v>3</v>
      </c>
      <c r="W169" s="18">
        <v>1</v>
      </c>
      <c r="X169" s="18">
        <v>4</v>
      </c>
      <c r="Y169" s="18">
        <v>13</v>
      </c>
      <c r="Z169" s="18">
        <v>14</v>
      </c>
      <c r="AA169" s="18">
        <v>14</v>
      </c>
      <c r="AB169" s="18">
        <f>$Z169-$Y169</f>
        <v>1</v>
      </c>
      <c r="AC169" s="18">
        <f>$AA169-$Z169</f>
        <v>0</v>
      </c>
      <c r="AD169" s="18" t="str">
        <f>IF(AND($AB169&gt; 0, $AC169 &gt; 0), "Improving", IF(AND($AB169 &lt; 0, $AC169 &lt; 0), "Declining", "Mixed"))</f>
        <v>Mixed</v>
      </c>
      <c r="AE169" s="18">
        <f t="shared" si="6"/>
        <v>13.67</v>
      </c>
      <c r="AF169" s="18" t="str">
        <f>IF(AE169&gt;=16,"Excellent", IF(AE169&gt;=14,"Good", IF(AE169&gt;=10,"Average","Fail")))</f>
        <v>Average</v>
      </c>
      <c r="AG169" s="18">
        <f xml:space="preserve"> 0.5*$F169 + 0.5*$G169</f>
        <v>3</v>
      </c>
      <c r="AH169" s="18" t="str">
        <f>IF($AG169&lt;=1,"Low",IF($AG169&lt;=3,"Medium","High"))</f>
        <v>Medium</v>
      </c>
      <c r="AI169" s="18">
        <f>IF($J169&gt;=2,1,0) + IF($I169&lt;=1,1,0) + IF($V169&gt;=4,1,0) + IF($R169&lt;=2,1,0) + IF($X169&gt;20,1,0) + IF($AG169&lt;=2,1,0)</f>
        <v>0</v>
      </c>
      <c r="AJ169" s="18" t="str">
        <f>IF(AI169&gt;=4,"High",IF(AI169&gt;=2,"Medium","Low"))</f>
        <v>Low</v>
      </c>
      <c r="AK169" s="18" t="str">
        <f>IF(AND($AF169="Fail", $AI169&gt;=3),"Yes","No")</f>
        <v>No</v>
      </c>
      <c r="AL169" s="18">
        <f xml:space="preserve"> $K169 + $L169+ $M169 + $N169 +$O169</f>
        <v>3</v>
      </c>
      <c r="AM169" s="20">
        <f xml:space="preserve"> $Q169 + $S169 + $T169</f>
        <v>6</v>
      </c>
      <c r="AN169" t="str">
        <f t="shared" si="7"/>
        <v>Medium</v>
      </c>
      <c r="AO169" t="str">
        <f t="shared" si="8"/>
        <v>Medium</v>
      </c>
    </row>
    <row r="170" spans="1:41">
      <c r="A170" s="27" t="s">
        <v>37</v>
      </c>
      <c r="B170" s="21" t="s">
        <v>38</v>
      </c>
      <c r="C170" s="21">
        <v>15</v>
      </c>
      <c r="D170" s="21" t="s">
        <v>39</v>
      </c>
      <c r="E170" s="21" t="s">
        <v>72</v>
      </c>
      <c r="F170" s="21">
        <v>4</v>
      </c>
      <c r="G170" s="21">
        <v>3</v>
      </c>
      <c r="H170" s="21">
        <v>1</v>
      </c>
      <c r="I170" s="21">
        <v>1</v>
      </c>
      <c r="J170" s="21">
        <v>0</v>
      </c>
      <c r="K170" s="21">
        <v>0</v>
      </c>
      <c r="L170" s="21">
        <v>0</v>
      </c>
      <c r="M170" s="21">
        <v>1</v>
      </c>
      <c r="N170" s="21">
        <v>1</v>
      </c>
      <c r="O170" s="21">
        <v>1</v>
      </c>
      <c r="P170" s="21">
        <v>1</v>
      </c>
      <c r="Q170" s="21">
        <v>0</v>
      </c>
      <c r="R170" s="21">
        <v>4</v>
      </c>
      <c r="S170" s="21">
        <v>5</v>
      </c>
      <c r="T170" s="21">
        <v>5</v>
      </c>
      <c r="U170" s="21">
        <v>1</v>
      </c>
      <c r="V170" s="21">
        <v>3</v>
      </c>
      <c r="W170" s="21">
        <v>1</v>
      </c>
      <c r="X170" s="21">
        <v>4</v>
      </c>
      <c r="Y170" s="21">
        <v>16</v>
      </c>
      <c r="Z170" s="21">
        <v>17</v>
      </c>
      <c r="AA170" s="21">
        <v>18</v>
      </c>
      <c r="AB170" s="21">
        <f>$Z170-$Y170</f>
        <v>1</v>
      </c>
      <c r="AC170" s="21">
        <f>$AA170-$Z170</f>
        <v>1</v>
      </c>
      <c r="AD170" s="21" t="str">
        <f>IF(AND($AB170&gt; 0, $AC170 &gt; 0), "Improving", IF(AND($AB170 &lt; 0, $AC170 &lt; 0), "Declining", "Mixed"))</f>
        <v>Improving</v>
      </c>
      <c r="AE170" s="21">
        <f t="shared" si="6"/>
        <v>17</v>
      </c>
      <c r="AF170" s="21" t="str">
        <f>IF(AE170&gt;=16,"Excellent", IF(AE170&gt;=14,"Good", IF(AE170&gt;=10,"Average","Fail")))</f>
        <v>Excellent</v>
      </c>
      <c r="AG170" s="21">
        <f xml:space="preserve"> 0.5*$F170 + 0.5*$G170</f>
        <v>3.5</v>
      </c>
      <c r="AH170" s="21" t="str">
        <f>IF($AG170&lt;=1,"Low",IF($AG170&lt;=3,"Medium","High"))</f>
        <v>High</v>
      </c>
      <c r="AI170" s="21">
        <f>IF($J170&gt;=2,1,0) + IF($I170&lt;=1,1,0) + IF($V170&gt;=4,1,0) + IF($R170&lt;=2,1,0) + IF($X170&gt;20,1,0) + IF($AG170&lt;=2,1,0)</f>
        <v>1</v>
      </c>
      <c r="AJ170" s="21" t="str">
        <f>IF(AI170&gt;=4,"High",IF(AI170&gt;=2,"Medium","Low"))</f>
        <v>Low</v>
      </c>
      <c r="AK170" s="21" t="str">
        <f>IF(AND($AF170="Fail", $AI170&gt;=3),"Yes","No")</f>
        <v>No</v>
      </c>
      <c r="AL170" s="21">
        <f xml:space="preserve"> $K170 + $L170+ $M170 + $N170 +$O170</f>
        <v>3</v>
      </c>
      <c r="AM170" s="22">
        <f xml:space="preserve"> $Q170 + $S170 + $T170</f>
        <v>10</v>
      </c>
      <c r="AN170" t="str">
        <f t="shared" si="7"/>
        <v>Medium</v>
      </c>
      <c r="AO170" t="str">
        <f t="shared" si="8"/>
        <v>High</v>
      </c>
    </row>
    <row r="171" spans="1:41">
      <c r="A171" s="26" t="s">
        <v>37</v>
      </c>
      <c r="B171" s="18" t="s">
        <v>38</v>
      </c>
      <c r="C171" s="18">
        <v>16</v>
      </c>
      <c r="D171" s="18" t="s">
        <v>39</v>
      </c>
      <c r="E171" s="18" t="s">
        <v>71</v>
      </c>
      <c r="F171" s="18">
        <v>3</v>
      </c>
      <c r="G171" s="18">
        <v>1</v>
      </c>
      <c r="H171" s="18">
        <v>1</v>
      </c>
      <c r="I171" s="18">
        <v>2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1</v>
      </c>
      <c r="P171" s="18">
        <v>0</v>
      </c>
      <c r="Q171" s="18">
        <v>0</v>
      </c>
      <c r="R171" s="18">
        <v>3</v>
      </c>
      <c r="S171" s="18">
        <v>3</v>
      </c>
      <c r="T171" s="18">
        <v>3</v>
      </c>
      <c r="U171" s="18">
        <v>2</v>
      </c>
      <c r="V171" s="18">
        <v>3</v>
      </c>
      <c r="W171" s="18">
        <v>2</v>
      </c>
      <c r="X171" s="18">
        <v>4</v>
      </c>
      <c r="Y171" s="18">
        <v>7</v>
      </c>
      <c r="Z171" s="18">
        <v>6</v>
      </c>
      <c r="AA171" s="18">
        <v>6</v>
      </c>
      <c r="AB171" s="18">
        <f>$Z171-$Y171</f>
        <v>-1</v>
      </c>
      <c r="AC171" s="18">
        <f>$AA171-$Z171</f>
        <v>0</v>
      </c>
      <c r="AD171" s="18" t="str">
        <f>IF(AND($AB171&gt; 0, $AC171 &gt; 0), "Improving", IF(AND($AB171 &lt; 0, $AC171 &lt; 0), "Declining", "Mixed"))</f>
        <v>Mixed</v>
      </c>
      <c r="AE171" s="18">
        <f t="shared" si="6"/>
        <v>6.33</v>
      </c>
      <c r="AF171" s="18" t="str">
        <f>IF(AE171&gt;=16,"Excellent", IF(AE171&gt;=14,"Good", IF(AE171&gt;=10,"Average","Fail")))</f>
        <v>Fail</v>
      </c>
      <c r="AG171" s="18">
        <f xml:space="preserve"> 0.5*$F171 + 0.5*$G171</f>
        <v>2</v>
      </c>
      <c r="AH171" s="18" t="str">
        <f>IF($AG171&lt;=1,"Low",IF($AG171&lt;=3,"Medium","High"))</f>
        <v>Medium</v>
      </c>
      <c r="AI171" s="18">
        <f>IF($J171&gt;=2,1,0) + IF($I171&lt;=1,1,0) + IF($V171&gt;=4,1,0) + IF($R171&lt;=2,1,0) + IF($X171&gt;20,1,0) + IF($AG171&lt;=2,1,0)</f>
        <v>1</v>
      </c>
      <c r="AJ171" s="18" t="str">
        <f>IF(AI171&gt;=4,"High",IF(AI171&gt;=2,"Medium","Low"))</f>
        <v>Low</v>
      </c>
      <c r="AK171" s="18" t="str">
        <f>IF(AND($AF171="Fail", $AI171&gt;=3),"Yes","No")</f>
        <v>No</v>
      </c>
      <c r="AL171" s="18">
        <f xml:space="preserve"> $K171 + $L171+ $M171 + $N171 +$O171</f>
        <v>3</v>
      </c>
      <c r="AM171" s="20">
        <f xml:space="preserve"> $Q171 + $S171 + $T171</f>
        <v>6</v>
      </c>
      <c r="AN171" t="str">
        <f t="shared" si="7"/>
        <v>Medium</v>
      </c>
      <c r="AO171" t="str">
        <f t="shared" si="8"/>
        <v>Medium</v>
      </c>
    </row>
    <row r="172" spans="1:41">
      <c r="A172" s="27" t="s">
        <v>37</v>
      </c>
      <c r="B172" s="21" t="s">
        <v>52</v>
      </c>
      <c r="C172" s="21">
        <v>15</v>
      </c>
      <c r="D172" s="21" t="s">
        <v>39</v>
      </c>
      <c r="E172" s="21" t="s">
        <v>72</v>
      </c>
      <c r="F172" s="21">
        <v>4</v>
      </c>
      <c r="G172" s="21">
        <v>4</v>
      </c>
      <c r="H172" s="21">
        <v>1</v>
      </c>
      <c r="I172" s="21">
        <v>1</v>
      </c>
      <c r="J172" s="21">
        <v>0</v>
      </c>
      <c r="K172" s="21">
        <v>0</v>
      </c>
      <c r="L172" s="21">
        <v>1</v>
      </c>
      <c r="M172" s="21">
        <v>0</v>
      </c>
      <c r="N172" s="21">
        <v>1</v>
      </c>
      <c r="O172" s="21">
        <v>1</v>
      </c>
      <c r="P172" s="21">
        <v>1</v>
      </c>
      <c r="Q172" s="21">
        <v>0</v>
      </c>
      <c r="R172" s="21">
        <v>5</v>
      </c>
      <c r="S172" s="21">
        <v>3</v>
      </c>
      <c r="T172" s="21">
        <v>3</v>
      </c>
      <c r="U172" s="21">
        <v>1</v>
      </c>
      <c r="V172" s="21">
        <v>1</v>
      </c>
      <c r="W172" s="21">
        <v>5</v>
      </c>
      <c r="X172" s="21">
        <v>4</v>
      </c>
      <c r="Y172" s="21">
        <v>10</v>
      </c>
      <c r="Z172" s="21">
        <v>13</v>
      </c>
      <c r="AA172" s="21">
        <v>14</v>
      </c>
      <c r="AB172" s="21">
        <f>$Z172-$Y172</f>
        <v>3</v>
      </c>
      <c r="AC172" s="21">
        <f>$AA172-$Z172</f>
        <v>1</v>
      </c>
      <c r="AD172" s="21" t="str">
        <f>IF(AND($AB172&gt; 0, $AC172 &gt; 0), "Improving", IF(AND($AB172 &lt; 0, $AC172 &lt; 0), "Declining", "Mixed"))</f>
        <v>Improving</v>
      </c>
      <c r="AE172" s="21">
        <f t="shared" si="6"/>
        <v>12.33</v>
      </c>
      <c r="AF172" s="21" t="str">
        <f>IF(AE172&gt;=16,"Excellent", IF(AE172&gt;=14,"Good", IF(AE172&gt;=10,"Average","Fail")))</f>
        <v>Average</v>
      </c>
      <c r="AG172" s="21">
        <f xml:space="preserve"> 0.5*$F172 + 0.5*$G172</f>
        <v>4</v>
      </c>
      <c r="AH172" s="21" t="str">
        <f>IF($AG172&lt;=1,"Low",IF($AG172&lt;=3,"Medium","High"))</f>
        <v>High</v>
      </c>
      <c r="AI172" s="21">
        <f>IF($J172&gt;=2,1,0) + IF($I172&lt;=1,1,0) + IF($V172&gt;=4,1,0) + IF($R172&lt;=2,1,0) + IF($X172&gt;20,1,0) + IF($AG172&lt;=2,1,0)</f>
        <v>1</v>
      </c>
      <c r="AJ172" s="21" t="str">
        <f>IF(AI172&gt;=4,"High",IF(AI172&gt;=2,"Medium","Low"))</f>
        <v>Low</v>
      </c>
      <c r="AK172" s="21" t="str">
        <f>IF(AND($AF172="Fail", $AI172&gt;=3),"Yes","No")</f>
        <v>No</v>
      </c>
      <c r="AL172" s="21">
        <f xml:space="preserve"> $K172 + $L172+ $M172 + $N172 +$O172</f>
        <v>3</v>
      </c>
      <c r="AM172" s="22">
        <f xml:space="preserve"> $Q172 + $S172 + $T172</f>
        <v>6</v>
      </c>
      <c r="AN172" t="str">
        <f t="shared" si="7"/>
        <v>Medium</v>
      </c>
      <c r="AO172" t="str">
        <f t="shared" si="8"/>
        <v>Medium</v>
      </c>
    </row>
    <row r="173" spans="1:41">
      <c r="A173" s="26" t="s">
        <v>37</v>
      </c>
      <c r="B173" s="18" t="s">
        <v>38</v>
      </c>
      <c r="C173" s="18">
        <v>16</v>
      </c>
      <c r="D173" s="18" t="s">
        <v>39</v>
      </c>
      <c r="E173" s="18" t="s">
        <v>71</v>
      </c>
      <c r="F173" s="18">
        <v>4</v>
      </c>
      <c r="G173" s="18">
        <v>4</v>
      </c>
      <c r="H173" s="18">
        <v>1</v>
      </c>
      <c r="I173" s="18">
        <v>3</v>
      </c>
      <c r="J173" s="18">
        <v>0</v>
      </c>
      <c r="K173" s="18">
        <v>0</v>
      </c>
      <c r="L173" s="18">
        <v>1</v>
      </c>
      <c r="M173" s="18">
        <v>1</v>
      </c>
      <c r="N173" s="18">
        <v>1</v>
      </c>
      <c r="O173" s="18">
        <v>1</v>
      </c>
      <c r="P173" s="18">
        <v>1</v>
      </c>
      <c r="Q173" s="18">
        <v>1</v>
      </c>
      <c r="R173" s="18">
        <v>5</v>
      </c>
      <c r="S173" s="18">
        <v>4</v>
      </c>
      <c r="T173" s="18">
        <v>5</v>
      </c>
      <c r="U173" s="18">
        <v>1</v>
      </c>
      <c r="V173" s="18">
        <v>1</v>
      </c>
      <c r="W173" s="18">
        <v>4</v>
      </c>
      <c r="X173" s="18">
        <v>4</v>
      </c>
      <c r="Y173" s="18">
        <v>14</v>
      </c>
      <c r="Z173" s="18">
        <v>15</v>
      </c>
      <c r="AA173" s="18">
        <v>16</v>
      </c>
      <c r="AB173" s="18">
        <f>$Z173-$Y173</f>
        <v>1</v>
      </c>
      <c r="AC173" s="18">
        <f>$AA173-$Z173</f>
        <v>1</v>
      </c>
      <c r="AD173" s="18" t="str">
        <f>IF(AND($AB173&gt; 0, $AC173 &gt; 0), "Improving", IF(AND($AB173 &lt; 0, $AC173 &lt; 0), "Declining", "Mixed"))</f>
        <v>Improving</v>
      </c>
      <c r="AE173" s="18">
        <f t="shared" si="6"/>
        <v>15</v>
      </c>
      <c r="AF173" s="18" t="str">
        <f>IF(AE173&gt;=16,"Excellent", IF(AE173&gt;=14,"Good", IF(AE173&gt;=10,"Average","Fail")))</f>
        <v>Good</v>
      </c>
      <c r="AG173" s="18">
        <f xml:space="preserve"> 0.5*$F173 + 0.5*$G173</f>
        <v>4</v>
      </c>
      <c r="AH173" s="18" t="str">
        <f>IF($AG173&lt;=1,"Low",IF($AG173&lt;=3,"Medium","High"))</f>
        <v>High</v>
      </c>
      <c r="AI173" s="18">
        <f>IF($J173&gt;=2,1,0) + IF($I173&lt;=1,1,0) + IF($V173&gt;=4,1,0) + IF($R173&lt;=2,1,0) + IF($X173&gt;20,1,0) + IF($AG173&lt;=2,1,0)</f>
        <v>0</v>
      </c>
      <c r="AJ173" s="18" t="str">
        <f>IF(AI173&gt;=4,"High",IF(AI173&gt;=2,"Medium","Low"))</f>
        <v>Low</v>
      </c>
      <c r="AK173" s="18" t="str">
        <f>IF(AND($AF173="Fail", $AI173&gt;=3),"Yes","No")</f>
        <v>No</v>
      </c>
      <c r="AL173" s="18">
        <f xml:space="preserve"> $K173 + $L173+ $M173 + $N173 +$O173</f>
        <v>4</v>
      </c>
      <c r="AM173" s="20">
        <f xml:space="preserve"> $Q173 + $S173 + $T173</f>
        <v>10</v>
      </c>
      <c r="AN173" t="str">
        <f t="shared" si="7"/>
        <v>High</v>
      </c>
      <c r="AO173" t="str">
        <f t="shared" si="8"/>
        <v>High</v>
      </c>
    </row>
    <row r="174" spans="1:41">
      <c r="A174" s="27" t="s">
        <v>37</v>
      </c>
      <c r="B174" s="21" t="s">
        <v>52</v>
      </c>
      <c r="C174" s="21">
        <v>16</v>
      </c>
      <c r="D174" s="21" t="s">
        <v>39</v>
      </c>
      <c r="E174" s="21" t="s">
        <v>72</v>
      </c>
      <c r="F174" s="21">
        <v>3</v>
      </c>
      <c r="G174" s="21">
        <v>3</v>
      </c>
      <c r="H174" s="21">
        <v>1</v>
      </c>
      <c r="I174" s="21">
        <v>2</v>
      </c>
      <c r="J174" s="21">
        <v>1</v>
      </c>
      <c r="K174" s="21">
        <v>0</v>
      </c>
      <c r="L174" s="21">
        <v>1</v>
      </c>
      <c r="M174" s="21">
        <v>1</v>
      </c>
      <c r="N174" s="21">
        <v>0</v>
      </c>
      <c r="O174" s="21">
        <v>1</v>
      </c>
      <c r="P174" s="21">
        <v>1</v>
      </c>
      <c r="Q174" s="21">
        <v>1</v>
      </c>
      <c r="R174" s="21">
        <v>4</v>
      </c>
      <c r="S174" s="21">
        <v>5</v>
      </c>
      <c r="T174" s="21">
        <v>5</v>
      </c>
      <c r="U174" s="21">
        <v>4</v>
      </c>
      <c r="V174" s="21">
        <v>4</v>
      </c>
      <c r="W174" s="21">
        <v>5</v>
      </c>
      <c r="X174" s="21">
        <v>4</v>
      </c>
      <c r="Y174" s="21">
        <v>10</v>
      </c>
      <c r="Z174" s="21">
        <v>12</v>
      </c>
      <c r="AA174" s="21">
        <v>12</v>
      </c>
      <c r="AB174" s="21">
        <f>$Z174-$Y174</f>
        <v>2</v>
      </c>
      <c r="AC174" s="21">
        <f>$AA174-$Z174</f>
        <v>0</v>
      </c>
      <c r="AD174" s="21" t="str">
        <f>IF(AND($AB174&gt; 0, $AC174 &gt; 0), "Improving", IF(AND($AB174 &lt; 0, $AC174 &lt; 0), "Declining", "Mixed"))</f>
        <v>Mixed</v>
      </c>
      <c r="AE174" s="21">
        <f t="shared" si="6"/>
        <v>11.33</v>
      </c>
      <c r="AF174" s="21" t="str">
        <f>IF(AE174&gt;=16,"Excellent", IF(AE174&gt;=14,"Good", IF(AE174&gt;=10,"Average","Fail")))</f>
        <v>Average</v>
      </c>
      <c r="AG174" s="21">
        <f xml:space="preserve"> 0.5*$F174 + 0.5*$G174</f>
        <v>3</v>
      </c>
      <c r="AH174" s="21" t="str">
        <f>IF($AG174&lt;=1,"Low",IF($AG174&lt;=3,"Medium","High"))</f>
        <v>Medium</v>
      </c>
      <c r="AI174" s="21">
        <f>IF($J174&gt;=2,1,0) + IF($I174&lt;=1,1,0) + IF($V174&gt;=4,1,0) + IF($R174&lt;=2,1,0) + IF($X174&gt;20,1,0) + IF($AG174&lt;=2,1,0)</f>
        <v>1</v>
      </c>
      <c r="AJ174" s="21" t="str">
        <f>IF(AI174&gt;=4,"High",IF(AI174&gt;=2,"Medium","Low"))</f>
        <v>Low</v>
      </c>
      <c r="AK174" s="21" t="str">
        <f>IF(AND($AF174="Fail", $AI174&gt;=3),"Yes","No")</f>
        <v>No</v>
      </c>
      <c r="AL174" s="21">
        <f xml:space="preserve"> $K174 + $L174+ $M174 + $N174 +$O174</f>
        <v>3</v>
      </c>
      <c r="AM174" s="22">
        <f xml:space="preserve"> $Q174 + $S174 + $T174</f>
        <v>11</v>
      </c>
      <c r="AN174" t="str">
        <f t="shared" si="7"/>
        <v>Medium</v>
      </c>
      <c r="AO174" t="str">
        <f t="shared" si="8"/>
        <v>High</v>
      </c>
    </row>
    <row r="175" spans="1:41">
      <c r="A175" s="26" t="s">
        <v>37</v>
      </c>
      <c r="B175" s="18" t="s">
        <v>52</v>
      </c>
      <c r="C175" s="18">
        <v>16</v>
      </c>
      <c r="D175" s="18" t="s">
        <v>39</v>
      </c>
      <c r="E175" s="18" t="s">
        <v>72</v>
      </c>
      <c r="F175" s="18">
        <v>2</v>
      </c>
      <c r="G175" s="18">
        <v>2</v>
      </c>
      <c r="H175" s="18">
        <v>1</v>
      </c>
      <c r="I175" s="18">
        <v>2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4</v>
      </c>
      <c r="S175" s="18">
        <v>3</v>
      </c>
      <c r="T175" s="18">
        <v>5</v>
      </c>
      <c r="U175" s="18">
        <v>2</v>
      </c>
      <c r="V175" s="18">
        <v>4</v>
      </c>
      <c r="W175" s="18">
        <v>4</v>
      </c>
      <c r="X175" s="18">
        <v>4</v>
      </c>
      <c r="Y175" s="18">
        <v>10</v>
      </c>
      <c r="Z175" s="18">
        <v>10</v>
      </c>
      <c r="AA175" s="18">
        <v>10</v>
      </c>
      <c r="AB175" s="18">
        <f>$Z175-$Y175</f>
        <v>0</v>
      </c>
      <c r="AC175" s="18">
        <f>$AA175-$Z175</f>
        <v>0</v>
      </c>
      <c r="AD175" s="18" t="str">
        <f>IF(AND($AB175&gt; 0, $AC175 &gt; 0), "Improving", IF(AND($AB175 &lt; 0, $AC175 &lt; 0), "Declining", "Mixed"))</f>
        <v>Mixed</v>
      </c>
      <c r="AE175" s="18">
        <f t="shared" si="6"/>
        <v>10</v>
      </c>
      <c r="AF175" s="18" t="str">
        <f>IF(AE175&gt;=16,"Excellent", IF(AE175&gt;=14,"Good", IF(AE175&gt;=10,"Average","Fail")))</f>
        <v>Average</v>
      </c>
      <c r="AG175" s="18">
        <f xml:space="preserve"> 0.5*$F175 + 0.5*$G175</f>
        <v>2</v>
      </c>
      <c r="AH175" s="18" t="str">
        <f>IF($AG175&lt;=1,"Low",IF($AG175&lt;=3,"Medium","High"))</f>
        <v>Medium</v>
      </c>
      <c r="AI175" s="18">
        <f>IF($J175&gt;=2,1,0) + IF($I175&lt;=1,1,0) + IF($V175&gt;=4,1,0) + IF($R175&lt;=2,1,0) + IF($X175&gt;20,1,0) + IF($AG175&lt;=2,1,0)</f>
        <v>2</v>
      </c>
      <c r="AJ175" s="18" t="str">
        <f>IF(AI175&gt;=4,"High",IF(AI175&gt;=2,"Medium","Low"))</f>
        <v>Medium</v>
      </c>
      <c r="AK175" s="18" t="str">
        <f>IF(AND($AF175="Fail", $AI175&gt;=3),"Yes","No")</f>
        <v>No</v>
      </c>
      <c r="AL175" s="18">
        <f xml:space="preserve"> $K175 + $L175+ $M175 + $N175 +$O175</f>
        <v>0</v>
      </c>
      <c r="AM175" s="20">
        <f xml:space="preserve"> $Q175 + $S175 + $T175</f>
        <v>8</v>
      </c>
      <c r="AN175" t="str">
        <f t="shared" si="7"/>
        <v>Low</v>
      </c>
      <c r="AO175" t="str">
        <f t="shared" si="8"/>
        <v>Medium</v>
      </c>
    </row>
    <row r="176" spans="1:41">
      <c r="A176" s="27" t="s">
        <v>37</v>
      </c>
      <c r="B176" s="21" t="s">
        <v>38</v>
      </c>
      <c r="C176" s="21">
        <v>16</v>
      </c>
      <c r="D176" s="21" t="s">
        <v>39</v>
      </c>
      <c r="E176" s="21" t="s">
        <v>71</v>
      </c>
      <c r="F176" s="21">
        <v>3</v>
      </c>
      <c r="G176" s="21">
        <v>3</v>
      </c>
      <c r="H176" s="21">
        <v>2</v>
      </c>
      <c r="I176" s="21">
        <v>2</v>
      </c>
      <c r="J176" s="21">
        <v>0</v>
      </c>
      <c r="K176" s="21">
        <v>0</v>
      </c>
      <c r="L176" s="21">
        <v>1</v>
      </c>
      <c r="M176" s="21">
        <v>1</v>
      </c>
      <c r="N176" s="21">
        <v>1</v>
      </c>
      <c r="O176" s="21">
        <v>1</v>
      </c>
      <c r="P176" s="21">
        <v>1</v>
      </c>
      <c r="Q176" s="21">
        <v>0</v>
      </c>
      <c r="R176" s="21">
        <v>4</v>
      </c>
      <c r="S176" s="21">
        <v>4</v>
      </c>
      <c r="T176" s="21">
        <v>5</v>
      </c>
      <c r="U176" s="21">
        <v>1</v>
      </c>
      <c r="V176" s="21">
        <v>1</v>
      </c>
      <c r="W176" s="21">
        <v>4</v>
      </c>
      <c r="X176" s="21">
        <v>4</v>
      </c>
      <c r="Y176" s="21">
        <v>10</v>
      </c>
      <c r="Z176" s="21">
        <v>11</v>
      </c>
      <c r="AA176" s="21">
        <v>9</v>
      </c>
      <c r="AB176" s="21">
        <f>$Z176-$Y176</f>
        <v>1</v>
      </c>
      <c r="AC176" s="21">
        <f>$AA176-$Z176</f>
        <v>-2</v>
      </c>
      <c r="AD176" s="21" t="str">
        <f>IF(AND($AB176&gt; 0, $AC176 &gt; 0), "Improving", IF(AND($AB176 &lt; 0, $AC176 &lt; 0), "Declining", "Mixed"))</f>
        <v>Mixed</v>
      </c>
      <c r="AE176" s="21">
        <f t="shared" si="6"/>
        <v>10</v>
      </c>
      <c r="AF176" s="21" t="str">
        <f>IF(AE176&gt;=16,"Excellent", IF(AE176&gt;=14,"Good", IF(AE176&gt;=10,"Average","Fail")))</f>
        <v>Average</v>
      </c>
      <c r="AG176" s="21">
        <f xml:space="preserve"> 0.5*$F176 + 0.5*$G176</f>
        <v>3</v>
      </c>
      <c r="AH176" s="21" t="str">
        <f>IF($AG176&lt;=1,"Low",IF($AG176&lt;=3,"Medium","High"))</f>
        <v>Medium</v>
      </c>
      <c r="AI176" s="21">
        <f>IF($J176&gt;=2,1,0) + IF($I176&lt;=1,1,0) + IF($V176&gt;=4,1,0) + IF($R176&lt;=2,1,0) + IF($X176&gt;20,1,0) + IF($AG176&lt;=2,1,0)</f>
        <v>0</v>
      </c>
      <c r="AJ176" s="21" t="str">
        <f>IF(AI176&gt;=4,"High",IF(AI176&gt;=2,"Medium","Low"))</f>
        <v>Low</v>
      </c>
      <c r="AK176" s="21" t="str">
        <f>IF(AND($AF176="Fail", $AI176&gt;=3),"Yes","No")</f>
        <v>No</v>
      </c>
      <c r="AL176" s="21">
        <f xml:space="preserve"> $K176 + $L176+ $M176 + $N176 +$O176</f>
        <v>4</v>
      </c>
      <c r="AM176" s="22">
        <f xml:space="preserve"> $Q176 + $S176 + $T176</f>
        <v>9</v>
      </c>
      <c r="AN176" t="str">
        <f t="shared" si="7"/>
        <v>High</v>
      </c>
      <c r="AO176" t="str">
        <f t="shared" si="8"/>
        <v>Medium</v>
      </c>
    </row>
    <row r="177" spans="1:41">
      <c r="A177" s="26" t="s">
        <v>37</v>
      </c>
      <c r="B177" s="18" t="s">
        <v>52</v>
      </c>
      <c r="C177" s="18">
        <v>17</v>
      </c>
      <c r="D177" s="18" t="s">
        <v>39</v>
      </c>
      <c r="E177" s="18" t="s">
        <v>71</v>
      </c>
      <c r="F177" s="18">
        <v>4</v>
      </c>
      <c r="G177" s="18">
        <v>3</v>
      </c>
      <c r="H177" s="18">
        <v>2</v>
      </c>
      <c r="I177" s="18">
        <v>2</v>
      </c>
      <c r="J177" s="18">
        <v>0</v>
      </c>
      <c r="K177" s="18">
        <v>0</v>
      </c>
      <c r="L177" s="18">
        <v>0</v>
      </c>
      <c r="M177" s="18">
        <v>1</v>
      </c>
      <c r="N177" s="18">
        <v>1</v>
      </c>
      <c r="O177" s="18">
        <v>1</v>
      </c>
      <c r="P177" s="18">
        <v>1</v>
      </c>
      <c r="Q177" s="18">
        <v>0</v>
      </c>
      <c r="R177" s="18">
        <v>4</v>
      </c>
      <c r="S177" s="18">
        <v>4</v>
      </c>
      <c r="T177" s="18">
        <v>4</v>
      </c>
      <c r="U177" s="18">
        <v>4</v>
      </c>
      <c r="V177" s="18">
        <v>4</v>
      </c>
      <c r="W177" s="18">
        <v>4</v>
      </c>
      <c r="X177" s="18">
        <v>4</v>
      </c>
      <c r="Y177" s="18">
        <v>10</v>
      </c>
      <c r="Z177" s="18">
        <v>9</v>
      </c>
      <c r="AA177" s="18">
        <v>9</v>
      </c>
      <c r="AB177" s="18">
        <f>$Z177-$Y177</f>
        <v>-1</v>
      </c>
      <c r="AC177" s="18">
        <f>$AA177-$Z177</f>
        <v>0</v>
      </c>
      <c r="AD177" s="18" t="str">
        <f>IF(AND($AB177&gt; 0, $AC177 &gt; 0), "Improving", IF(AND($AB177 &lt; 0, $AC177 &lt; 0), "Declining", "Mixed"))</f>
        <v>Mixed</v>
      </c>
      <c r="AE177" s="18">
        <f t="shared" si="6"/>
        <v>9.33</v>
      </c>
      <c r="AF177" s="18" t="str">
        <f>IF(AE177&gt;=16,"Excellent", IF(AE177&gt;=14,"Good", IF(AE177&gt;=10,"Average","Fail")))</f>
        <v>Fail</v>
      </c>
      <c r="AG177" s="18">
        <f xml:space="preserve"> 0.5*$F177 + 0.5*$G177</f>
        <v>3.5</v>
      </c>
      <c r="AH177" s="18" t="str">
        <f>IF($AG177&lt;=1,"Low",IF($AG177&lt;=3,"Medium","High"))</f>
        <v>High</v>
      </c>
      <c r="AI177" s="18">
        <f>IF($J177&gt;=2,1,0) + IF($I177&lt;=1,1,0) + IF($V177&gt;=4,1,0) + IF($R177&lt;=2,1,0) + IF($X177&gt;20,1,0) + IF($AG177&lt;=2,1,0)</f>
        <v>1</v>
      </c>
      <c r="AJ177" s="18" t="str">
        <f>IF(AI177&gt;=4,"High",IF(AI177&gt;=2,"Medium","Low"))</f>
        <v>Low</v>
      </c>
      <c r="AK177" s="18" t="str">
        <f>IF(AND($AF177="Fail", $AI177&gt;=3),"Yes","No")</f>
        <v>No</v>
      </c>
      <c r="AL177" s="18">
        <f xml:space="preserve"> $K177 + $L177+ $M177 + $N177 +$O177</f>
        <v>3</v>
      </c>
      <c r="AM177" s="20">
        <f xml:space="preserve"> $Q177 + $S177 + $T177</f>
        <v>8</v>
      </c>
      <c r="AN177" t="str">
        <f t="shared" si="7"/>
        <v>Medium</v>
      </c>
      <c r="AO177" t="str">
        <f t="shared" si="8"/>
        <v>Medium</v>
      </c>
    </row>
    <row r="178" spans="1:41">
      <c r="A178" s="27" t="s">
        <v>37</v>
      </c>
      <c r="B178" s="21" t="s">
        <v>52</v>
      </c>
      <c r="C178" s="21">
        <v>17</v>
      </c>
      <c r="D178" s="21" t="s">
        <v>39</v>
      </c>
      <c r="E178" s="21" t="s">
        <v>72</v>
      </c>
      <c r="F178" s="21">
        <v>3</v>
      </c>
      <c r="G178" s="21">
        <v>3</v>
      </c>
      <c r="H178" s="21">
        <v>1</v>
      </c>
      <c r="I178" s="21">
        <v>2</v>
      </c>
      <c r="J178" s="21">
        <v>0</v>
      </c>
      <c r="K178" s="21">
        <v>0</v>
      </c>
      <c r="L178" s="21">
        <v>0</v>
      </c>
      <c r="M178" s="21">
        <v>0</v>
      </c>
      <c r="N178" s="21">
        <v>1</v>
      </c>
      <c r="O178" s="21">
        <v>1</v>
      </c>
      <c r="P178" s="21">
        <v>1</v>
      </c>
      <c r="Q178" s="21">
        <v>0</v>
      </c>
      <c r="R178" s="21">
        <v>4</v>
      </c>
      <c r="S178" s="21">
        <v>3</v>
      </c>
      <c r="T178" s="21">
        <v>4</v>
      </c>
      <c r="U178" s="21">
        <v>1</v>
      </c>
      <c r="V178" s="21">
        <v>4</v>
      </c>
      <c r="W178" s="21">
        <v>4</v>
      </c>
      <c r="X178" s="21">
        <v>4</v>
      </c>
      <c r="Y178" s="21">
        <v>6</v>
      </c>
      <c r="Z178" s="21">
        <v>5</v>
      </c>
      <c r="AA178" s="21">
        <v>6</v>
      </c>
      <c r="AB178" s="21">
        <f>$Z178-$Y178</f>
        <v>-1</v>
      </c>
      <c r="AC178" s="21">
        <f>$AA178-$Z178</f>
        <v>1</v>
      </c>
      <c r="AD178" s="21" t="str">
        <f>IF(AND($AB178&gt; 0, $AC178 &gt; 0), "Improving", IF(AND($AB178 &lt; 0, $AC178 &lt; 0), "Declining", "Mixed"))</f>
        <v>Mixed</v>
      </c>
      <c r="AE178" s="21">
        <f t="shared" si="6"/>
        <v>5.67</v>
      </c>
      <c r="AF178" s="21" t="str">
        <f>IF(AE178&gt;=16,"Excellent", IF(AE178&gt;=14,"Good", IF(AE178&gt;=10,"Average","Fail")))</f>
        <v>Fail</v>
      </c>
      <c r="AG178" s="21">
        <f xml:space="preserve"> 0.5*$F178 + 0.5*$G178</f>
        <v>3</v>
      </c>
      <c r="AH178" s="21" t="str">
        <f>IF($AG178&lt;=1,"Low",IF($AG178&lt;=3,"Medium","High"))</f>
        <v>Medium</v>
      </c>
      <c r="AI178" s="21">
        <f>IF($J178&gt;=2,1,0) + IF($I178&lt;=1,1,0) + IF($V178&gt;=4,1,0) + IF($R178&lt;=2,1,0) + IF($X178&gt;20,1,0) + IF($AG178&lt;=2,1,0)</f>
        <v>1</v>
      </c>
      <c r="AJ178" s="21" t="str">
        <f>IF(AI178&gt;=4,"High",IF(AI178&gt;=2,"Medium","Low"))</f>
        <v>Low</v>
      </c>
      <c r="AK178" s="21" t="str">
        <f>IF(AND($AF178="Fail", $AI178&gt;=3),"Yes","No")</f>
        <v>No</v>
      </c>
      <c r="AL178" s="21">
        <f xml:space="preserve"> $K178 + $L178+ $M178 + $N178 +$O178</f>
        <v>2</v>
      </c>
      <c r="AM178" s="22">
        <f xml:space="preserve"> $Q178 + $S178 + $T178</f>
        <v>7</v>
      </c>
      <c r="AN178" t="str">
        <f t="shared" si="7"/>
        <v>Medium</v>
      </c>
      <c r="AO178" t="str">
        <f t="shared" si="8"/>
        <v>Medium</v>
      </c>
    </row>
    <row r="179" spans="1:41">
      <c r="A179" s="26" t="s">
        <v>37</v>
      </c>
      <c r="B179" s="18" t="s">
        <v>52</v>
      </c>
      <c r="C179" s="18">
        <v>17</v>
      </c>
      <c r="D179" s="18" t="s">
        <v>39</v>
      </c>
      <c r="E179" s="18" t="s">
        <v>72</v>
      </c>
      <c r="F179" s="18">
        <v>4</v>
      </c>
      <c r="G179" s="18">
        <v>3</v>
      </c>
      <c r="H179" s="18">
        <v>1</v>
      </c>
      <c r="I179" s="18">
        <v>2</v>
      </c>
      <c r="J179" s="18">
        <v>0</v>
      </c>
      <c r="K179" s="18">
        <v>0</v>
      </c>
      <c r="L179" s="18">
        <v>1</v>
      </c>
      <c r="M179" s="18">
        <v>0</v>
      </c>
      <c r="N179" s="18">
        <v>1</v>
      </c>
      <c r="O179" s="18">
        <v>1</v>
      </c>
      <c r="P179" s="18">
        <v>1</v>
      </c>
      <c r="Q179" s="18">
        <v>1</v>
      </c>
      <c r="R179" s="18">
        <v>5</v>
      </c>
      <c r="S179" s="18">
        <v>2</v>
      </c>
      <c r="T179" s="18">
        <v>3</v>
      </c>
      <c r="U179" s="18">
        <v>1</v>
      </c>
      <c r="V179" s="18">
        <v>1</v>
      </c>
      <c r="W179" s="18">
        <v>2</v>
      </c>
      <c r="X179" s="18">
        <v>4</v>
      </c>
      <c r="Y179" s="18">
        <v>10</v>
      </c>
      <c r="Z179" s="18">
        <v>10</v>
      </c>
      <c r="AA179" s="18">
        <v>11</v>
      </c>
      <c r="AB179" s="18">
        <f>$Z179-$Y179</f>
        <v>0</v>
      </c>
      <c r="AC179" s="18">
        <f>$AA179-$Z179</f>
        <v>1</v>
      </c>
      <c r="AD179" s="18" t="str">
        <f>IF(AND($AB179&gt; 0, $AC179 &gt; 0), "Improving", IF(AND($AB179 &lt; 0, $AC179 &lt; 0), "Declining", "Mixed"))</f>
        <v>Mixed</v>
      </c>
      <c r="AE179" s="18">
        <f t="shared" si="6"/>
        <v>10.33</v>
      </c>
      <c r="AF179" s="18" t="str">
        <f>IF(AE179&gt;=16,"Excellent", IF(AE179&gt;=14,"Good", IF(AE179&gt;=10,"Average","Fail")))</f>
        <v>Average</v>
      </c>
      <c r="AG179" s="18">
        <f xml:space="preserve"> 0.5*$F179 + 0.5*$G179</f>
        <v>3.5</v>
      </c>
      <c r="AH179" s="18" t="str">
        <f>IF($AG179&lt;=1,"Low",IF($AG179&lt;=3,"Medium","High"))</f>
        <v>High</v>
      </c>
      <c r="AI179" s="18">
        <f>IF($J179&gt;=2,1,0) + IF($I179&lt;=1,1,0) + IF($V179&gt;=4,1,0) + IF($R179&lt;=2,1,0) + IF($X179&gt;20,1,0) + IF($AG179&lt;=2,1,0)</f>
        <v>0</v>
      </c>
      <c r="AJ179" s="18" t="str">
        <f>IF(AI179&gt;=4,"High",IF(AI179&gt;=2,"Medium","Low"))</f>
        <v>Low</v>
      </c>
      <c r="AK179" s="18" t="str">
        <f>IF(AND($AF179="Fail", $AI179&gt;=3),"Yes","No")</f>
        <v>No</v>
      </c>
      <c r="AL179" s="18">
        <f xml:space="preserve"> $K179 + $L179+ $M179 + $N179 +$O179</f>
        <v>3</v>
      </c>
      <c r="AM179" s="20">
        <f xml:space="preserve"> $Q179 + $S179 + $T179</f>
        <v>6</v>
      </c>
      <c r="AN179" t="str">
        <f t="shared" si="7"/>
        <v>Medium</v>
      </c>
      <c r="AO179" t="str">
        <f t="shared" si="8"/>
        <v>Medium</v>
      </c>
    </row>
    <row r="180" spans="1:41">
      <c r="A180" s="27" t="s">
        <v>37</v>
      </c>
      <c r="B180" s="21" t="s">
        <v>52</v>
      </c>
      <c r="C180" s="21">
        <v>17</v>
      </c>
      <c r="D180" s="21" t="s">
        <v>54</v>
      </c>
      <c r="E180" s="21" t="s">
        <v>72</v>
      </c>
      <c r="F180" s="21">
        <v>1</v>
      </c>
      <c r="G180" s="21">
        <v>2</v>
      </c>
      <c r="H180" s="21">
        <v>1</v>
      </c>
      <c r="I180" s="21">
        <v>2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1</v>
      </c>
      <c r="P180" s="21">
        <v>0</v>
      </c>
      <c r="Q180" s="21">
        <v>0</v>
      </c>
      <c r="R180" s="21">
        <v>3</v>
      </c>
      <c r="S180" s="21">
        <v>1</v>
      </c>
      <c r="T180" s="21">
        <v>3</v>
      </c>
      <c r="U180" s="21">
        <v>1</v>
      </c>
      <c r="V180" s="21">
        <v>5</v>
      </c>
      <c r="W180" s="21">
        <v>3</v>
      </c>
      <c r="X180" s="21">
        <v>4</v>
      </c>
      <c r="Y180" s="21">
        <v>8</v>
      </c>
      <c r="Z180" s="21">
        <v>9</v>
      </c>
      <c r="AA180" s="21">
        <v>10</v>
      </c>
      <c r="AB180" s="21">
        <f>$Z180-$Y180</f>
        <v>1</v>
      </c>
      <c r="AC180" s="21">
        <f>$AA180-$Z180</f>
        <v>1</v>
      </c>
      <c r="AD180" s="21" t="str">
        <f>IF(AND($AB180&gt; 0, $AC180 &gt; 0), "Improving", IF(AND($AB180 &lt; 0, $AC180 &lt; 0), "Declining", "Mixed"))</f>
        <v>Improving</v>
      </c>
      <c r="AE180" s="21">
        <f t="shared" si="6"/>
        <v>9</v>
      </c>
      <c r="AF180" s="21" t="str">
        <f>IF(AE180&gt;=16,"Excellent", IF(AE180&gt;=14,"Good", IF(AE180&gt;=10,"Average","Fail")))</f>
        <v>Fail</v>
      </c>
      <c r="AG180" s="21">
        <f xml:space="preserve"> 0.5*$F180 + 0.5*$G180</f>
        <v>1.5</v>
      </c>
      <c r="AH180" s="21" t="str">
        <f>IF($AG180&lt;=1,"Low",IF($AG180&lt;=3,"Medium","High"))</f>
        <v>Medium</v>
      </c>
      <c r="AI180" s="21">
        <f>IF($J180&gt;=2,1,0) + IF($I180&lt;=1,1,0) + IF($V180&gt;=4,1,0) + IF($R180&lt;=2,1,0) + IF($X180&gt;20,1,0) + IF($AG180&lt;=2,1,0)</f>
        <v>2</v>
      </c>
      <c r="AJ180" s="21" t="str">
        <f>IF(AI180&gt;=4,"High",IF(AI180&gt;=2,"Medium","Low"))</f>
        <v>Medium</v>
      </c>
      <c r="AK180" s="21" t="str">
        <f>IF(AND($AF180="Fail", $AI180&gt;=3),"Yes","No")</f>
        <v>No</v>
      </c>
      <c r="AL180" s="21">
        <f xml:space="preserve"> $K180 + $L180+ $M180 + $N180 +$O180</f>
        <v>1</v>
      </c>
      <c r="AM180" s="22">
        <f xml:space="preserve"> $Q180 + $S180 + $T180</f>
        <v>4</v>
      </c>
      <c r="AN180" t="str">
        <f t="shared" si="7"/>
        <v>Low</v>
      </c>
      <c r="AO180" t="str">
        <f t="shared" si="8"/>
        <v>Low</v>
      </c>
    </row>
    <row r="181" spans="1:41">
      <c r="A181" s="26" t="s">
        <v>37</v>
      </c>
      <c r="B181" s="18" t="s">
        <v>52</v>
      </c>
      <c r="C181" s="18">
        <v>17</v>
      </c>
      <c r="D181" s="18" t="s">
        <v>39</v>
      </c>
      <c r="E181" s="18" t="s">
        <v>72</v>
      </c>
      <c r="F181" s="18">
        <v>4</v>
      </c>
      <c r="G181" s="18">
        <v>4</v>
      </c>
      <c r="H181" s="18">
        <v>1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1</v>
      </c>
      <c r="P181" s="18">
        <v>1</v>
      </c>
      <c r="Q181" s="18">
        <v>0</v>
      </c>
      <c r="R181" s="18">
        <v>5</v>
      </c>
      <c r="S181" s="18">
        <v>2</v>
      </c>
      <c r="T181" s="18">
        <v>3</v>
      </c>
      <c r="U181" s="18">
        <v>1</v>
      </c>
      <c r="V181" s="18">
        <v>2</v>
      </c>
      <c r="W181" s="18">
        <v>5</v>
      </c>
      <c r="X181" s="18">
        <v>4</v>
      </c>
      <c r="Y181" s="18">
        <v>17</v>
      </c>
      <c r="Z181" s="18">
        <v>15</v>
      </c>
      <c r="AA181" s="18">
        <v>16</v>
      </c>
      <c r="AB181" s="18">
        <f>$Z181-$Y181</f>
        <v>-2</v>
      </c>
      <c r="AC181" s="18">
        <f>$AA181-$Z181</f>
        <v>1</v>
      </c>
      <c r="AD181" s="18" t="str">
        <f>IF(AND($AB181&gt; 0, $AC181 &gt; 0), "Improving", IF(AND($AB181 &lt; 0, $AC181 &lt; 0), "Declining", "Mixed"))</f>
        <v>Mixed</v>
      </c>
      <c r="AE181" s="18">
        <f t="shared" si="6"/>
        <v>16</v>
      </c>
      <c r="AF181" s="18" t="str">
        <f>IF(AE181&gt;=16,"Excellent", IF(AE181&gt;=14,"Good", IF(AE181&gt;=10,"Average","Fail")))</f>
        <v>Excellent</v>
      </c>
      <c r="AG181" s="18">
        <f xml:space="preserve"> 0.5*$F181 + 0.5*$G181</f>
        <v>4</v>
      </c>
      <c r="AH181" s="18" t="str">
        <f>IF($AG181&lt;=1,"Low",IF($AG181&lt;=3,"Medium","High"))</f>
        <v>High</v>
      </c>
      <c r="AI181" s="18">
        <f>IF($J181&gt;=2,1,0) + IF($I181&lt;=1,1,0) + IF($V181&gt;=4,1,0) + IF($R181&lt;=2,1,0) + IF($X181&gt;20,1,0) + IF($AG181&lt;=2,1,0)</f>
        <v>1</v>
      </c>
      <c r="AJ181" s="18" t="str">
        <f>IF(AI181&gt;=4,"High",IF(AI181&gt;=2,"Medium","Low"))</f>
        <v>Low</v>
      </c>
      <c r="AK181" s="18" t="str">
        <f>IF(AND($AF181="Fail", $AI181&gt;=3),"Yes","No")</f>
        <v>No</v>
      </c>
      <c r="AL181" s="18">
        <f xml:space="preserve"> $K181 + $L181+ $M181 + $N181 +$O181</f>
        <v>1</v>
      </c>
      <c r="AM181" s="20">
        <f xml:space="preserve"> $Q181 + $S181 + $T181</f>
        <v>5</v>
      </c>
      <c r="AN181" t="str">
        <f t="shared" si="7"/>
        <v>Low</v>
      </c>
      <c r="AO181" t="str">
        <f t="shared" si="8"/>
        <v>Low</v>
      </c>
    </row>
    <row r="182" spans="1:41">
      <c r="A182" s="27" t="s">
        <v>37</v>
      </c>
      <c r="B182" s="21" t="s">
        <v>38</v>
      </c>
      <c r="C182" s="21">
        <v>17</v>
      </c>
      <c r="D182" s="21" t="s">
        <v>39</v>
      </c>
      <c r="E182" s="21" t="s">
        <v>72</v>
      </c>
      <c r="F182" s="21">
        <v>1</v>
      </c>
      <c r="G182" s="21">
        <v>1</v>
      </c>
      <c r="H182" s="21">
        <v>1</v>
      </c>
      <c r="I182" s="21">
        <v>2</v>
      </c>
      <c r="J182" s="21">
        <v>0</v>
      </c>
      <c r="K182" s="21">
        <v>0</v>
      </c>
      <c r="L182" s="21">
        <v>1</v>
      </c>
      <c r="M182" s="21">
        <v>1</v>
      </c>
      <c r="N182" s="21">
        <v>0</v>
      </c>
      <c r="O182" s="21">
        <v>1</v>
      </c>
      <c r="P182" s="21">
        <v>0</v>
      </c>
      <c r="Q182" s="21">
        <v>0</v>
      </c>
      <c r="R182" s="21">
        <v>4</v>
      </c>
      <c r="S182" s="21">
        <v>4</v>
      </c>
      <c r="T182" s="21">
        <v>4</v>
      </c>
      <c r="U182" s="21">
        <v>1</v>
      </c>
      <c r="V182" s="21">
        <v>3</v>
      </c>
      <c r="W182" s="21">
        <v>1</v>
      </c>
      <c r="X182" s="21">
        <v>4</v>
      </c>
      <c r="Y182" s="21">
        <v>9</v>
      </c>
      <c r="Z182" s="21">
        <v>9</v>
      </c>
      <c r="AA182" s="21">
        <v>10</v>
      </c>
      <c r="AB182" s="21">
        <f>$Z182-$Y182</f>
        <v>0</v>
      </c>
      <c r="AC182" s="21">
        <f>$AA182-$Z182</f>
        <v>1</v>
      </c>
      <c r="AD182" s="21" t="str">
        <f>IF(AND($AB182&gt; 0, $AC182 &gt; 0), "Improving", IF(AND($AB182 &lt; 0, $AC182 &lt; 0), "Declining", "Mixed"))</f>
        <v>Mixed</v>
      </c>
      <c r="AE182" s="21">
        <f t="shared" si="6"/>
        <v>9.33</v>
      </c>
      <c r="AF182" s="21" t="str">
        <f>IF(AE182&gt;=16,"Excellent", IF(AE182&gt;=14,"Good", IF(AE182&gt;=10,"Average","Fail")))</f>
        <v>Fail</v>
      </c>
      <c r="AG182" s="21">
        <f xml:space="preserve"> 0.5*$F182 + 0.5*$G182</f>
        <v>1</v>
      </c>
      <c r="AH182" s="21" t="str">
        <f>IF($AG182&lt;=1,"Low",IF($AG182&lt;=3,"Medium","High"))</f>
        <v>Low</v>
      </c>
      <c r="AI182" s="21">
        <f>IF($J182&gt;=2,1,0) + IF($I182&lt;=1,1,0) + IF($V182&gt;=4,1,0) + IF($R182&lt;=2,1,0) + IF($X182&gt;20,1,0) + IF($AG182&lt;=2,1,0)</f>
        <v>1</v>
      </c>
      <c r="AJ182" s="21" t="str">
        <f>IF(AI182&gt;=4,"High",IF(AI182&gt;=2,"Medium","Low"))</f>
        <v>Low</v>
      </c>
      <c r="AK182" s="21" t="str">
        <f>IF(AND($AF182="Fail", $AI182&gt;=3),"Yes","No")</f>
        <v>No</v>
      </c>
      <c r="AL182" s="21">
        <f xml:space="preserve"> $K182 + $L182+ $M182 + $N182 +$O182</f>
        <v>3</v>
      </c>
      <c r="AM182" s="22">
        <f xml:space="preserve"> $Q182 + $S182 + $T182</f>
        <v>8</v>
      </c>
      <c r="AN182" t="str">
        <f t="shared" si="7"/>
        <v>Medium</v>
      </c>
      <c r="AO182" t="str">
        <f t="shared" si="8"/>
        <v>Medium</v>
      </c>
    </row>
    <row r="183" spans="1:41">
      <c r="A183" s="26" t="s">
        <v>37</v>
      </c>
      <c r="B183" s="18" t="s">
        <v>38</v>
      </c>
      <c r="C183" s="18">
        <v>17</v>
      </c>
      <c r="D183" s="18" t="s">
        <v>39</v>
      </c>
      <c r="E183" s="18" t="s">
        <v>72</v>
      </c>
      <c r="F183" s="18">
        <v>2</v>
      </c>
      <c r="G183" s="18">
        <v>2</v>
      </c>
      <c r="H183" s="18">
        <v>1</v>
      </c>
      <c r="I183" s="18">
        <v>3</v>
      </c>
      <c r="J183" s="18">
        <v>0</v>
      </c>
      <c r="K183" s="18">
        <v>0</v>
      </c>
      <c r="L183" s="18">
        <v>1</v>
      </c>
      <c r="M183" s="18">
        <v>1</v>
      </c>
      <c r="N183" s="18">
        <v>1</v>
      </c>
      <c r="O183" s="18">
        <v>1</v>
      </c>
      <c r="P183" s="18">
        <v>1</v>
      </c>
      <c r="Q183" s="18">
        <v>0</v>
      </c>
      <c r="R183" s="18">
        <v>4</v>
      </c>
      <c r="S183" s="18">
        <v>3</v>
      </c>
      <c r="T183" s="18">
        <v>3</v>
      </c>
      <c r="U183" s="18">
        <v>1</v>
      </c>
      <c r="V183" s="18">
        <v>1</v>
      </c>
      <c r="W183" s="18">
        <v>4</v>
      </c>
      <c r="X183" s="18">
        <v>4</v>
      </c>
      <c r="Y183" s="18">
        <v>9</v>
      </c>
      <c r="Z183" s="18">
        <v>10</v>
      </c>
      <c r="AA183" s="18">
        <v>10</v>
      </c>
      <c r="AB183" s="18">
        <f>$Z183-$Y183</f>
        <v>1</v>
      </c>
      <c r="AC183" s="18">
        <f>$AA183-$Z183</f>
        <v>0</v>
      </c>
      <c r="AD183" s="18" t="str">
        <f>IF(AND($AB183&gt; 0, $AC183 &gt; 0), "Improving", IF(AND($AB183 &lt; 0, $AC183 &lt; 0), "Declining", "Mixed"))</f>
        <v>Mixed</v>
      </c>
      <c r="AE183" s="18">
        <f t="shared" si="6"/>
        <v>9.67</v>
      </c>
      <c r="AF183" s="18" t="str">
        <f>IF(AE183&gt;=16,"Excellent", IF(AE183&gt;=14,"Good", IF(AE183&gt;=10,"Average","Fail")))</f>
        <v>Fail</v>
      </c>
      <c r="AG183" s="18">
        <f xml:space="preserve"> 0.5*$F183 + 0.5*$G183</f>
        <v>2</v>
      </c>
      <c r="AH183" s="18" t="str">
        <f>IF($AG183&lt;=1,"Low",IF($AG183&lt;=3,"Medium","High"))</f>
        <v>Medium</v>
      </c>
      <c r="AI183" s="18">
        <f>IF($J183&gt;=2,1,0) + IF($I183&lt;=1,1,0) + IF($V183&gt;=4,1,0) + IF($R183&lt;=2,1,0) + IF($X183&gt;20,1,0) + IF($AG183&lt;=2,1,0)</f>
        <v>1</v>
      </c>
      <c r="AJ183" s="18" t="str">
        <f>IF(AI183&gt;=4,"High",IF(AI183&gt;=2,"Medium","Low"))</f>
        <v>Low</v>
      </c>
      <c r="AK183" s="18" t="str">
        <f>IF(AND($AF183="Fail", $AI183&gt;=3),"Yes","No")</f>
        <v>No</v>
      </c>
      <c r="AL183" s="18">
        <f xml:space="preserve"> $K183 + $L183+ $M183 + $N183 +$O183</f>
        <v>4</v>
      </c>
      <c r="AM183" s="20">
        <f xml:space="preserve"> $Q183 + $S183 + $T183</f>
        <v>6</v>
      </c>
      <c r="AN183" t="str">
        <f t="shared" si="7"/>
        <v>High</v>
      </c>
      <c r="AO183" t="str">
        <f t="shared" si="8"/>
        <v>Medium</v>
      </c>
    </row>
    <row r="184" spans="1:41">
      <c r="A184" s="27" t="s">
        <v>37</v>
      </c>
      <c r="B184" s="21" t="s">
        <v>52</v>
      </c>
      <c r="C184" s="21">
        <v>17</v>
      </c>
      <c r="D184" s="21" t="s">
        <v>54</v>
      </c>
      <c r="E184" s="21" t="s">
        <v>72</v>
      </c>
      <c r="F184" s="21">
        <v>2</v>
      </c>
      <c r="G184" s="21">
        <v>2</v>
      </c>
      <c r="H184" s="21">
        <v>2</v>
      </c>
      <c r="I184" s="21">
        <v>2</v>
      </c>
      <c r="J184" s="21">
        <v>0</v>
      </c>
      <c r="K184" s="21">
        <v>0</v>
      </c>
      <c r="L184" s="21">
        <v>1</v>
      </c>
      <c r="M184" s="21">
        <v>1</v>
      </c>
      <c r="N184" s="21">
        <v>1</v>
      </c>
      <c r="O184" s="21">
        <v>1</v>
      </c>
      <c r="P184" s="21">
        <v>1</v>
      </c>
      <c r="Q184" s="21">
        <v>0</v>
      </c>
      <c r="R184" s="21">
        <v>4</v>
      </c>
      <c r="S184" s="21">
        <v>5</v>
      </c>
      <c r="T184" s="21">
        <v>2</v>
      </c>
      <c r="U184" s="21">
        <v>1</v>
      </c>
      <c r="V184" s="21">
        <v>1</v>
      </c>
      <c r="W184" s="21">
        <v>1</v>
      </c>
      <c r="X184" s="21">
        <v>4</v>
      </c>
      <c r="Y184" s="21">
        <v>11</v>
      </c>
      <c r="Z184" s="21">
        <v>11</v>
      </c>
      <c r="AA184" s="21">
        <v>11</v>
      </c>
      <c r="AB184" s="21">
        <f>$Z184-$Y184</f>
        <v>0</v>
      </c>
      <c r="AC184" s="21">
        <f>$AA184-$Z184</f>
        <v>0</v>
      </c>
      <c r="AD184" s="21" t="str">
        <f>IF(AND($AB184&gt; 0, $AC184 &gt; 0), "Improving", IF(AND($AB184 &lt; 0, $AC184 &lt; 0), "Declining", "Mixed"))</f>
        <v>Mixed</v>
      </c>
      <c r="AE184" s="21">
        <f t="shared" si="6"/>
        <v>11</v>
      </c>
      <c r="AF184" s="21" t="str">
        <f>IF(AE184&gt;=16,"Excellent", IF(AE184&gt;=14,"Good", IF(AE184&gt;=10,"Average","Fail")))</f>
        <v>Average</v>
      </c>
      <c r="AG184" s="21">
        <f xml:space="preserve"> 0.5*$F184 + 0.5*$G184</f>
        <v>2</v>
      </c>
      <c r="AH184" s="21" t="str">
        <f>IF($AG184&lt;=1,"Low",IF($AG184&lt;=3,"Medium","High"))</f>
        <v>Medium</v>
      </c>
      <c r="AI184" s="21">
        <f>IF($J184&gt;=2,1,0) + IF($I184&lt;=1,1,0) + IF($V184&gt;=4,1,0) + IF($R184&lt;=2,1,0) + IF($X184&gt;20,1,0) + IF($AG184&lt;=2,1,0)</f>
        <v>1</v>
      </c>
      <c r="AJ184" s="21" t="str">
        <f>IF(AI184&gt;=4,"High",IF(AI184&gt;=2,"Medium","Low"))</f>
        <v>Low</v>
      </c>
      <c r="AK184" s="21" t="str">
        <f>IF(AND($AF184="Fail", $AI184&gt;=3),"Yes","No")</f>
        <v>No</v>
      </c>
      <c r="AL184" s="21">
        <f xml:space="preserve"> $K184 + $L184+ $M184 + $N184 +$O184</f>
        <v>4</v>
      </c>
      <c r="AM184" s="22">
        <f xml:space="preserve"> $Q184 + $S184 + $T184</f>
        <v>7</v>
      </c>
      <c r="AN184" t="str">
        <f t="shared" si="7"/>
        <v>High</v>
      </c>
      <c r="AO184" t="str">
        <f t="shared" si="8"/>
        <v>Medium</v>
      </c>
    </row>
    <row r="185" spans="1:41">
      <c r="A185" s="26" t="s">
        <v>37</v>
      </c>
      <c r="B185" s="18" t="s">
        <v>52</v>
      </c>
      <c r="C185" s="18">
        <v>17</v>
      </c>
      <c r="D185" s="18" t="s">
        <v>39</v>
      </c>
      <c r="E185" s="18" t="s">
        <v>71</v>
      </c>
      <c r="F185" s="18">
        <v>2</v>
      </c>
      <c r="G185" s="18">
        <v>2</v>
      </c>
      <c r="H185" s="18">
        <v>1</v>
      </c>
      <c r="I185" s="18">
        <v>2</v>
      </c>
      <c r="J185" s="18">
        <v>0</v>
      </c>
      <c r="K185" s="18">
        <v>0</v>
      </c>
      <c r="L185" s="18">
        <v>0</v>
      </c>
      <c r="M185" s="18">
        <v>1</v>
      </c>
      <c r="N185" s="18">
        <v>1</v>
      </c>
      <c r="O185" s="18">
        <v>1</v>
      </c>
      <c r="P185" s="18">
        <v>1</v>
      </c>
      <c r="Q185" s="18">
        <v>1</v>
      </c>
      <c r="R185" s="18">
        <v>4</v>
      </c>
      <c r="S185" s="18">
        <v>4</v>
      </c>
      <c r="T185" s="18">
        <v>2</v>
      </c>
      <c r="U185" s="18">
        <v>5</v>
      </c>
      <c r="V185" s="18">
        <v>5</v>
      </c>
      <c r="W185" s="18">
        <v>4</v>
      </c>
      <c r="X185" s="18">
        <v>4</v>
      </c>
      <c r="Y185" s="18">
        <v>14</v>
      </c>
      <c r="Z185" s="18">
        <v>13</v>
      </c>
      <c r="AA185" s="18">
        <v>13</v>
      </c>
      <c r="AB185" s="18">
        <f>$Z185-$Y185</f>
        <v>-1</v>
      </c>
      <c r="AC185" s="18">
        <f>$AA185-$Z185</f>
        <v>0</v>
      </c>
      <c r="AD185" s="18" t="str">
        <f>IF(AND($AB185&gt; 0, $AC185 &gt; 0), "Improving", IF(AND($AB185 &lt; 0, $AC185 &lt; 0), "Declining", "Mixed"))</f>
        <v>Mixed</v>
      </c>
      <c r="AE185" s="18">
        <f t="shared" si="6"/>
        <v>13.33</v>
      </c>
      <c r="AF185" s="18" t="str">
        <f>IF(AE185&gt;=16,"Excellent", IF(AE185&gt;=14,"Good", IF(AE185&gt;=10,"Average","Fail")))</f>
        <v>Average</v>
      </c>
      <c r="AG185" s="18">
        <f xml:space="preserve"> 0.5*$F185 + 0.5*$G185</f>
        <v>2</v>
      </c>
      <c r="AH185" s="18" t="str">
        <f>IF($AG185&lt;=1,"Low",IF($AG185&lt;=3,"Medium","High"))</f>
        <v>Medium</v>
      </c>
      <c r="AI185" s="18">
        <f>IF($J185&gt;=2,1,0) + IF($I185&lt;=1,1,0) + IF($V185&gt;=4,1,0) + IF($R185&lt;=2,1,0) + IF($X185&gt;20,1,0) + IF($AG185&lt;=2,1,0)</f>
        <v>2</v>
      </c>
      <c r="AJ185" s="18" t="str">
        <f>IF(AI185&gt;=4,"High",IF(AI185&gt;=2,"Medium","Low"))</f>
        <v>Medium</v>
      </c>
      <c r="AK185" s="18" t="str">
        <f>IF(AND($AF185="Fail", $AI185&gt;=3),"Yes","No")</f>
        <v>No</v>
      </c>
      <c r="AL185" s="18">
        <f xml:space="preserve"> $K185 + $L185+ $M185 + $N185 +$O185</f>
        <v>3</v>
      </c>
      <c r="AM185" s="20">
        <f xml:space="preserve"> $Q185 + $S185 + $T185</f>
        <v>7</v>
      </c>
      <c r="AN185" t="str">
        <f t="shared" si="7"/>
        <v>Medium</v>
      </c>
      <c r="AO185" t="str">
        <f t="shared" si="8"/>
        <v>Medium</v>
      </c>
    </row>
    <row r="186" spans="1:41">
      <c r="A186" s="27" t="s">
        <v>37</v>
      </c>
      <c r="B186" s="21" t="s">
        <v>52</v>
      </c>
      <c r="C186" s="21">
        <v>17</v>
      </c>
      <c r="D186" s="21" t="s">
        <v>39</v>
      </c>
      <c r="E186" s="21" t="s">
        <v>72</v>
      </c>
      <c r="F186" s="21">
        <v>2</v>
      </c>
      <c r="G186" s="21">
        <v>3</v>
      </c>
      <c r="H186" s="21">
        <v>2</v>
      </c>
      <c r="I186" s="21">
        <v>1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1</v>
      </c>
      <c r="P186" s="21">
        <v>1</v>
      </c>
      <c r="Q186" s="21">
        <v>0</v>
      </c>
      <c r="R186" s="21">
        <v>5</v>
      </c>
      <c r="S186" s="21">
        <v>2</v>
      </c>
      <c r="T186" s="21">
        <v>2</v>
      </c>
      <c r="U186" s="21">
        <v>1</v>
      </c>
      <c r="V186" s="21">
        <v>1</v>
      </c>
      <c r="W186" s="21">
        <v>2</v>
      </c>
      <c r="X186" s="21">
        <v>4</v>
      </c>
      <c r="Y186" s="21">
        <v>12</v>
      </c>
      <c r="Z186" s="21">
        <v>12</v>
      </c>
      <c r="AA186" s="21">
        <v>13</v>
      </c>
      <c r="AB186" s="21">
        <f>$Z186-$Y186</f>
        <v>0</v>
      </c>
      <c r="AC186" s="21">
        <f>$AA186-$Z186</f>
        <v>1</v>
      </c>
      <c r="AD186" s="21" t="str">
        <f>IF(AND($AB186&gt; 0, $AC186 &gt; 0), "Improving", IF(AND($AB186 &lt; 0, $AC186 &lt; 0), "Declining", "Mixed"))</f>
        <v>Mixed</v>
      </c>
      <c r="AE186" s="21">
        <f t="shared" si="6"/>
        <v>12.33</v>
      </c>
      <c r="AF186" s="21" t="str">
        <f>IF(AE186&gt;=16,"Excellent", IF(AE186&gt;=14,"Good", IF(AE186&gt;=10,"Average","Fail")))</f>
        <v>Average</v>
      </c>
      <c r="AG186" s="21">
        <f xml:space="preserve"> 0.5*$F186 + 0.5*$G186</f>
        <v>2.5</v>
      </c>
      <c r="AH186" s="21" t="str">
        <f>IF($AG186&lt;=1,"Low",IF($AG186&lt;=3,"Medium","High"))</f>
        <v>Medium</v>
      </c>
      <c r="AI186" s="21">
        <f>IF($J186&gt;=2,1,0) + IF($I186&lt;=1,1,0) + IF($V186&gt;=4,1,0) + IF($R186&lt;=2,1,0) + IF($X186&gt;20,1,0) + IF($AG186&lt;=2,1,0)</f>
        <v>1</v>
      </c>
      <c r="AJ186" s="21" t="str">
        <f>IF(AI186&gt;=4,"High",IF(AI186&gt;=2,"Medium","Low"))</f>
        <v>Low</v>
      </c>
      <c r="AK186" s="21" t="str">
        <f>IF(AND($AF186="Fail", $AI186&gt;=3),"Yes","No")</f>
        <v>No</v>
      </c>
      <c r="AL186" s="21">
        <f xml:space="preserve"> $K186 + $L186+ $M186 + $N186 +$O186</f>
        <v>1</v>
      </c>
      <c r="AM186" s="22">
        <f xml:space="preserve"> $Q186 + $S186 + $T186</f>
        <v>4</v>
      </c>
      <c r="AN186" t="str">
        <f t="shared" si="7"/>
        <v>Low</v>
      </c>
      <c r="AO186" t="str">
        <f t="shared" si="8"/>
        <v>Low</v>
      </c>
    </row>
    <row r="187" spans="1:41">
      <c r="A187" s="26" t="s">
        <v>37</v>
      </c>
      <c r="B187" s="18" t="s">
        <v>52</v>
      </c>
      <c r="C187" s="18">
        <v>18</v>
      </c>
      <c r="D187" s="18" t="s">
        <v>39</v>
      </c>
      <c r="E187" s="18" t="s">
        <v>72</v>
      </c>
      <c r="F187" s="18">
        <v>2</v>
      </c>
      <c r="G187" s="18">
        <v>1</v>
      </c>
      <c r="H187" s="18">
        <v>1</v>
      </c>
      <c r="I187" s="18">
        <v>1</v>
      </c>
      <c r="J187" s="18">
        <v>1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1</v>
      </c>
      <c r="Q187" s="18">
        <v>0</v>
      </c>
      <c r="R187" s="18">
        <v>3</v>
      </c>
      <c r="S187" s="18">
        <v>2</v>
      </c>
      <c r="T187" s="18">
        <v>5</v>
      </c>
      <c r="U187" s="18">
        <v>2</v>
      </c>
      <c r="V187" s="18">
        <v>5</v>
      </c>
      <c r="W187" s="18">
        <v>5</v>
      </c>
      <c r="X187" s="18">
        <v>4</v>
      </c>
      <c r="Y187" s="18">
        <v>6</v>
      </c>
      <c r="Z187" s="18">
        <v>9</v>
      </c>
      <c r="AA187" s="18">
        <v>8</v>
      </c>
      <c r="AB187" s="18">
        <f>$Z187-$Y187</f>
        <v>3</v>
      </c>
      <c r="AC187" s="18">
        <f>$AA187-$Z187</f>
        <v>-1</v>
      </c>
      <c r="AD187" s="18" t="str">
        <f>IF(AND($AB187&gt; 0, $AC187 &gt; 0), "Improving", IF(AND($AB187 &lt; 0, $AC187 &lt; 0), "Declining", "Mixed"))</f>
        <v>Mixed</v>
      </c>
      <c r="AE187" s="18">
        <f t="shared" si="6"/>
        <v>7.67</v>
      </c>
      <c r="AF187" s="18" t="str">
        <f>IF(AE187&gt;=16,"Excellent", IF(AE187&gt;=14,"Good", IF(AE187&gt;=10,"Average","Fail")))</f>
        <v>Fail</v>
      </c>
      <c r="AG187" s="18">
        <f xml:space="preserve"> 0.5*$F187 + 0.5*$G187</f>
        <v>1.5</v>
      </c>
      <c r="AH187" s="18" t="str">
        <f>IF($AG187&lt;=1,"Low",IF($AG187&lt;=3,"Medium","High"))</f>
        <v>Medium</v>
      </c>
      <c r="AI187" s="18">
        <f>IF($J187&gt;=2,1,0) + IF($I187&lt;=1,1,0) + IF($V187&gt;=4,1,0) + IF($R187&lt;=2,1,0) + IF($X187&gt;20,1,0) + IF($AG187&lt;=2,1,0)</f>
        <v>3</v>
      </c>
      <c r="AJ187" s="18" t="str">
        <f>IF(AI187&gt;=4,"High",IF(AI187&gt;=2,"Medium","Low"))</f>
        <v>Medium</v>
      </c>
      <c r="AK187" s="18" t="str">
        <f>IF(AND($AF187="Fail", $AI187&gt;=3),"Yes","No")</f>
        <v>Yes</v>
      </c>
      <c r="AL187" s="18">
        <f xml:space="preserve"> $K187 + $L187+ $M187 + $N187 +$O187</f>
        <v>0</v>
      </c>
      <c r="AM187" s="20">
        <f xml:space="preserve"> $Q187 + $S187 + $T187</f>
        <v>7</v>
      </c>
      <c r="AN187" t="str">
        <f t="shared" si="7"/>
        <v>Low</v>
      </c>
      <c r="AO187" t="str">
        <f t="shared" si="8"/>
        <v>Medium</v>
      </c>
    </row>
    <row r="188" spans="1:41">
      <c r="A188" s="27" t="s">
        <v>37</v>
      </c>
      <c r="B188" s="21" t="s">
        <v>38</v>
      </c>
      <c r="C188" s="21">
        <v>17</v>
      </c>
      <c r="D188" s="21" t="s">
        <v>39</v>
      </c>
      <c r="E188" s="21" t="s">
        <v>72</v>
      </c>
      <c r="F188" s="21">
        <v>3</v>
      </c>
      <c r="G188" s="21">
        <v>3</v>
      </c>
      <c r="H188" s="21">
        <v>1</v>
      </c>
      <c r="I188" s="21">
        <v>3</v>
      </c>
      <c r="J188" s="21">
        <v>0</v>
      </c>
      <c r="K188" s="21">
        <v>0</v>
      </c>
      <c r="L188" s="21">
        <v>0</v>
      </c>
      <c r="M188" s="21">
        <v>0</v>
      </c>
      <c r="N188" s="21">
        <v>1</v>
      </c>
      <c r="O188" s="21">
        <v>1</v>
      </c>
      <c r="P188" s="21">
        <v>0</v>
      </c>
      <c r="Q188" s="21">
        <v>0</v>
      </c>
      <c r="R188" s="21">
        <v>3</v>
      </c>
      <c r="S188" s="21">
        <v>2</v>
      </c>
      <c r="T188" s="21">
        <v>3</v>
      </c>
      <c r="U188" s="21">
        <v>1</v>
      </c>
      <c r="V188" s="21">
        <v>1</v>
      </c>
      <c r="W188" s="21">
        <v>4</v>
      </c>
      <c r="X188" s="21">
        <v>4</v>
      </c>
      <c r="Y188" s="21">
        <v>10</v>
      </c>
      <c r="Z188" s="21">
        <v>9</v>
      </c>
      <c r="AA188" s="21">
        <v>9</v>
      </c>
      <c r="AB188" s="21">
        <f>$Z188-$Y188</f>
        <v>-1</v>
      </c>
      <c r="AC188" s="21">
        <f>$AA188-$Z188</f>
        <v>0</v>
      </c>
      <c r="AD188" s="21" t="str">
        <f>IF(AND($AB188&gt; 0, $AC188 &gt; 0), "Improving", IF(AND($AB188 &lt; 0, $AC188 &lt; 0), "Declining", "Mixed"))</f>
        <v>Mixed</v>
      </c>
      <c r="AE188" s="21">
        <f t="shared" si="6"/>
        <v>9.33</v>
      </c>
      <c r="AF188" s="21" t="str">
        <f>IF(AE188&gt;=16,"Excellent", IF(AE188&gt;=14,"Good", IF(AE188&gt;=10,"Average","Fail")))</f>
        <v>Fail</v>
      </c>
      <c r="AG188" s="21">
        <f xml:space="preserve"> 0.5*$F188 + 0.5*$G188</f>
        <v>3</v>
      </c>
      <c r="AH188" s="21" t="str">
        <f>IF($AG188&lt;=1,"Low",IF($AG188&lt;=3,"Medium","High"))</f>
        <v>Medium</v>
      </c>
      <c r="AI188" s="21">
        <f>IF($J188&gt;=2,1,0) + IF($I188&lt;=1,1,0) + IF($V188&gt;=4,1,0) + IF($R188&lt;=2,1,0) + IF($X188&gt;20,1,0) + IF($AG188&lt;=2,1,0)</f>
        <v>0</v>
      </c>
      <c r="AJ188" s="21" t="str">
        <f>IF(AI188&gt;=4,"High",IF(AI188&gt;=2,"Medium","Low"))</f>
        <v>Low</v>
      </c>
      <c r="AK188" s="21" t="str">
        <f>IF(AND($AF188="Fail", $AI188&gt;=3),"Yes","No")</f>
        <v>No</v>
      </c>
      <c r="AL188" s="21">
        <f xml:space="preserve"> $K188 + $L188+ $M188 + $N188 +$O188</f>
        <v>2</v>
      </c>
      <c r="AM188" s="22">
        <f xml:space="preserve"> $Q188 + $S188 + $T188</f>
        <v>5</v>
      </c>
      <c r="AN188" t="str">
        <f t="shared" si="7"/>
        <v>Medium</v>
      </c>
      <c r="AO188" t="str">
        <f t="shared" si="8"/>
        <v>Low</v>
      </c>
    </row>
    <row r="189" spans="1:41">
      <c r="A189" s="26" t="s">
        <v>37</v>
      </c>
      <c r="B189" s="18" t="s">
        <v>38</v>
      </c>
      <c r="C189" s="18">
        <v>18</v>
      </c>
      <c r="D189" s="18" t="s">
        <v>39</v>
      </c>
      <c r="E189" s="18" t="s">
        <v>72</v>
      </c>
      <c r="F189" s="18">
        <v>2</v>
      </c>
      <c r="G189" s="18">
        <v>3</v>
      </c>
      <c r="H189" s="18">
        <v>1</v>
      </c>
      <c r="I189" s="18">
        <v>4</v>
      </c>
      <c r="J189" s="18">
        <v>0</v>
      </c>
      <c r="K189" s="18">
        <v>0</v>
      </c>
      <c r="L189" s="18">
        <v>1</v>
      </c>
      <c r="M189" s="18">
        <v>1</v>
      </c>
      <c r="N189" s="18">
        <v>1</v>
      </c>
      <c r="O189" s="18">
        <v>1</v>
      </c>
      <c r="P189" s="18">
        <v>1</v>
      </c>
      <c r="Q189" s="18">
        <v>1</v>
      </c>
      <c r="R189" s="18">
        <v>4</v>
      </c>
      <c r="S189" s="18">
        <v>5</v>
      </c>
      <c r="T189" s="18">
        <v>5</v>
      </c>
      <c r="U189" s="18">
        <v>1</v>
      </c>
      <c r="V189" s="18">
        <v>3</v>
      </c>
      <c r="W189" s="18">
        <v>2</v>
      </c>
      <c r="X189" s="18">
        <v>4</v>
      </c>
      <c r="Y189" s="18">
        <v>15</v>
      </c>
      <c r="Z189" s="18">
        <v>14</v>
      </c>
      <c r="AA189" s="18">
        <v>14</v>
      </c>
      <c r="AB189" s="18">
        <f>$Z189-$Y189</f>
        <v>-1</v>
      </c>
      <c r="AC189" s="18">
        <f>$AA189-$Z189</f>
        <v>0</v>
      </c>
      <c r="AD189" s="18" t="str">
        <f>IF(AND($AB189&gt; 0, $AC189 &gt; 0), "Improving", IF(AND($AB189 &lt; 0, $AC189 &lt; 0), "Declining", "Mixed"))</f>
        <v>Mixed</v>
      </c>
      <c r="AE189" s="18">
        <f t="shared" si="6"/>
        <v>14.33</v>
      </c>
      <c r="AF189" s="18" t="str">
        <f>IF(AE189&gt;=16,"Excellent", IF(AE189&gt;=14,"Good", IF(AE189&gt;=10,"Average","Fail")))</f>
        <v>Good</v>
      </c>
      <c r="AG189" s="18">
        <f xml:space="preserve"> 0.5*$F189 + 0.5*$G189</f>
        <v>2.5</v>
      </c>
      <c r="AH189" s="18" t="str">
        <f>IF($AG189&lt;=1,"Low",IF($AG189&lt;=3,"Medium","High"))</f>
        <v>Medium</v>
      </c>
      <c r="AI189" s="18">
        <f>IF($J189&gt;=2,1,0) + IF($I189&lt;=1,1,0) + IF($V189&gt;=4,1,0) + IF($R189&lt;=2,1,0) + IF($X189&gt;20,1,0) + IF($AG189&lt;=2,1,0)</f>
        <v>0</v>
      </c>
      <c r="AJ189" s="18" t="str">
        <f>IF(AI189&gt;=4,"High",IF(AI189&gt;=2,"Medium","Low"))</f>
        <v>Low</v>
      </c>
      <c r="AK189" s="18" t="str">
        <f>IF(AND($AF189="Fail", $AI189&gt;=3),"Yes","No")</f>
        <v>No</v>
      </c>
      <c r="AL189" s="18">
        <f xml:space="preserve"> $K189 + $L189+ $M189 + $N189 +$O189</f>
        <v>4</v>
      </c>
      <c r="AM189" s="20">
        <f xml:space="preserve"> $Q189 + $S189 + $T189</f>
        <v>11</v>
      </c>
      <c r="AN189" t="str">
        <f t="shared" si="7"/>
        <v>High</v>
      </c>
      <c r="AO189" t="str">
        <f t="shared" si="8"/>
        <v>High</v>
      </c>
    </row>
    <row r="190" spans="1:41">
      <c r="A190" s="27" t="s">
        <v>37</v>
      </c>
      <c r="B190" s="21" t="s">
        <v>38</v>
      </c>
      <c r="C190" s="21">
        <v>18</v>
      </c>
      <c r="D190" s="21" t="s">
        <v>39</v>
      </c>
      <c r="E190" s="21" t="s">
        <v>72</v>
      </c>
      <c r="F190" s="21">
        <v>1</v>
      </c>
      <c r="G190" s="21">
        <v>1</v>
      </c>
      <c r="H190" s="21">
        <v>2</v>
      </c>
      <c r="I190" s="21">
        <v>2</v>
      </c>
      <c r="J190" s="21">
        <v>0</v>
      </c>
      <c r="K190" s="21">
        <v>1</v>
      </c>
      <c r="L190" s="21">
        <v>0</v>
      </c>
      <c r="M190" s="21">
        <v>0</v>
      </c>
      <c r="N190" s="21">
        <v>1</v>
      </c>
      <c r="O190" s="21">
        <v>1</v>
      </c>
      <c r="P190" s="21">
        <v>1</v>
      </c>
      <c r="Q190" s="21">
        <v>0</v>
      </c>
      <c r="R190" s="21">
        <v>5</v>
      </c>
      <c r="S190" s="21">
        <v>4</v>
      </c>
      <c r="T190" s="21">
        <v>4</v>
      </c>
      <c r="U190" s="21">
        <v>1</v>
      </c>
      <c r="V190" s="21">
        <v>1</v>
      </c>
      <c r="W190" s="21">
        <v>4</v>
      </c>
      <c r="X190" s="21">
        <v>4</v>
      </c>
      <c r="Y190" s="21">
        <v>8</v>
      </c>
      <c r="Z190" s="21">
        <v>9</v>
      </c>
      <c r="AA190" s="21">
        <v>10</v>
      </c>
      <c r="AB190" s="21">
        <f>$Z190-$Y190</f>
        <v>1</v>
      </c>
      <c r="AC190" s="21">
        <f>$AA190-$Z190</f>
        <v>1</v>
      </c>
      <c r="AD190" s="21" t="str">
        <f>IF(AND($AB190&gt; 0, $AC190 &gt; 0), "Improving", IF(AND($AB190 &lt; 0, $AC190 &lt; 0), "Declining", "Mixed"))</f>
        <v>Improving</v>
      </c>
      <c r="AE190" s="21">
        <f t="shared" si="6"/>
        <v>9</v>
      </c>
      <c r="AF190" s="21" t="str">
        <f>IF(AE190&gt;=16,"Excellent", IF(AE190&gt;=14,"Good", IF(AE190&gt;=10,"Average","Fail")))</f>
        <v>Fail</v>
      </c>
      <c r="AG190" s="21">
        <f xml:space="preserve"> 0.5*$F190 + 0.5*$G190</f>
        <v>1</v>
      </c>
      <c r="AH190" s="21" t="str">
        <f>IF($AG190&lt;=1,"Low",IF($AG190&lt;=3,"Medium","High"))</f>
        <v>Low</v>
      </c>
      <c r="AI190" s="21">
        <f>IF($J190&gt;=2,1,0) + IF($I190&lt;=1,1,0) + IF($V190&gt;=4,1,0) + IF($R190&lt;=2,1,0) + IF($X190&gt;20,1,0) + IF($AG190&lt;=2,1,0)</f>
        <v>1</v>
      </c>
      <c r="AJ190" s="21" t="str">
        <f>IF(AI190&gt;=4,"High",IF(AI190&gt;=2,"Medium","Low"))</f>
        <v>Low</v>
      </c>
      <c r="AK190" s="21" t="str">
        <f>IF(AND($AF190="Fail", $AI190&gt;=3),"Yes","No")</f>
        <v>No</v>
      </c>
      <c r="AL190" s="21">
        <f xml:space="preserve"> $K190 + $L190+ $M190 + $N190 +$O190</f>
        <v>3</v>
      </c>
      <c r="AM190" s="22">
        <f xml:space="preserve"> $Q190 + $S190 + $T190</f>
        <v>8</v>
      </c>
      <c r="AN190" t="str">
        <f t="shared" si="7"/>
        <v>Medium</v>
      </c>
      <c r="AO190" t="str">
        <f t="shared" si="8"/>
        <v>Medium</v>
      </c>
    </row>
    <row r="191" spans="1:41">
      <c r="A191" s="26" t="s">
        <v>37</v>
      </c>
      <c r="B191" s="18" t="s">
        <v>38</v>
      </c>
      <c r="C191" s="18">
        <v>17</v>
      </c>
      <c r="D191" s="18" t="s">
        <v>39</v>
      </c>
      <c r="E191" s="18" t="s">
        <v>72</v>
      </c>
      <c r="F191" s="18">
        <v>2</v>
      </c>
      <c r="G191" s="18">
        <v>2</v>
      </c>
      <c r="H191" s="18">
        <v>1</v>
      </c>
      <c r="I191" s="18">
        <v>2</v>
      </c>
      <c r="J191" s="18">
        <v>0</v>
      </c>
      <c r="K191" s="18">
        <v>0</v>
      </c>
      <c r="L191" s="18">
        <v>1</v>
      </c>
      <c r="M191" s="18">
        <v>0</v>
      </c>
      <c r="N191" s="18">
        <v>0</v>
      </c>
      <c r="O191" s="18">
        <v>1</v>
      </c>
      <c r="P191" s="18">
        <v>1</v>
      </c>
      <c r="Q191" s="18">
        <v>0</v>
      </c>
      <c r="R191" s="18">
        <v>5</v>
      </c>
      <c r="S191" s="18">
        <v>4</v>
      </c>
      <c r="T191" s="18">
        <v>5</v>
      </c>
      <c r="U191" s="18">
        <v>1</v>
      </c>
      <c r="V191" s="18">
        <v>2</v>
      </c>
      <c r="W191" s="18">
        <v>5</v>
      </c>
      <c r="X191" s="18">
        <v>4</v>
      </c>
      <c r="Y191" s="18">
        <v>10</v>
      </c>
      <c r="Z191" s="18">
        <v>9</v>
      </c>
      <c r="AA191" s="18">
        <v>11</v>
      </c>
      <c r="AB191" s="18">
        <f>$Z191-$Y191</f>
        <v>-1</v>
      </c>
      <c r="AC191" s="18">
        <f>$AA191-$Z191</f>
        <v>2</v>
      </c>
      <c r="AD191" s="18" t="str">
        <f>IF(AND($AB191&gt; 0, $AC191 &gt; 0), "Improving", IF(AND($AB191 &lt; 0, $AC191 &lt; 0), "Declining", "Mixed"))</f>
        <v>Mixed</v>
      </c>
      <c r="AE191" s="18">
        <f t="shared" si="6"/>
        <v>10</v>
      </c>
      <c r="AF191" s="18" t="str">
        <f>IF(AE191&gt;=16,"Excellent", IF(AE191&gt;=14,"Good", IF(AE191&gt;=10,"Average","Fail")))</f>
        <v>Average</v>
      </c>
      <c r="AG191" s="18">
        <f xml:space="preserve"> 0.5*$F191 + 0.5*$G191</f>
        <v>2</v>
      </c>
      <c r="AH191" s="18" t="str">
        <f>IF($AG191&lt;=1,"Low",IF($AG191&lt;=3,"Medium","High"))</f>
        <v>Medium</v>
      </c>
      <c r="AI191" s="18">
        <f>IF($J191&gt;=2,1,0) + IF($I191&lt;=1,1,0) + IF($V191&gt;=4,1,0) + IF($R191&lt;=2,1,0) + IF($X191&gt;20,1,0) + IF($AG191&lt;=2,1,0)</f>
        <v>1</v>
      </c>
      <c r="AJ191" s="18" t="str">
        <f>IF(AI191&gt;=4,"High",IF(AI191&gt;=2,"Medium","Low"))</f>
        <v>Low</v>
      </c>
      <c r="AK191" s="18" t="str">
        <f>IF(AND($AF191="Fail", $AI191&gt;=3),"Yes","No")</f>
        <v>No</v>
      </c>
      <c r="AL191" s="18">
        <f xml:space="preserve"> $K191 + $L191+ $M191 + $N191 +$O191</f>
        <v>2</v>
      </c>
      <c r="AM191" s="20">
        <f xml:space="preserve"> $Q191 + $S191 + $T191</f>
        <v>9</v>
      </c>
      <c r="AN191" t="str">
        <f t="shared" si="7"/>
        <v>Medium</v>
      </c>
      <c r="AO191" t="str">
        <f t="shared" si="8"/>
        <v>Medium</v>
      </c>
    </row>
    <row r="192" spans="1:41">
      <c r="A192" s="27" t="s">
        <v>37</v>
      </c>
      <c r="B192" s="21" t="s">
        <v>52</v>
      </c>
      <c r="C192" s="21">
        <v>17</v>
      </c>
      <c r="D192" s="21" t="s">
        <v>39</v>
      </c>
      <c r="E192" s="21" t="s">
        <v>72</v>
      </c>
      <c r="F192" s="21">
        <v>3</v>
      </c>
      <c r="G192" s="21">
        <v>3</v>
      </c>
      <c r="H192" s="21">
        <v>1</v>
      </c>
      <c r="I192" s="21">
        <v>1</v>
      </c>
      <c r="J192" s="21">
        <v>0</v>
      </c>
      <c r="K192" s="21">
        <v>0</v>
      </c>
      <c r="L192" s="21">
        <v>1</v>
      </c>
      <c r="M192" s="21">
        <v>1</v>
      </c>
      <c r="N192" s="21">
        <v>0</v>
      </c>
      <c r="O192" s="21">
        <v>1</v>
      </c>
      <c r="P192" s="21">
        <v>1</v>
      </c>
      <c r="Q192" s="21">
        <v>0</v>
      </c>
      <c r="R192" s="21">
        <v>4</v>
      </c>
      <c r="S192" s="21">
        <v>4</v>
      </c>
      <c r="T192" s="21">
        <v>3</v>
      </c>
      <c r="U192" s="21">
        <v>1</v>
      </c>
      <c r="V192" s="21">
        <v>3</v>
      </c>
      <c r="W192" s="21">
        <v>5</v>
      </c>
      <c r="X192" s="21">
        <v>4</v>
      </c>
      <c r="Y192" s="21">
        <v>14</v>
      </c>
      <c r="Z192" s="21">
        <v>12</v>
      </c>
      <c r="AA192" s="21">
        <v>11</v>
      </c>
      <c r="AB192" s="21">
        <f>$Z192-$Y192</f>
        <v>-2</v>
      </c>
      <c r="AC192" s="21">
        <f>$AA192-$Z192</f>
        <v>-1</v>
      </c>
      <c r="AD192" s="21" t="str">
        <f>IF(AND($AB192&gt; 0, $AC192 &gt; 0), "Improving", IF(AND($AB192 &lt; 0, $AC192 &lt; 0), "Declining", "Mixed"))</f>
        <v>Declining</v>
      </c>
      <c r="AE192" s="21">
        <f t="shared" si="6"/>
        <v>12.33</v>
      </c>
      <c r="AF192" s="21" t="str">
        <f>IF(AE192&gt;=16,"Excellent", IF(AE192&gt;=14,"Good", IF(AE192&gt;=10,"Average","Fail")))</f>
        <v>Average</v>
      </c>
      <c r="AG192" s="21">
        <f xml:space="preserve"> 0.5*$F192 + 0.5*$G192</f>
        <v>3</v>
      </c>
      <c r="AH192" s="21" t="str">
        <f>IF($AG192&lt;=1,"Low",IF($AG192&lt;=3,"Medium","High"))</f>
        <v>Medium</v>
      </c>
      <c r="AI192" s="21">
        <f>IF($J192&gt;=2,1,0) + IF($I192&lt;=1,1,0) + IF($V192&gt;=4,1,0) + IF($R192&lt;=2,1,0) + IF($X192&gt;20,1,0) + IF($AG192&lt;=2,1,0)</f>
        <v>1</v>
      </c>
      <c r="AJ192" s="21" t="str">
        <f>IF(AI192&gt;=4,"High",IF(AI192&gt;=2,"Medium","Low"))</f>
        <v>Low</v>
      </c>
      <c r="AK192" s="21" t="str">
        <f>IF(AND($AF192="Fail", $AI192&gt;=3),"Yes","No")</f>
        <v>No</v>
      </c>
      <c r="AL192" s="21">
        <f xml:space="preserve"> $K192 + $L192+ $M192 + $N192 +$O192</f>
        <v>3</v>
      </c>
      <c r="AM192" s="22">
        <f xml:space="preserve"> $Q192 + $S192 + $T192</f>
        <v>7</v>
      </c>
      <c r="AN192" t="str">
        <f t="shared" si="7"/>
        <v>Medium</v>
      </c>
      <c r="AO192" t="str">
        <f t="shared" si="8"/>
        <v>Medium</v>
      </c>
    </row>
    <row r="193" spans="1:41">
      <c r="A193" s="26" t="s">
        <v>37</v>
      </c>
      <c r="B193" s="18" t="s">
        <v>38</v>
      </c>
      <c r="C193" s="18">
        <v>17</v>
      </c>
      <c r="D193" s="18" t="s">
        <v>39</v>
      </c>
      <c r="E193" s="18" t="s">
        <v>72</v>
      </c>
      <c r="F193" s="18">
        <v>4</v>
      </c>
      <c r="G193" s="18">
        <v>4</v>
      </c>
      <c r="H193" s="18">
        <v>2</v>
      </c>
      <c r="I193" s="18">
        <v>3</v>
      </c>
      <c r="J193" s="18">
        <v>0</v>
      </c>
      <c r="K193" s="18">
        <v>0</v>
      </c>
      <c r="L193" s="18">
        <v>1</v>
      </c>
      <c r="M193" s="18">
        <v>1</v>
      </c>
      <c r="N193" s="18">
        <v>0</v>
      </c>
      <c r="O193" s="18">
        <v>1</v>
      </c>
      <c r="P193" s="18">
        <v>1</v>
      </c>
      <c r="Q193" s="18">
        <v>1</v>
      </c>
      <c r="R193" s="18">
        <v>4</v>
      </c>
      <c r="S193" s="18">
        <v>3</v>
      </c>
      <c r="T193" s="18">
        <v>3</v>
      </c>
      <c r="U193" s="18">
        <v>1</v>
      </c>
      <c r="V193" s="18">
        <v>2</v>
      </c>
      <c r="W193" s="18">
        <v>4</v>
      </c>
      <c r="X193" s="18">
        <v>4</v>
      </c>
      <c r="Y193" s="18">
        <v>14</v>
      </c>
      <c r="Z193" s="18">
        <v>14</v>
      </c>
      <c r="AA193" s="18">
        <v>14</v>
      </c>
      <c r="AB193" s="18">
        <f>$Z193-$Y193</f>
        <v>0</v>
      </c>
      <c r="AC193" s="18">
        <f>$AA193-$Z193</f>
        <v>0</v>
      </c>
      <c r="AD193" s="18" t="str">
        <f>IF(AND($AB193&gt; 0, $AC193 &gt; 0), "Improving", IF(AND($AB193 &lt; 0, $AC193 &lt; 0), "Declining", "Mixed"))</f>
        <v>Mixed</v>
      </c>
      <c r="AE193" s="18">
        <f t="shared" si="6"/>
        <v>14</v>
      </c>
      <c r="AF193" s="18" t="str">
        <f>IF(AE193&gt;=16,"Excellent", IF(AE193&gt;=14,"Good", IF(AE193&gt;=10,"Average","Fail")))</f>
        <v>Good</v>
      </c>
      <c r="AG193" s="18">
        <f xml:space="preserve"> 0.5*$F193 + 0.5*$G193</f>
        <v>4</v>
      </c>
      <c r="AH193" s="18" t="str">
        <f>IF($AG193&lt;=1,"Low",IF($AG193&lt;=3,"Medium","High"))</f>
        <v>High</v>
      </c>
      <c r="AI193" s="18">
        <f>IF($J193&gt;=2,1,0) + IF($I193&lt;=1,1,0) + IF($V193&gt;=4,1,0) + IF($R193&lt;=2,1,0) + IF($X193&gt;20,1,0) + IF($AG193&lt;=2,1,0)</f>
        <v>0</v>
      </c>
      <c r="AJ193" s="18" t="str">
        <f>IF(AI193&gt;=4,"High",IF(AI193&gt;=2,"Medium","Low"))</f>
        <v>Low</v>
      </c>
      <c r="AK193" s="18" t="str">
        <f>IF(AND($AF193="Fail", $AI193&gt;=3),"Yes","No")</f>
        <v>No</v>
      </c>
      <c r="AL193" s="18">
        <f xml:space="preserve"> $K193 + $L193+ $M193 + $N193 +$O193</f>
        <v>3</v>
      </c>
      <c r="AM193" s="20">
        <f xml:space="preserve"> $Q193 + $S193 + $T193</f>
        <v>7</v>
      </c>
      <c r="AN193" t="str">
        <f t="shared" si="7"/>
        <v>Medium</v>
      </c>
      <c r="AO193" t="str">
        <f t="shared" si="8"/>
        <v>Medium</v>
      </c>
    </row>
    <row r="194" spans="1:41">
      <c r="A194" s="27" t="s">
        <v>37</v>
      </c>
      <c r="B194" s="21" t="s">
        <v>38</v>
      </c>
      <c r="C194" s="21">
        <v>17</v>
      </c>
      <c r="D194" s="21" t="s">
        <v>54</v>
      </c>
      <c r="E194" s="21" t="s">
        <v>72</v>
      </c>
      <c r="F194" s="21">
        <v>3</v>
      </c>
      <c r="G194" s="21">
        <v>2</v>
      </c>
      <c r="H194" s="21">
        <v>1</v>
      </c>
      <c r="I194" s="21">
        <v>2</v>
      </c>
      <c r="J194" s="21">
        <v>0</v>
      </c>
      <c r="K194" s="21">
        <v>0</v>
      </c>
      <c r="L194" s="21">
        <v>1</v>
      </c>
      <c r="M194" s="21">
        <v>1</v>
      </c>
      <c r="N194" s="21">
        <v>0</v>
      </c>
      <c r="O194" s="21">
        <v>1</v>
      </c>
      <c r="P194" s="21">
        <v>1</v>
      </c>
      <c r="Q194" s="21">
        <v>0</v>
      </c>
      <c r="R194" s="21">
        <v>4</v>
      </c>
      <c r="S194" s="21">
        <v>3</v>
      </c>
      <c r="T194" s="21">
        <v>3</v>
      </c>
      <c r="U194" s="21">
        <v>2</v>
      </c>
      <c r="V194" s="21">
        <v>3</v>
      </c>
      <c r="W194" s="21">
        <v>2</v>
      </c>
      <c r="X194" s="21">
        <v>4</v>
      </c>
      <c r="Y194" s="21">
        <v>9</v>
      </c>
      <c r="Z194" s="21">
        <v>10</v>
      </c>
      <c r="AA194" s="21">
        <v>10</v>
      </c>
      <c r="AB194" s="21">
        <f>$Z194-$Y194</f>
        <v>1</v>
      </c>
      <c r="AC194" s="21">
        <f>$AA194-$Z194</f>
        <v>0</v>
      </c>
      <c r="AD194" s="21" t="str">
        <f>IF(AND($AB194&gt; 0, $AC194 &gt; 0), "Improving", IF(AND($AB194 &lt; 0, $AC194 &lt; 0), "Declining", "Mixed"))</f>
        <v>Mixed</v>
      </c>
      <c r="AE194" s="21">
        <f t="shared" ref="AE194:AE257" si="9">ROUND(AVERAGE(Y194:AA194),2)</f>
        <v>9.67</v>
      </c>
      <c r="AF194" s="21" t="str">
        <f>IF(AE194&gt;=16,"Excellent", IF(AE194&gt;=14,"Good", IF(AE194&gt;=10,"Average","Fail")))</f>
        <v>Fail</v>
      </c>
      <c r="AG194" s="21">
        <f xml:space="preserve"> 0.5*$F194 + 0.5*$G194</f>
        <v>2.5</v>
      </c>
      <c r="AH194" s="21" t="str">
        <f>IF($AG194&lt;=1,"Low",IF($AG194&lt;=3,"Medium","High"))</f>
        <v>Medium</v>
      </c>
      <c r="AI194" s="21">
        <f>IF($J194&gt;=2,1,0) + IF($I194&lt;=1,1,0) + IF($V194&gt;=4,1,0) + IF($R194&lt;=2,1,0) + IF($X194&gt;20,1,0) + IF($AG194&lt;=2,1,0)</f>
        <v>0</v>
      </c>
      <c r="AJ194" s="21" t="str">
        <f>IF(AI194&gt;=4,"High",IF(AI194&gt;=2,"Medium","Low"))</f>
        <v>Low</v>
      </c>
      <c r="AK194" s="21" t="str">
        <f>IF(AND($AF194="Fail", $AI194&gt;=3),"Yes","No")</f>
        <v>No</v>
      </c>
      <c r="AL194" s="21">
        <f xml:space="preserve"> $K194 + $L194+ $M194 + $N194 +$O194</f>
        <v>3</v>
      </c>
      <c r="AM194" s="22">
        <f xml:space="preserve"> $Q194 + $S194 + $T194</f>
        <v>6</v>
      </c>
      <c r="AN194" t="str">
        <f t="shared" ref="AN194:AN257" si="10">IF(AL194&lt;=1,"Low",IF(AL194&lt;=3,"Medium","High"))</f>
        <v>Medium</v>
      </c>
      <c r="AO194" t="str">
        <f t="shared" ref="AO194:AO257" si="11">IF(AM194&lt;=5,"Low",IF(AM194&lt;=9,"Medium","High"))</f>
        <v>Medium</v>
      </c>
    </row>
    <row r="195" spans="1:41">
      <c r="A195" s="26" t="s">
        <v>37</v>
      </c>
      <c r="B195" s="18" t="s">
        <v>38</v>
      </c>
      <c r="C195" s="18">
        <v>19</v>
      </c>
      <c r="D195" s="18" t="s">
        <v>39</v>
      </c>
      <c r="E195" s="18" t="s">
        <v>72</v>
      </c>
      <c r="F195" s="18">
        <v>2</v>
      </c>
      <c r="G195" s="18">
        <v>1</v>
      </c>
      <c r="H195" s="18">
        <v>1</v>
      </c>
      <c r="I195" s="18">
        <v>3</v>
      </c>
      <c r="J195" s="18">
        <v>1</v>
      </c>
      <c r="K195" s="18">
        <v>0</v>
      </c>
      <c r="L195" s="18">
        <v>0</v>
      </c>
      <c r="M195" s="18">
        <v>1</v>
      </c>
      <c r="N195" s="18">
        <v>1</v>
      </c>
      <c r="O195" s="18">
        <v>1</v>
      </c>
      <c r="P195" s="18">
        <v>1</v>
      </c>
      <c r="Q195" s="18">
        <v>1</v>
      </c>
      <c r="R195" s="18">
        <v>4</v>
      </c>
      <c r="S195" s="18">
        <v>3</v>
      </c>
      <c r="T195" s="18">
        <v>4</v>
      </c>
      <c r="U195" s="18">
        <v>1</v>
      </c>
      <c r="V195" s="18">
        <v>3</v>
      </c>
      <c r="W195" s="18">
        <v>3</v>
      </c>
      <c r="X195" s="18">
        <v>4</v>
      </c>
      <c r="Y195" s="18">
        <v>11</v>
      </c>
      <c r="Z195" s="18">
        <v>12</v>
      </c>
      <c r="AA195" s="18">
        <v>11</v>
      </c>
      <c r="AB195" s="18">
        <f>$Z195-$Y195</f>
        <v>1</v>
      </c>
      <c r="AC195" s="18">
        <f>$AA195-$Z195</f>
        <v>-1</v>
      </c>
      <c r="AD195" s="18" t="str">
        <f>IF(AND($AB195&gt; 0, $AC195 &gt; 0), "Improving", IF(AND($AB195 &lt; 0, $AC195 &lt; 0), "Declining", "Mixed"))</f>
        <v>Mixed</v>
      </c>
      <c r="AE195" s="18">
        <f t="shared" si="9"/>
        <v>11.33</v>
      </c>
      <c r="AF195" s="18" t="str">
        <f>IF(AE195&gt;=16,"Excellent", IF(AE195&gt;=14,"Good", IF(AE195&gt;=10,"Average","Fail")))</f>
        <v>Average</v>
      </c>
      <c r="AG195" s="18">
        <f xml:space="preserve"> 0.5*$F195 + 0.5*$G195</f>
        <v>1.5</v>
      </c>
      <c r="AH195" s="18" t="str">
        <f>IF($AG195&lt;=1,"Low",IF($AG195&lt;=3,"Medium","High"))</f>
        <v>Medium</v>
      </c>
      <c r="AI195" s="18">
        <f>IF($J195&gt;=2,1,0) + IF($I195&lt;=1,1,0) + IF($V195&gt;=4,1,0) + IF($R195&lt;=2,1,0) + IF($X195&gt;20,1,0) + IF($AG195&lt;=2,1,0)</f>
        <v>1</v>
      </c>
      <c r="AJ195" s="18" t="str">
        <f>IF(AI195&gt;=4,"High",IF(AI195&gt;=2,"Medium","Low"))</f>
        <v>Low</v>
      </c>
      <c r="AK195" s="18" t="str">
        <f>IF(AND($AF195="Fail", $AI195&gt;=3),"Yes","No")</f>
        <v>No</v>
      </c>
      <c r="AL195" s="18">
        <f xml:space="preserve"> $K195 + $L195+ $M195 + $N195 +$O195</f>
        <v>3</v>
      </c>
      <c r="AM195" s="20">
        <f xml:space="preserve"> $Q195 + $S195 + $T195</f>
        <v>8</v>
      </c>
      <c r="AN195" t="str">
        <f t="shared" si="10"/>
        <v>Medium</v>
      </c>
      <c r="AO195" t="str">
        <f t="shared" si="11"/>
        <v>Medium</v>
      </c>
    </row>
    <row r="196" spans="1:41">
      <c r="A196" s="27" t="s">
        <v>37</v>
      </c>
      <c r="B196" s="21" t="s">
        <v>38</v>
      </c>
      <c r="C196" s="21">
        <v>18</v>
      </c>
      <c r="D196" s="21" t="s">
        <v>39</v>
      </c>
      <c r="E196" s="21" t="s">
        <v>72</v>
      </c>
      <c r="F196" s="21">
        <v>2</v>
      </c>
      <c r="G196" s="21">
        <v>3</v>
      </c>
      <c r="H196" s="21">
        <v>1</v>
      </c>
      <c r="I196" s="21">
        <v>3</v>
      </c>
      <c r="J196" s="21">
        <v>0</v>
      </c>
      <c r="K196" s="21">
        <v>0</v>
      </c>
      <c r="L196" s="21">
        <v>1</v>
      </c>
      <c r="M196" s="21">
        <v>0</v>
      </c>
      <c r="N196" s="21">
        <v>0</v>
      </c>
      <c r="O196" s="21">
        <v>1</v>
      </c>
      <c r="P196" s="21">
        <v>1</v>
      </c>
      <c r="Q196" s="21">
        <v>0</v>
      </c>
      <c r="R196" s="21">
        <v>4</v>
      </c>
      <c r="S196" s="21">
        <v>3</v>
      </c>
      <c r="T196" s="21">
        <v>3</v>
      </c>
      <c r="U196" s="21">
        <v>1</v>
      </c>
      <c r="V196" s="21">
        <v>2</v>
      </c>
      <c r="W196" s="21">
        <v>3</v>
      </c>
      <c r="X196" s="21">
        <v>4</v>
      </c>
      <c r="Y196" s="21">
        <v>11</v>
      </c>
      <c r="Z196" s="21">
        <v>10</v>
      </c>
      <c r="AA196" s="21">
        <v>10</v>
      </c>
      <c r="AB196" s="21">
        <f>$Z196-$Y196</f>
        <v>-1</v>
      </c>
      <c r="AC196" s="21">
        <f>$AA196-$Z196</f>
        <v>0</v>
      </c>
      <c r="AD196" s="21" t="str">
        <f>IF(AND($AB196&gt; 0, $AC196 &gt; 0), "Improving", IF(AND($AB196 &lt; 0, $AC196 &lt; 0), "Declining", "Mixed"))</f>
        <v>Mixed</v>
      </c>
      <c r="AE196" s="21">
        <f t="shared" si="9"/>
        <v>10.33</v>
      </c>
      <c r="AF196" s="21" t="str">
        <f>IF(AE196&gt;=16,"Excellent", IF(AE196&gt;=14,"Good", IF(AE196&gt;=10,"Average","Fail")))</f>
        <v>Average</v>
      </c>
      <c r="AG196" s="21">
        <f xml:space="preserve"> 0.5*$F196 + 0.5*$G196</f>
        <v>2.5</v>
      </c>
      <c r="AH196" s="21" t="str">
        <f>IF($AG196&lt;=1,"Low",IF($AG196&lt;=3,"Medium","High"))</f>
        <v>Medium</v>
      </c>
      <c r="AI196" s="21">
        <f>IF($J196&gt;=2,1,0) + IF($I196&lt;=1,1,0) + IF($V196&gt;=4,1,0) + IF($R196&lt;=2,1,0) + IF($X196&gt;20,1,0) + IF($AG196&lt;=2,1,0)</f>
        <v>0</v>
      </c>
      <c r="AJ196" s="21" t="str">
        <f>IF(AI196&gt;=4,"High",IF(AI196&gt;=2,"Medium","Low"))</f>
        <v>Low</v>
      </c>
      <c r="AK196" s="21" t="str">
        <f>IF(AND($AF196="Fail", $AI196&gt;=3),"Yes","No")</f>
        <v>No</v>
      </c>
      <c r="AL196" s="21">
        <f xml:space="preserve"> $K196 + $L196+ $M196 + $N196 +$O196</f>
        <v>2</v>
      </c>
      <c r="AM196" s="22">
        <f xml:space="preserve"> $Q196 + $S196 + $T196</f>
        <v>6</v>
      </c>
      <c r="AN196" t="str">
        <f t="shared" si="10"/>
        <v>Medium</v>
      </c>
      <c r="AO196" t="str">
        <f t="shared" si="11"/>
        <v>Medium</v>
      </c>
    </row>
    <row r="197" spans="1:41">
      <c r="A197" s="26" t="s">
        <v>55</v>
      </c>
      <c r="B197" s="18" t="s">
        <v>52</v>
      </c>
      <c r="C197" s="18">
        <v>19</v>
      </c>
      <c r="D197" s="18" t="s">
        <v>54</v>
      </c>
      <c r="E197" s="18" t="s">
        <v>72</v>
      </c>
      <c r="F197" s="18">
        <v>1</v>
      </c>
      <c r="G197" s="18">
        <v>1</v>
      </c>
      <c r="H197" s="18">
        <v>3</v>
      </c>
      <c r="I197" s="18">
        <v>1</v>
      </c>
      <c r="J197" s="18">
        <v>1</v>
      </c>
      <c r="K197" s="18">
        <v>0</v>
      </c>
      <c r="L197" s="18">
        <v>1</v>
      </c>
      <c r="M197" s="18">
        <v>0</v>
      </c>
      <c r="N197" s="18">
        <v>0</v>
      </c>
      <c r="O197" s="18">
        <v>1</v>
      </c>
      <c r="P197" s="18">
        <v>1</v>
      </c>
      <c r="Q197" s="18">
        <v>0</v>
      </c>
      <c r="R197" s="18">
        <v>4</v>
      </c>
      <c r="S197" s="18">
        <v>4</v>
      </c>
      <c r="T197" s="18">
        <v>4</v>
      </c>
      <c r="U197" s="18">
        <v>3</v>
      </c>
      <c r="V197" s="18">
        <v>3</v>
      </c>
      <c r="W197" s="18">
        <v>5</v>
      </c>
      <c r="X197" s="18">
        <v>4</v>
      </c>
      <c r="Y197" s="18">
        <v>8</v>
      </c>
      <c r="Z197" s="18">
        <v>8</v>
      </c>
      <c r="AA197" s="18">
        <v>8</v>
      </c>
      <c r="AB197" s="18">
        <f>$Z197-$Y197</f>
        <v>0</v>
      </c>
      <c r="AC197" s="18">
        <f>$AA197-$Z197</f>
        <v>0</v>
      </c>
      <c r="AD197" s="18" t="str">
        <f>IF(AND($AB197&gt; 0, $AC197 &gt; 0), "Improving", IF(AND($AB197 &lt; 0, $AC197 &lt; 0), "Declining", "Mixed"))</f>
        <v>Mixed</v>
      </c>
      <c r="AE197" s="18">
        <f t="shared" si="9"/>
        <v>8</v>
      </c>
      <c r="AF197" s="18" t="str">
        <f>IF(AE197&gt;=16,"Excellent", IF(AE197&gt;=14,"Good", IF(AE197&gt;=10,"Average","Fail")))</f>
        <v>Fail</v>
      </c>
      <c r="AG197" s="18">
        <f xml:space="preserve"> 0.5*$F197 + 0.5*$G197</f>
        <v>1</v>
      </c>
      <c r="AH197" s="18" t="str">
        <f>IF($AG197&lt;=1,"Low",IF($AG197&lt;=3,"Medium","High"))</f>
        <v>Low</v>
      </c>
      <c r="AI197" s="18">
        <f>IF($J197&gt;=2,1,0) + IF($I197&lt;=1,1,0) + IF($V197&gt;=4,1,0) + IF($R197&lt;=2,1,0) + IF($X197&gt;20,1,0) + IF($AG197&lt;=2,1,0)</f>
        <v>2</v>
      </c>
      <c r="AJ197" s="18" t="str">
        <f>IF(AI197&gt;=4,"High",IF(AI197&gt;=2,"Medium","Low"))</f>
        <v>Medium</v>
      </c>
      <c r="AK197" s="18" t="str">
        <f>IF(AND($AF197="Fail", $AI197&gt;=3),"Yes","No")</f>
        <v>No</v>
      </c>
      <c r="AL197" s="18">
        <f xml:space="preserve"> $K197 + $L197+ $M197 + $N197 +$O197</f>
        <v>2</v>
      </c>
      <c r="AM197" s="20">
        <f xml:space="preserve"> $Q197 + $S197 + $T197</f>
        <v>8</v>
      </c>
      <c r="AN197" t="str">
        <f t="shared" si="10"/>
        <v>Medium</v>
      </c>
      <c r="AO197" t="str">
        <f t="shared" si="11"/>
        <v>Medium</v>
      </c>
    </row>
    <row r="198" spans="1:41">
      <c r="A198" s="27" t="s">
        <v>55</v>
      </c>
      <c r="B198" s="21" t="s">
        <v>52</v>
      </c>
      <c r="C198" s="21">
        <v>17</v>
      </c>
      <c r="D198" s="21" t="s">
        <v>54</v>
      </c>
      <c r="E198" s="21" t="s">
        <v>72</v>
      </c>
      <c r="F198" s="21">
        <v>4</v>
      </c>
      <c r="G198" s="21">
        <v>3</v>
      </c>
      <c r="H198" s="21">
        <v>2</v>
      </c>
      <c r="I198" s="21">
        <v>2</v>
      </c>
      <c r="J198" s="21">
        <v>0</v>
      </c>
      <c r="K198" s="21">
        <v>0</v>
      </c>
      <c r="L198" s="21">
        <v>1</v>
      </c>
      <c r="M198" s="21">
        <v>1</v>
      </c>
      <c r="N198" s="21">
        <v>1</v>
      </c>
      <c r="O198" s="21">
        <v>1</v>
      </c>
      <c r="P198" s="21">
        <v>1</v>
      </c>
      <c r="Q198" s="21">
        <v>1</v>
      </c>
      <c r="R198" s="21">
        <v>4</v>
      </c>
      <c r="S198" s="21">
        <v>5</v>
      </c>
      <c r="T198" s="21">
        <v>5</v>
      </c>
      <c r="U198" s="21">
        <v>1</v>
      </c>
      <c r="V198" s="21">
        <v>3</v>
      </c>
      <c r="W198" s="21">
        <v>2</v>
      </c>
      <c r="X198" s="21">
        <v>4</v>
      </c>
      <c r="Y198" s="21">
        <v>13</v>
      </c>
      <c r="Z198" s="21">
        <v>11</v>
      </c>
      <c r="AA198" s="21">
        <v>11</v>
      </c>
      <c r="AB198" s="21">
        <f>$Z198-$Y198</f>
        <v>-2</v>
      </c>
      <c r="AC198" s="21">
        <f>$AA198-$Z198</f>
        <v>0</v>
      </c>
      <c r="AD198" s="21" t="str">
        <f>IF(AND($AB198&gt; 0, $AC198 &gt; 0), "Improving", IF(AND($AB198 &lt; 0, $AC198 &lt; 0), "Declining", "Mixed"))</f>
        <v>Mixed</v>
      </c>
      <c r="AE198" s="21">
        <f t="shared" si="9"/>
        <v>11.67</v>
      </c>
      <c r="AF198" s="21" t="str">
        <f>IF(AE198&gt;=16,"Excellent", IF(AE198&gt;=14,"Good", IF(AE198&gt;=10,"Average","Fail")))</f>
        <v>Average</v>
      </c>
      <c r="AG198" s="21">
        <f xml:space="preserve"> 0.5*$F198 + 0.5*$G198</f>
        <v>3.5</v>
      </c>
      <c r="AH198" s="21" t="str">
        <f>IF($AG198&lt;=1,"Low",IF($AG198&lt;=3,"Medium","High"))</f>
        <v>High</v>
      </c>
      <c r="AI198" s="21">
        <f>IF($J198&gt;=2,1,0) + IF($I198&lt;=1,1,0) + IF($V198&gt;=4,1,0) + IF($R198&lt;=2,1,0) + IF($X198&gt;20,1,0) + IF($AG198&lt;=2,1,0)</f>
        <v>0</v>
      </c>
      <c r="AJ198" s="21" t="str">
        <f>IF(AI198&gt;=4,"High",IF(AI198&gt;=2,"Medium","Low"))</f>
        <v>Low</v>
      </c>
      <c r="AK198" s="21" t="str">
        <f>IF(AND($AF198="Fail", $AI198&gt;=3),"Yes","No")</f>
        <v>No</v>
      </c>
      <c r="AL198" s="21">
        <f xml:space="preserve"> $K198 + $L198+ $M198 + $N198 +$O198</f>
        <v>4</v>
      </c>
      <c r="AM198" s="22">
        <f xml:space="preserve"> $Q198 + $S198 + $T198</f>
        <v>11</v>
      </c>
      <c r="AN198" t="str">
        <f t="shared" si="10"/>
        <v>High</v>
      </c>
      <c r="AO198" t="str">
        <f t="shared" si="11"/>
        <v>High</v>
      </c>
    </row>
    <row r="199" spans="1:41">
      <c r="A199" s="26" t="s">
        <v>55</v>
      </c>
      <c r="B199" s="18" t="s">
        <v>38</v>
      </c>
      <c r="C199" s="18">
        <v>17</v>
      </c>
      <c r="D199" s="18" t="s">
        <v>54</v>
      </c>
      <c r="E199" s="18" t="s">
        <v>72</v>
      </c>
      <c r="F199" s="18">
        <v>4</v>
      </c>
      <c r="G199" s="18">
        <v>4</v>
      </c>
      <c r="H199" s="18">
        <v>2</v>
      </c>
      <c r="I199" s="18">
        <v>2</v>
      </c>
      <c r="J199" s="18">
        <v>0</v>
      </c>
      <c r="K199" s="18">
        <v>0</v>
      </c>
      <c r="L199" s="18">
        <v>1</v>
      </c>
      <c r="M199" s="18">
        <v>1</v>
      </c>
      <c r="N199" s="18">
        <v>1</v>
      </c>
      <c r="O199" s="18">
        <v>1</v>
      </c>
      <c r="P199" s="18">
        <v>1</v>
      </c>
      <c r="Q199" s="18">
        <v>0</v>
      </c>
      <c r="R199" s="18">
        <v>4</v>
      </c>
      <c r="S199" s="18">
        <v>3</v>
      </c>
      <c r="T199" s="18">
        <v>3</v>
      </c>
      <c r="U199" s="18">
        <v>1</v>
      </c>
      <c r="V199" s="18">
        <v>2</v>
      </c>
      <c r="W199" s="18">
        <v>5</v>
      </c>
      <c r="X199" s="18">
        <v>4</v>
      </c>
      <c r="Y199" s="18">
        <v>12</v>
      </c>
      <c r="Z199" s="18">
        <v>13</v>
      </c>
      <c r="AA199" s="18">
        <v>13</v>
      </c>
      <c r="AB199" s="18">
        <f>$Z199-$Y199</f>
        <v>1</v>
      </c>
      <c r="AC199" s="18">
        <f>$AA199-$Z199</f>
        <v>0</v>
      </c>
      <c r="AD199" s="18" t="str">
        <f>IF(AND($AB199&gt; 0, $AC199 &gt; 0), "Improving", IF(AND($AB199 &lt; 0, $AC199 &lt; 0), "Declining", "Mixed"))</f>
        <v>Mixed</v>
      </c>
      <c r="AE199" s="18">
        <f t="shared" si="9"/>
        <v>12.67</v>
      </c>
      <c r="AF199" s="18" t="str">
        <f>IF(AE199&gt;=16,"Excellent", IF(AE199&gt;=14,"Good", IF(AE199&gt;=10,"Average","Fail")))</f>
        <v>Average</v>
      </c>
      <c r="AG199" s="18">
        <f xml:space="preserve"> 0.5*$F199 + 0.5*$G199</f>
        <v>4</v>
      </c>
      <c r="AH199" s="18" t="str">
        <f>IF($AG199&lt;=1,"Low",IF($AG199&lt;=3,"Medium","High"))</f>
        <v>High</v>
      </c>
      <c r="AI199" s="18">
        <f>IF($J199&gt;=2,1,0) + IF($I199&lt;=1,1,0) + IF($V199&gt;=4,1,0) + IF($R199&lt;=2,1,0) + IF($X199&gt;20,1,0) + IF($AG199&lt;=2,1,0)</f>
        <v>0</v>
      </c>
      <c r="AJ199" s="18" t="str">
        <f>IF(AI199&gt;=4,"High",IF(AI199&gt;=2,"Medium","Low"))</f>
        <v>Low</v>
      </c>
      <c r="AK199" s="18" t="str">
        <f>IF(AND($AF199="Fail", $AI199&gt;=3),"Yes","No")</f>
        <v>No</v>
      </c>
      <c r="AL199" s="18">
        <f xml:space="preserve"> $K199 + $L199+ $M199 + $N199 +$O199</f>
        <v>4</v>
      </c>
      <c r="AM199" s="20">
        <f xml:space="preserve"> $Q199 + $S199 + $T199</f>
        <v>6</v>
      </c>
      <c r="AN199" t="str">
        <f t="shared" si="10"/>
        <v>High</v>
      </c>
      <c r="AO199" t="str">
        <f t="shared" si="11"/>
        <v>Medium</v>
      </c>
    </row>
    <row r="200" spans="1:41">
      <c r="A200" s="27" t="s">
        <v>55</v>
      </c>
      <c r="B200" s="21" t="s">
        <v>52</v>
      </c>
      <c r="C200" s="21">
        <v>18</v>
      </c>
      <c r="D200" s="21" t="s">
        <v>39</v>
      </c>
      <c r="E200" s="21" t="s">
        <v>71</v>
      </c>
      <c r="F200" s="21">
        <v>1</v>
      </c>
      <c r="G200" s="21">
        <v>1</v>
      </c>
      <c r="H200" s="21">
        <v>2</v>
      </c>
      <c r="I200" s="21">
        <v>1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1</v>
      </c>
      <c r="P200" s="21">
        <v>1</v>
      </c>
      <c r="Q200" s="21">
        <v>1</v>
      </c>
      <c r="R200" s="21">
        <v>3</v>
      </c>
      <c r="S200" s="21">
        <v>3</v>
      </c>
      <c r="T200" s="21">
        <v>2</v>
      </c>
      <c r="U200" s="21">
        <v>1</v>
      </c>
      <c r="V200" s="21">
        <v>2</v>
      </c>
      <c r="W200" s="21">
        <v>3</v>
      </c>
      <c r="X200" s="21">
        <v>4</v>
      </c>
      <c r="Y200" s="21">
        <v>10</v>
      </c>
      <c r="Z200" s="21">
        <v>10</v>
      </c>
      <c r="AA200" s="21">
        <v>10</v>
      </c>
      <c r="AB200" s="21">
        <f>$Z200-$Y200</f>
        <v>0</v>
      </c>
      <c r="AC200" s="21">
        <f>$AA200-$Z200</f>
        <v>0</v>
      </c>
      <c r="AD200" s="21" t="str">
        <f>IF(AND($AB200&gt; 0, $AC200 &gt; 0), "Improving", IF(AND($AB200 &lt; 0, $AC200 &lt; 0), "Declining", "Mixed"))</f>
        <v>Mixed</v>
      </c>
      <c r="AE200" s="21">
        <f t="shared" si="9"/>
        <v>10</v>
      </c>
      <c r="AF200" s="21" t="str">
        <f>IF(AE200&gt;=16,"Excellent", IF(AE200&gt;=14,"Good", IF(AE200&gt;=10,"Average","Fail")))</f>
        <v>Average</v>
      </c>
      <c r="AG200" s="21">
        <f xml:space="preserve"> 0.5*$F200 + 0.5*$G200</f>
        <v>1</v>
      </c>
      <c r="AH200" s="21" t="str">
        <f>IF($AG200&lt;=1,"Low",IF($AG200&lt;=3,"Medium","High"))</f>
        <v>Low</v>
      </c>
      <c r="AI200" s="21">
        <f>IF($J200&gt;=2,1,0) + IF($I200&lt;=1,1,0) + IF($V200&gt;=4,1,0) + IF($R200&lt;=2,1,0) + IF($X200&gt;20,1,0) + IF($AG200&lt;=2,1,0)</f>
        <v>2</v>
      </c>
      <c r="AJ200" s="21" t="str">
        <f>IF(AI200&gt;=4,"High",IF(AI200&gt;=2,"Medium","Low"))</f>
        <v>Medium</v>
      </c>
      <c r="AK200" s="21" t="str">
        <f>IF(AND($AF200="Fail", $AI200&gt;=3),"Yes","No")</f>
        <v>No</v>
      </c>
      <c r="AL200" s="21">
        <f xml:space="preserve"> $K200 + $L200+ $M200 + $N200 +$O200</f>
        <v>1</v>
      </c>
      <c r="AM200" s="22">
        <f xml:space="preserve"> $Q200 + $S200 + $T200</f>
        <v>6</v>
      </c>
      <c r="AN200" t="str">
        <f t="shared" si="10"/>
        <v>Low</v>
      </c>
      <c r="AO200" t="str">
        <f t="shared" si="11"/>
        <v>Medium</v>
      </c>
    </row>
    <row r="201" spans="1:41">
      <c r="A201" s="26" t="s">
        <v>55</v>
      </c>
      <c r="B201" s="18" t="s">
        <v>52</v>
      </c>
      <c r="C201" s="18">
        <v>18</v>
      </c>
      <c r="D201" s="18" t="s">
        <v>54</v>
      </c>
      <c r="E201" s="18" t="s">
        <v>72</v>
      </c>
      <c r="F201" s="18">
        <v>1</v>
      </c>
      <c r="G201" s="18">
        <v>3</v>
      </c>
      <c r="H201" s="18">
        <v>2</v>
      </c>
      <c r="I201" s="18">
        <v>2</v>
      </c>
      <c r="J201" s="18">
        <v>0</v>
      </c>
      <c r="K201" s="18">
        <v>0</v>
      </c>
      <c r="L201" s="18">
        <v>1</v>
      </c>
      <c r="M201" s="18">
        <v>1</v>
      </c>
      <c r="N201" s="18">
        <v>0</v>
      </c>
      <c r="O201" s="18">
        <v>1</v>
      </c>
      <c r="P201" s="18">
        <v>0</v>
      </c>
      <c r="Q201" s="18">
        <v>0</v>
      </c>
      <c r="R201" s="18">
        <v>3</v>
      </c>
      <c r="S201" s="18">
        <v>3</v>
      </c>
      <c r="T201" s="18">
        <v>4</v>
      </c>
      <c r="U201" s="18">
        <v>2</v>
      </c>
      <c r="V201" s="18">
        <v>4</v>
      </c>
      <c r="W201" s="18">
        <v>3</v>
      </c>
      <c r="X201" s="18">
        <v>4</v>
      </c>
      <c r="Y201" s="18">
        <v>10</v>
      </c>
      <c r="Z201" s="18">
        <v>10</v>
      </c>
      <c r="AA201" s="18">
        <v>10</v>
      </c>
      <c r="AB201" s="18">
        <f>$Z201-$Y201</f>
        <v>0</v>
      </c>
      <c r="AC201" s="18">
        <f>$AA201-$Z201</f>
        <v>0</v>
      </c>
      <c r="AD201" s="18" t="str">
        <f>IF(AND($AB201&gt; 0, $AC201 &gt; 0), "Improving", IF(AND($AB201 &lt; 0, $AC201 &lt; 0), "Declining", "Mixed"))</f>
        <v>Mixed</v>
      </c>
      <c r="AE201" s="18">
        <f t="shared" si="9"/>
        <v>10</v>
      </c>
      <c r="AF201" s="18" t="str">
        <f>IF(AE201&gt;=16,"Excellent", IF(AE201&gt;=14,"Good", IF(AE201&gt;=10,"Average","Fail")))</f>
        <v>Average</v>
      </c>
      <c r="AG201" s="18">
        <f xml:space="preserve"> 0.5*$F201 + 0.5*$G201</f>
        <v>2</v>
      </c>
      <c r="AH201" s="18" t="str">
        <f>IF($AG201&lt;=1,"Low",IF($AG201&lt;=3,"Medium","High"))</f>
        <v>Medium</v>
      </c>
      <c r="AI201" s="18">
        <f>IF($J201&gt;=2,1,0) + IF($I201&lt;=1,1,0) + IF($V201&gt;=4,1,0) + IF($R201&lt;=2,1,0) + IF($X201&gt;20,1,0) + IF($AG201&lt;=2,1,0)</f>
        <v>2</v>
      </c>
      <c r="AJ201" s="18" t="str">
        <f>IF(AI201&gt;=4,"High",IF(AI201&gt;=2,"Medium","Low"))</f>
        <v>Medium</v>
      </c>
      <c r="AK201" s="18" t="str">
        <f>IF(AND($AF201="Fail", $AI201&gt;=3),"Yes","No")</f>
        <v>No</v>
      </c>
      <c r="AL201" s="18">
        <f xml:space="preserve"> $K201 + $L201+ $M201 + $N201 +$O201</f>
        <v>3</v>
      </c>
      <c r="AM201" s="20">
        <f xml:space="preserve"> $Q201 + $S201 + $T201</f>
        <v>7</v>
      </c>
      <c r="AN201" t="str">
        <f t="shared" si="10"/>
        <v>Medium</v>
      </c>
      <c r="AO201" t="str">
        <f t="shared" si="11"/>
        <v>Medium</v>
      </c>
    </row>
    <row r="202" spans="1:41">
      <c r="A202" s="27" t="s">
        <v>55</v>
      </c>
      <c r="B202" s="21" t="s">
        <v>38</v>
      </c>
      <c r="C202" s="21">
        <v>19</v>
      </c>
      <c r="D202" s="21" t="s">
        <v>39</v>
      </c>
      <c r="E202" s="21" t="s">
        <v>71</v>
      </c>
      <c r="F202" s="21">
        <v>3</v>
      </c>
      <c r="G202" s="21">
        <v>2</v>
      </c>
      <c r="H202" s="21">
        <v>2</v>
      </c>
      <c r="I202" s="21">
        <v>2</v>
      </c>
      <c r="J202" s="21">
        <v>2</v>
      </c>
      <c r="K202" s="21">
        <v>0</v>
      </c>
      <c r="L202" s="21">
        <v>0</v>
      </c>
      <c r="M202" s="21">
        <v>0</v>
      </c>
      <c r="N202" s="21">
        <v>1</v>
      </c>
      <c r="O202" s="21">
        <v>1</v>
      </c>
      <c r="P202" s="21">
        <v>0</v>
      </c>
      <c r="Q202" s="21">
        <v>1</v>
      </c>
      <c r="R202" s="21">
        <v>3</v>
      </c>
      <c r="S202" s="21">
        <v>2</v>
      </c>
      <c r="T202" s="21">
        <v>2</v>
      </c>
      <c r="U202" s="21">
        <v>1</v>
      </c>
      <c r="V202" s="21">
        <v>1</v>
      </c>
      <c r="W202" s="21">
        <v>3</v>
      </c>
      <c r="X202" s="21">
        <v>4</v>
      </c>
      <c r="Y202" s="21">
        <v>7</v>
      </c>
      <c r="Z202" s="21">
        <v>7</v>
      </c>
      <c r="AA202" s="21">
        <v>9</v>
      </c>
      <c r="AB202" s="21">
        <f>$Z202-$Y202</f>
        <v>0</v>
      </c>
      <c r="AC202" s="21">
        <f>$AA202-$Z202</f>
        <v>2</v>
      </c>
      <c r="AD202" s="21" t="str">
        <f>IF(AND($AB202&gt; 0, $AC202 &gt; 0), "Improving", IF(AND($AB202 &lt; 0, $AC202 &lt; 0), "Declining", "Mixed"))</f>
        <v>Mixed</v>
      </c>
      <c r="AE202" s="21">
        <f t="shared" si="9"/>
        <v>7.67</v>
      </c>
      <c r="AF202" s="21" t="str">
        <f>IF(AE202&gt;=16,"Excellent", IF(AE202&gt;=14,"Good", IF(AE202&gt;=10,"Average","Fail")))</f>
        <v>Fail</v>
      </c>
      <c r="AG202" s="21">
        <f xml:space="preserve"> 0.5*$F202 + 0.5*$G202</f>
        <v>2.5</v>
      </c>
      <c r="AH202" s="21" t="str">
        <f>IF($AG202&lt;=1,"Low",IF($AG202&lt;=3,"Medium","High"))</f>
        <v>Medium</v>
      </c>
      <c r="AI202" s="21">
        <f>IF($J202&gt;=2,1,0) + IF($I202&lt;=1,1,0) + IF($V202&gt;=4,1,0) + IF($R202&lt;=2,1,0) + IF($X202&gt;20,1,0) + IF($AG202&lt;=2,1,0)</f>
        <v>1</v>
      </c>
      <c r="AJ202" s="21" t="str">
        <f>IF(AI202&gt;=4,"High",IF(AI202&gt;=2,"Medium","Low"))</f>
        <v>Low</v>
      </c>
      <c r="AK202" s="21" t="str">
        <f>IF(AND($AF202="Fail", $AI202&gt;=3),"Yes","No")</f>
        <v>No</v>
      </c>
      <c r="AL202" s="21">
        <f xml:space="preserve"> $K202 + $L202+ $M202 + $N202 +$O202</f>
        <v>2</v>
      </c>
      <c r="AM202" s="22">
        <f xml:space="preserve"> $Q202 + $S202 + $T202</f>
        <v>5</v>
      </c>
      <c r="AN202" t="str">
        <f t="shared" si="10"/>
        <v>Medium</v>
      </c>
      <c r="AO202" t="str">
        <f t="shared" si="11"/>
        <v>Low</v>
      </c>
    </row>
    <row r="203" spans="1:41">
      <c r="A203" s="26" t="s">
        <v>55</v>
      </c>
      <c r="B203" s="18" t="s">
        <v>38</v>
      </c>
      <c r="C203" s="18">
        <v>20</v>
      </c>
      <c r="D203" s="18" t="s">
        <v>39</v>
      </c>
      <c r="E203" s="18" t="s">
        <v>72</v>
      </c>
      <c r="F203" s="18">
        <v>4</v>
      </c>
      <c r="G203" s="18">
        <v>2</v>
      </c>
      <c r="H203" s="18">
        <v>2</v>
      </c>
      <c r="I203" s="18">
        <v>3</v>
      </c>
      <c r="J203" s="18">
        <v>2</v>
      </c>
      <c r="K203" s="18">
        <v>0</v>
      </c>
      <c r="L203" s="18">
        <v>1</v>
      </c>
      <c r="M203" s="18">
        <v>1</v>
      </c>
      <c r="N203" s="18">
        <v>0</v>
      </c>
      <c r="O203" s="18">
        <v>1</v>
      </c>
      <c r="P203" s="18">
        <v>1</v>
      </c>
      <c r="Q203" s="18">
        <v>1</v>
      </c>
      <c r="R203" s="18">
        <v>5</v>
      </c>
      <c r="S203" s="18">
        <v>4</v>
      </c>
      <c r="T203" s="18">
        <v>3</v>
      </c>
      <c r="U203" s="18">
        <v>1</v>
      </c>
      <c r="V203" s="18">
        <v>1</v>
      </c>
      <c r="W203" s="18">
        <v>3</v>
      </c>
      <c r="X203" s="18">
        <v>4</v>
      </c>
      <c r="Y203" s="18">
        <v>15</v>
      </c>
      <c r="Z203" s="18">
        <v>14</v>
      </c>
      <c r="AA203" s="18">
        <v>15</v>
      </c>
      <c r="AB203" s="18">
        <f>$Z203-$Y203</f>
        <v>-1</v>
      </c>
      <c r="AC203" s="18">
        <f>$AA203-$Z203</f>
        <v>1</v>
      </c>
      <c r="AD203" s="18" t="str">
        <f>IF(AND($AB203&gt; 0, $AC203 &gt; 0), "Improving", IF(AND($AB203 &lt; 0, $AC203 &lt; 0), "Declining", "Mixed"))</f>
        <v>Mixed</v>
      </c>
      <c r="AE203" s="18">
        <f t="shared" si="9"/>
        <v>14.67</v>
      </c>
      <c r="AF203" s="18" t="str">
        <f>IF(AE203&gt;=16,"Excellent", IF(AE203&gt;=14,"Good", IF(AE203&gt;=10,"Average","Fail")))</f>
        <v>Good</v>
      </c>
      <c r="AG203" s="18">
        <f xml:space="preserve"> 0.5*$F203 + 0.5*$G203</f>
        <v>3</v>
      </c>
      <c r="AH203" s="18" t="str">
        <f>IF($AG203&lt;=1,"Low",IF($AG203&lt;=3,"Medium","High"))</f>
        <v>Medium</v>
      </c>
      <c r="AI203" s="18">
        <f>IF($J203&gt;=2,1,0) + IF($I203&lt;=1,1,0) + IF($V203&gt;=4,1,0) + IF($R203&lt;=2,1,0) + IF($X203&gt;20,1,0) + IF($AG203&lt;=2,1,0)</f>
        <v>1</v>
      </c>
      <c r="AJ203" s="18" t="str">
        <f>IF(AI203&gt;=4,"High",IF(AI203&gt;=2,"Medium","Low"))</f>
        <v>Low</v>
      </c>
      <c r="AK203" s="18" t="str">
        <f>IF(AND($AF203="Fail", $AI203&gt;=3),"Yes","No")</f>
        <v>No</v>
      </c>
      <c r="AL203" s="18">
        <f xml:space="preserve"> $K203 + $L203+ $M203 + $N203 +$O203</f>
        <v>3</v>
      </c>
      <c r="AM203" s="20">
        <f xml:space="preserve"> $Q203 + $S203 + $T203</f>
        <v>8</v>
      </c>
      <c r="AN203" t="str">
        <f t="shared" si="10"/>
        <v>Medium</v>
      </c>
      <c r="AO203" t="str">
        <f t="shared" si="11"/>
        <v>Medium</v>
      </c>
    </row>
    <row r="204" spans="1:41">
      <c r="A204" s="27" t="s">
        <v>55</v>
      </c>
      <c r="B204" s="21" t="s">
        <v>38</v>
      </c>
      <c r="C204" s="21">
        <v>18</v>
      </c>
      <c r="D204" s="21" t="s">
        <v>54</v>
      </c>
      <c r="E204" s="21" t="s">
        <v>71</v>
      </c>
      <c r="F204" s="21">
        <v>4</v>
      </c>
      <c r="G204" s="21">
        <v>4</v>
      </c>
      <c r="H204" s="21">
        <v>1</v>
      </c>
      <c r="I204" s="21">
        <v>2</v>
      </c>
      <c r="J204" s="21">
        <v>0</v>
      </c>
      <c r="K204" s="21">
        <v>0</v>
      </c>
      <c r="L204" s="21">
        <v>0</v>
      </c>
      <c r="M204" s="21">
        <v>1</v>
      </c>
      <c r="N204" s="21">
        <v>1</v>
      </c>
      <c r="O204" s="21">
        <v>1</v>
      </c>
      <c r="P204" s="21">
        <v>1</v>
      </c>
      <c r="Q204" s="21">
        <v>0</v>
      </c>
      <c r="R204" s="21">
        <v>5</v>
      </c>
      <c r="S204" s="21">
        <v>4</v>
      </c>
      <c r="T204" s="21">
        <v>3</v>
      </c>
      <c r="U204" s="21">
        <v>3</v>
      </c>
      <c r="V204" s="21">
        <v>4</v>
      </c>
      <c r="W204" s="21">
        <v>2</v>
      </c>
      <c r="X204" s="21">
        <v>4</v>
      </c>
      <c r="Y204" s="21">
        <v>8</v>
      </c>
      <c r="Z204" s="21">
        <v>9</v>
      </c>
      <c r="AA204" s="21">
        <v>10</v>
      </c>
      <c r="AB204" s="21">
        <f>$Z204-$Y204</f>
        <v>1</v>
      </c>
      <c r="AC204" s="21">
        <f>$AA204-$Z204</f>
        <v>1</v>
      </c>
      <c r="AD204" s="21" t="str">
        <f>IF(AND($AB204&gt; 0, $AC204 &gt; 0), "Improving", IF(AND($AB204 &lt; 0, $AC204 &lt; 0), "Declining", "Mixed"))</f>
        <v>Improving</v>
      </c>
      <c r="AE204" s="21">
        <f t="shared" si="9"/>
        <v>9</v>
      </c>
      <c r="AF204" s="21" t="str">
        <f>IF(AE204&gt;=16,"Excellent", IF(AE204&gt;=14,"Good", IF(AE204&gt;=10,"Average","Fail")))</f>
        <v>Fail</v>
      </c>
      <c r="AG204" s="21">
        <f xml:space="preserve"> 0.5*$F204 + 0.5*$G204</f>
        <v>4</v>
      </c>
      <c r="AH204" s="21" t="str">
        <f>IF($AG204&lt;=1,"Low",IF($AG204&lt;=3,"Medium","High"))</f>
        <v>High</v>
      </c>
      <c r="AI204" s="21">
        <f>IF($J204&gt;=2,1,0) + IF($I204&lt;=1,1,0) + IF($V204&gt;=4,1,0) + IF($R204&lt;=2,1,0) + IF($X204&gt;20,1,0) + IF($AG204&lt;=2,1,0)</f>
        <v>1</v>
      </c>
      <c r="AJ204" s="21" t="str">
        <f>IF(AI204&gt;=4,"High",IF(AI204&gt;=2,"Medium","Low"))</f>
        <v>Low</v>
      </c>
      <c r="AK204" s="21" t="str">
        <f>IF(AND($AF204="Fail", $AI204&gt;=3),"Yes","No")</f>
        <v>No</v>
      </c>
      <c r="AL204" s="21">
        <f xml:space="preserve"> $K204 + $L204+ $M204 + $N204 +$O204</f>
        <v>3</v>
      </c>
      <c r="AM204" s="22">
        <f xml:space="preserve"> $Q204 + $S204 + $T204</f>
        <v>7</v>
      </c>
      <c r="AN204" t="str">
        <f t="shared" si="10"/>
        <v>Medium</v>
      </c>
      <c r="AO204" t="str">
        <f t="shared" si="11"/>
        <v>Medium</v>
      </c>
    </row>
    <row r="205" spans="1:41">
      <c r="A205" s="26" t="s">
        <v>55</v>
      </c>
      <c r="B205" s="18" t="s">
        <v>52</v>
      </c>
      <c r="C205" s="18">
        <v>18</v>
      </c>
      <c r="D205" s="18" t="s">
        <v>39</v>
      </c>
      <c r="E205" s="18" t="s">
        <v>72</v>
      </c>
      <c r="F205" s="18">
        <v>4</v>
      </c>
      <c r="G205" s="18">
        <v>4</v>
      </c>
      <c r="H205" s="18">
        <v>1</v>
      </c>
      <c r="I205" s="18">
        <v>2</v>
      </c>
      <c r="J205" s="18">
        <v>0</v>
      </c>
      <c r="K205" s="18">
        <v>0</v>
      </c>
      <c r="L205" s="18">
        <v>0</v>
      </c>
      <c r="M205" s="18">
        <v>1</v>
      </c>
      <c r="N205" s="18">
        <v>1</v>
      </c>
      <c r="O205" s="18">
        <v>1</v>
      </c>
      <c r="P205" s="18">
        <v>1</v>
      </c>
      <c r="Q205" s="18">
        <v>0</v>
      </c>
      <c r="R205" s="18">
        <v>3</v>
      </c>
      <c r="S205" s="18">
        <v>2</v>
      </c>
      <c r="T205" s="18">
        <v>4</v>
      </c>
      <c r="U205" s="18">
        <v>1</v>
      </c>
      <c r="V205" s="18">
        <v>4</v>
      </c>
      <c r="W205" s="18">
        <v>2</v>
      </c>
      <c r="X205" s="18">
        <v>4</v>
      </c>
      <c r="Y205" s="18">
        <v>15</v>
      </c>
      <c r="Z205" s="18">
        <v>14</v>
      </c>
      <c r="AA205" s="18">
        <v>14</v>
      </c>
      <c r="AB205" s="18">
        <f>$Z205-$Y205</f>
        <v>-1</v>
      </c>
      <c r="AC205" s="18">
        <f>$AA205-$Z205</f>
        <v>0</v>
      </c>
      <c r="AD205" s="18" t="str">
        <f>IF(AND($AB205&gt; 0, $AC205 &gt; 0), "Improving", IF(AND($AB205 &lt; 0, $AC205 &lt; 0), "Declining", "Mixed"))</f>
        <v>Mixed</v>
      </c>
      <c r="AE205" s="18">
        <f t="shared" si="9"/>
        <v>14.33</v>
      </c>
      <c r="AF205" s="18" t="str">
        <f>IF(AE205&gt;=16,"Excellent", IF(AE205&gt;=14,"Good", IF(AE205&gt;=10,"Average","Fail")))</f>
        <v>Good</v>
      </c>
      <c r="AG205" s="18">
        <f xml:space="preserve"> 0.5*$F205 + 0.5*$G205</f>
        <v>4</v>
      </c>
      <c r="AH205" s="18" t="str">
        <f>IF($AG205&lt;=1,"Low",IF($AG205&lt;=3,"Medium","High"))</f>
        <v>High</v>
      </c>
      <c r="AI205" s="18">
        <f>IF($J205&gt;=2,1,0) + IF($I205&lt;=1,1,0) + IF($V205&gt;=4,1,0) + IF($R205&lt;=2,1,0) + IF($X205&gt;20,1,0) + IF($AG205&lt;=2,1,0)</f>
        <v>1</v>
      </c>
      <c r="AJ205" s="18" t="str">
        <f>IF(AI205&gt;=4,"High",IF(AI205&gt;=2,"Medium","Low"))</f>
        <v>Low</v>
      </c>
      <c r="AK205" s="18" t="str">
        <f>IF(AND($AF205="Fail", $AI205&gt;=3),"Yes","No")</f>
        <v>No</v>
      </c>
      <c r="AL205" s="18">
        <f xml:space="preserve"> $K205 + $L205+ $M205 + $N205 +$O205</f>
        <v>3</v>
      </c>
      <c r="AM205" s="20">
        <f xml:space="preserve"> $Q205 + $S205 + $T205</f>
        <v>6</v>
      </c>
      <c r="AN205" t="str">
        <f t="shared" si="10"/>
        <v>Medium</v>
      </c>
      <c r="AO205" t="str">
        <f t="shared" si="11"/>
        <v>Medium</v>
      </c>
    </row>
    <row r="206" spans="1:41">
      <c r="A206" s="27" t="s">
        <v>37</v>
      </c>
      <c r="B206" s="21" t="s">
        <v>38</v>
      </c>
      <c r="C206" s="21">
        <v>17</v>
      </c>
      <c r="D206" s="21" t="s">
        <v>39</v>
      </c>
      <c r="E206" s="21" t="s">
        <v>72</v>
      </c>
      <c r="F206" s="21">
        <v>2</v>
      </c>
      <c r="G206" s="21">
        <v>3</v>
      </c>
      <c r="H206" s="21">
        <v>2</v>
      </c>
      <c r="I206" s="21">
        <v>1</v>
      </c>
      <c r="J206" s="21">
        <v>0</v>
      </c>
      <c r="K206" s="21">
        <v>0</v>
      </c>
      <c r="L206" s="21">
        <v>1</v>
      </c>
      <c r="M206" s="21">
        <v>1</v>
      </c>
      <c r="N206" s="21">
        <v>0</v>
      </c>
      <c r="O206" s="21">
        <v>1</v>
      </c>
      <c r="P206" s="21">
        <v>0</v>
      </c>
      <c r="Q206" s="21">
        <v>0</v>
      </c>
      <c r="R206" s="21">
        <v>3</v>
      </c>
      <c r="S206" s="21">
        <v>3</v>
      </c>
      <c r="T206" s="21">
        <v>3</v>
      </c>
      <c r="U206" s="21">
        <v>1</v>
      </c>
      <c r="V206" s="21">
        <v>4</v>
      </c>
      <c r="W206" s="21">
        <v>3</v>
      </c>
      <c r="X206" s="21">
        <v>3</v>
      </c>
      <c r="Y206" s="21">
        <v>7</v>
      </c>
      <c r="Z206" s="21">
        <v>7</v>
      </c>
      <c r="AA206" s="21">
        <v>8</v>
      </c>
      <c r="AB206" s="21">
        <f>$Z206-$Y206</f>
        <v>0</v>
      </c>
      <c r="AC206" s="21">
        <f>$AA206-$Z206</f>
        <v>1</v>
      </c>
      <c r="AD206" s="21" t="str">
        <f>IF(AND($AB206&gt; 0, $AC206 &gt; 0), "Improving", IF(AND($AB206 &lt; 0, $AC206 &lt; 0), "Declining", "Mixed"))</f>
        <v>Mixed</v>
      </c>
      <c r="AE206" s="21">
        <f t="shared" si="9"/>
        <v>7.33</v>
      </c>
      <c r="AF206" s="21" t="str">
        <f>IF(AE206&gt;=16,"Excellent", IF(AE206&gt;=14,"Good", IF(AE206&gt;=10,"Average","Fail")))</f>
        <v>Fail</v>
      </c>
      <c r="AG206" s="21">
        <f xml:space="preserve"> 0.5*$F206 + 0.5*$G206</f>
        <v>2.5</v>
      </c>
      <c r="AH206" s="21" t="str">
        <f>IF($AG206&lt;=1,"Low",IF($AG206&lt;=3,"Medium","High"))</f>
        <v>Medium</v>
      </c>
      <c r="AI206" s="21">
        <f>IF($J206&gt;=2,1,0) + IF($I206&lt;=1,1,0) + IF($V206&gt;=4,1,0) + IF($R206&lt;=2,1,0) + IF($X206&gt;20,1,0) + IF($AG206&lt;=2,1,0)</f>
        <v>2</v>
      </c>
      <c r="AJ206" s="21" t="str">
        <f>IF(AI206&gt;=4,"High",IF(AI206&gt;=2,"Medium","Low"))</f>
        <v>Medium</v>
      </c>
      <c r="AK206" s="21" t="str">
        <f>IF(AND($AF206="Fail", $AI206&gt;=3),"Yes","No")</f>
        <v>No</v>
      </c>
      <c r="AL206" s="21">
        <f xml:space="preserve"> $K206 + $L206+ $M206 + $N206 +$O206</f>
        <v>3</v>
      </c>
      <c r="AM206" s="22">
        <f xml:space="preserve"> $Q206 + $S206 + $T206</f>
        <v>6</v>
      </c>
      <c r="AN206" t="str">
        <f t="shared" si="10"/>
        <v>Medium</v>
      </c>
      <c r="AO206" t="str">
        <f t="shared" si="11"/>
        <v>Medium</v>
      </c>
    </row>
    <row r="207" spans="1:41">
      <c r="A207" s="26" t="s">
        <v>37</v>
      </c>
      <c r="B207" s="18" t="s">
        <v>52</v>
      </c>
      <c r="C207" s="18">
        <v>19</v>
      </c>
      <c r="D207" s="18" t="s">
        <v>39</v>
      </c>
      <c r="E207" s="18" t="s">
        <v>72</v>
      </c>
      <c r="F207" s="18">
        <v>1</v>
      </c>
      <c r="G207" s="18">
        <v>2</v>
      </c>
      <c r="H207" s="18">
        <v>1</v>
      </c>
      <c r="I207" s="18">
        <v>2</v>
      </c>
      <c r="J207" s="18">
        <v>1</v>
      </c>
      <c r="K207" s="18">
        <v>0</v>
      </c>
      <c r="L207" s="18">
        <v>0</v>
      </c>
      <c r="M207" s="18">
        <v>0</v>
      </c>
      <c r="N207" s="18">
        <v>0</v>
      </c>
      <c r="O207" s="18">
        <v>1</v>
      </c>
      <c r="P207" s="18">
        <v>1</v>
      </c>
      <c r="Q207" s="18">
        <v>0</v>
      </c>
      <c r="R207" s="18">
        <v>4</v>
      </c>
      <c r="S207" s="18">
        <v>5</v>
      </c>
      <c r="T207" s="18">
        <v>2</v>
      </c>
      <c r="U207" s="18">
        <v>2</v>
      </c>
      <c r="V207" s="18">
        <v>2</v>
      </c>
      <c r="W207" s="18">
        <v>4</v>
      </c>
      <c r="X207" s="18">
        <v>3</v>
      </c>
      <c r="Y207" s="18">
        <v>13</v>
      </c>
      <c r="Z207" s="18">
        <v>11</v>
      </c>
      <c r="AA207" s="18">
        <v>11</v>
      </c>
      <c r="AB207" s="18">
        <f>$Z207-$Y207</f>
        <v>-2</v>
      </c>
      <c r="AC207" s="18">
        <f>$AA207-$Z207</f>
        <v>0</v>
      </c>
      <c r="AD207" s="18" t="str">
        <f>IF(AND($AB207&gt; 0, $AC207 &gt; 0), "Improving", IF(AND($AB207 &lt; 0, $AC207 &lt; 0), "Declining", "Mixed"))</f>
        <v>Mixed</v>
      </c>
      <c r="AE207" s="18">
        <f t="shared" si="9"/>
        <v>11.67</v>
      </c>
      <c r="AF207" s="18" t="str">
        <f>IF(AE207&gt;=16,"Excellent", IF(AE207&gt;=14,"Good", IF(AE207&gt;=10,"Average","Fail")))</f>
        <v>Average</v>
      </c>
      <c r="AG207" s="18">
        <f xml:space="preserve"> 0.5*$F207 + 0.5*$G207</f>
        <v>1.5</v>
      </c>
      <c r="AH207" s="18" t="str">
        <f>IF($AG207&lt;=1,"Low",IF($AG207&lt;=3,"Medium","High"))</f>
        <v>Medium</v>
      </c>
      <c r="AI207" s="18">
        <f>IF($J207&gt;=2,1,0) + IF($I207&lt;=1,1,0) + IF($V207&gt;=4,1,0) + IF($R207&lt;=2,1,0) + IF($X207&gt;20,1,0) + IF($AG207&lt;=2,1,0)</f>
        <v>1</v>
      </c>
      <c r="AJ207" s="18" t="str">
        <f>IF(AI207&gt;=4,"High",IF(AI207&gt;=2,"Medium","Low"))</f>
        <v>Low</v>
      </c>
      <c r="AK207" s="18" t="str">
        <f>IF(AND($AF207="Fail", $AI207&gt;=3),"Yes","No")</f>
        <v>No</v>
      </c>
      <c r="AL207" s="18">
        <f xml:space="preserve"> $K207 + $L207+ $M207 + $N207 +$O207</f>
        <v>1</v>
      </c>
      <c r="AM207" s="20">
        <f xml:space="preserve"> $Q207 + $S207 + $T207</f>
        <v>7</v>
      </c>
      <c r="AN207" t="str">
        <f t="shared" si="10"/>
        <v>Low</v>
      </c>
      <c r="AO207" t="str">
        <f t="shared" si="11"/>
        <v>Medium</v>
      </c>
    </row>
    <row r="208" spans="1:41">
      <c r="A208" s="27" t="s">
        <v>37</v>
      </c>
      <c r="B208" s="21" t="s">
        <v>38</v>
      </c>
      <c r="C208" s="21">
        <v>17</v>
      </c>
      <c r="D208" s="21" t="s">
        <v>54</v>
      </c>
      <c r="E208" s="21" t="s">
        <v>71</v>
      </c>
      <c r="F208" s="21">
        <v>2</v>
      </c>
      <c r="G208" s="21">
        <v>2</v>
      </c>
      <c r="H208" s="21">
        <v>1</v>
      </c>
      <c r="I208" s="21">
        <v>3</v>
      </c>
      <c r="J208" s="21">
        <v>0</v>
      </c>
      <c r="K208" s="21">
        <v>0</v>
      </c>
      <c r="L208" s="21">
        <v>1</v>
      </c>
      <c r="M208" s="21">
        <v>1</v>
      </c>
      <c r="N208" s="21">
        <v>1</v>
      </c>
      <c r="O208" s="21">
        <v>1</v>
      </c>
      <c r="P208" s="21">
        <v>1</v>
      </c>
      <c r="Q208" s="21">
        <v>0</v>
      </c>
      <c r="R208" s="21">
        <v>3</v>
      </c>
      <c r="S208" s="21">
        <v>3</v>
      </c>
      <c r="T208" s="21">
        <v>2</v>
      </c>
      <c r="U208" s="21">
        <v>2</v>
      </c>
      <c r="V208" s="21">
        <v>2</v>
      </c>
      <c r="W208" s="21">
        <v>3</v>
      </c>
      <c r="X208" s="21">
        <v>3</v>
      </c>
      <c r="Y208" s="21">
        <v>11</v>
      </c>
      <c r="Z208" s="21">
        <v>11</v>
      </c>
      <c r="AA208" s="21">
        <v>11</v>
      </c>
      <c r="AB208" s="21">
        <f>$Z208-$Y208</f>
        <v>0</v>
      </c>
      <c r="AC208" s="21">
        <f>$AA208-$Z208</f>
        <v>0</v>
      </c>
      <c r="AD208" s="21" t="str">
        <f>IF(AND($AB208&gt; 0, $AC208 &gt; 0), "Improving", IF(AND($AB208 &lt; 0, $AC208 &lt; 0), "Declining", "Mixed"))</f>
        <v>Mixed</v>
      </c>
      <c r="AE208" s="21">
        <f t="shared" si="9"/>
        <v>11</v>
      </c>
      <c r="AF208" s="21" t="str">
        <f>IF(AE208&gt;=16,"Excellent", IF(AE208&gt;=14,"Good", IF(AE208&gt;=10,"Average","Fail")))</f>
        <v>Average</v>
      </c>
      <c r="AG208" s="21">
        <f xml:space="preserve"> 0.5*$F208 + 0.5*$G208</f>
        <v>2</v>
      </c>
      <c r="AH208" s="21" t="str">
        <f>IF($AG208&lt;=1,"Low",IF($AG208&lt;=3,"Medium","High"))</f>
        <v>Medium</v>
      </c>
      <c r="AI208" s="21">
        <f>IF($J208&gt;=2,1,0) + IF($I208&lt;=1,1,0) + IF($V208&gt;=4,1,0) + IF($R208&lt;=2,1,0) + IF($X208&gt;20,1,0) + IF($AG208&lt;=2,1,0)</f>
        <v>1</v>
      </c>
      <c r="AJ208" s="21" t="str">
        <f>IF(AI208&gt;=4,"High",IF(AI208&gt;=2,"Medium","Low"))</f>
        <v>Low</v>
      </c>
      <c r="AK208" s="21" t="str">
        <f>IF(AND($AF208="Fail", $AI208&gt;=3),"Yes","No")</f>
        <v>No</v>
      </c>
      <c r="AL208" s="21">
        <f xml:space="preserve"> $K208 + $L208+ $M208 + $N208 +$O208</f>
        <v>4</v>
      </c>
      <c r="AM208" s="22">
        <f xml:space="preserve"> $Q208 + $S208 + $T208</f>
        <v>5</v>
      </c>
      <c r="AN208" t="str">
        <f t="shared" si="10"/>
        <v>High</v>
      </c>
      <c r="AO208" t="str">
        <f t="shared" si="11"/>
        <v>Low</v>
      </c>
    </row>
    <row r="209" spans="1:41">
      <c r="A209" s="26" t="s">
        <v>37</v>
      </c>
      <c r="B209" s="18" t="s">
        <v>52</v>
      </c>
      <c r="C209" s="18">
        <v>18</v>
      </c>
      <c r="D209" s="18" t="s">
        <v>39</v>
      </c>
      <c r="E209" s="18" t="s">
        <v>72</v>
      </c>
      <c r="F209" s="18">
        <v>4</v>
      </c>
      <c r="G209" s="18">
        <v>4</v>
      </c>
      <c r="H209" s="18">
        <v>1</v>
      </c>
      <c r="I209" s="18">
        <v>3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1</v>
      </c>
      <c r="Q209" s="18">
        <v>0</v>
      </c>
      <c r="R209" s="18">
        <v>4</v>
      </c>
      <c r="S209" s="18">
        <v>3</v>
      </c>
      <c r="T209" s="18">
        <v>3</v>
      </c>
      <c r="U209" s="18">
        <v>2</v>
      </c>
      <c r="V209" s="18">
        <v>2</v>
      </c>
      <c r="W209" s="18">
        <v>3</v>
      </c>
      <c r="X209" s="18">
        <v>3</v>
      </c>
      <c r="Y209" s="18">
        <v>9</v>
      </c>
      <c r="Z209" s="18">
        <v>12</v>
      </c>
      <c r="AA209" s="18">
        <v>11</v>
      </c>
      <c r="AB209" s="18">
        <f>$Z209-$Y209</f>
        <v>3</v>
      </c>
      <c r="AC209" s="18">
        <f>$AA209-$Z209</f>
        <v>-1</v>
      </c>
      <c r="AD209" s="18" t="str">
        <f>IF(AND($AB209&gt; 0, $AC209 &gt; 0), "Improving", IF(AND($AB209 &lt; 0, $AC209 &lt; 0), "Declining", "Mixed"))</f>
        <v>Mixed</v>
      </c>
      <c r="AE209" s="18">
        <f t="shared" si="9"/>
        <v>10.67</v>
      </c>
      <c r="AF209" s="18" t="str">
        <f>IF(AE209&gt;=16,"Excellent", IF(AE209&gt;=14,"Good", IF(AE209&gt;=10,"Average","Fail")))</f>
        <v>Average</v>
      </c>
      <c r="AG209" s="18">
        <f xml:space="preserve"> 0.5*$F209 + 0.5*$G209</f>
        <v>4</v>
      </c>
      <c r="AH209" s="18" t="str">
        <f>IF($AG209&lt;=1,"Low",IF($AG209&lt;=3,"Medium","High"))</f>
        <v>High</v>
      </c>
      <c r="AI209" s="18">
        <f>IF($J209&gt;=2,1,0) + IF($I209&lt;=1,1,0) + IF($V209&gt;=4,1,0) + IF($R209&lt;=2,1,0) + IF($X209&gt;20,1,0) + IF($AG209&lt;=2,1,0)</f>
        <v>0</v>
      </c>
      <c r="AJ209" s="18" t="str">
        <f>IF(AI209&gt;=4,"High",IF(AI209&gt;=2,"Medium","Low"))</f>
        <v>Low</v>
      </c>
      <c r="AK209" s="18" t="str">
        <f>IF(AND($AF209="Fail", $AI209&gt;=3),"Yes","No")</f>
        <v>No</v>
      </c>
      <c r="AL209" s="18">
        <f xml:space="preserve"> $K209 + $L209+ $M209 + $N209 +$O209</f>
        <v>2</v>
      </c>
      <c r="AM209" s="20">
        <f xml:space="preserve"> $Q209 + $S209 + $T209</f>
        <v>6</v>
      </c>
      <c r="AN209" t="str">
        <f t="shared" si="10"/>
        <v>Medium</v>
      </c>
      <c r="AO209" t="str">
        <f t="shared" si="11"/>
        <v>Medium</v>
      </c>
    </row>
    <row r="210" spans="1:41">
      <c r="A210" s="27" t="s">
        <v>37</v>
      </c>
      <c r="B210" s="21" t="s">
        <v>52</v>
      </c>
      <c r="C210" s="21">
        <v>17</v>
      </c>
      <c r="D210" s="21" t="s">
        <v>39</v>
      </c>
      <c r="E210" s="21" t="s">
        <v>72</v>
      </c>
      <c r="F210" s="21">
        <v>3</v>
      </c>
      <c r="G210" s="21">
        <v>3</v>
      </c>
      <c r="H210" s="21">
        <v>1</v>
      </c>
      <c r="I210" s="21">
        <v>1</v>
      </c>
      <c r="J210" s="21">
        <v>0</v>
      </c>
      <c r="K210" s="21">
        <v>0</v>
      </c>
      <c r="L210" s="21">
        <v>0</v>
      </c>
      <c r="M210" s="21">
        <v>0</v>
      </c>
      <c r="N210" s="21">
        <v>1</v>
      </c>
      <c r="O210" s="21">
        <v>1</v>
      </c>
      <c r="P210" s="21">
        <v>1</v>
      </c>
      <c r="Q210" s="21">
        <v>0</v>
      </c>
      <c r="R210" s="21">
        <v>4</v>
      </c>
      <c r="S210" s="21">
        <v>3</v>
      </c>
      <c r="T210" s="21">
        <v>5</v>
      </c>
      <c r="U210" s="21">
        <v>3</v>
      </c>
      <c r="V210" s="21">
        <v>5</v>
      </c>
      <c r="W210" s="21">
        <v>5</v>
      </c>
      <c r="X210" s="21">
        <v>3</v>
      </c>
      <c r="Y210" s="21">
        <v>14</v>
      </c>
      <c r="Z210" s="21">
        <v>15</v>
      </c>
      <c r="AA210" s="21">
        <v>16</v>
      </c>
      <c r="AB210" s="21">
        <f>$Z210-$Y210</f>
        <v>1</v>
      </c>
      <c r="AC210" s="21">
        <f>$AA210-$Z210</f>
        <v>1</v>
      </c>
      <c r="AD210" s="21" t="str">
        <f>IF(AND($AB210&gt; 0, $AC210 &gt; 0), "Improving", IF(AND($AB210 &lt; 0, $AC210 &lt; 0), "Declining", "Mixed"))</f>
        <v>Improving</v>
      </c>
      <c r="AE210" s="21">
        <f t="shared" si="9"/>
        <v>15</v>
      </c>
      <c r="AF210" s="21" t="str">
        <f>IF(AE210&gt;=16,"Excellent", IF(AE210&gt;=14,"Good", IF(AE210&gt;=10,"Average","Fail")))</f>
        <v>Good</v>
      </c>
      <c r="AG210" s="21">
        <f xml:space="preserve"> 0.5*$F210 + 0.5*$G210</f>
        <v>3</v>
      </c>
      <c r="AH210" s="21" t="str">
        <f>IF($AG210&lt;=1,"Low",IF($AG210&lt;=3,"Medium","High"))</f>
        <v>Medium</v>
      </c>
      <c r="AI210" s="21">
        <f>IF($J210&gt;=2,1,0) + IF($I210&lt;=1,1,0) + IF($V210&gt;=4,1,0) + IF($R210&lt;=2,1,0) + IF($X210&gt;20,1,0) + IF($AG210&lt;=2,1,0)</f>
        <v>2</v>
      </c>
      <c r="AJ210" s="21" t="str">
        <f>IF(AI210&gt;=4,"High",IF(AI210&gt;=2,"Medium","Low"))</f>
        <v>Medium</v>
      </c>
      <c r="AK210" s="21" t="str">
        <f>IF(AND($AF210="Fail", $AI210&gt;=3),"Yes","No")</f>
        <v>No</v>
      </c>
      <c r="AL210" s="21">
        <f xml:space="preserve"> $K210 + $L210+ $M210 + $N210 +$O210</f>
        <v>2</v>
      </c>
      <c r="AM210" s="22">
        <f xml:space="preserve"> $Q210 + $S210 + $T210</f>
        <v>8</v>
      </c>
      <c r="AN210" t="str">
        <f t="shared" si="10"/>
        <v>Medium</v>
      </c>
      <c r="AO210" t="str">
        <f t="shared" si="11"/>
        <v>Medium</v>
      </c>
    </row>
    <row r="211" spans="1:41">
      <c r="A211" s="26" t="s">
        <v>55</v>
      </c>
      <c r="B211" s="18" t="s">
        <v>52</v>
      </c>
      <c r="C211" s="18">
        <v>18</v>
      </c>
      <c r="D211" s="18" t="s">
        <v>54</v>
      </c>
      <c r="E211" s="18" t="s">
        <v>71</v>
      </c>
      <c r="F211" s="18">
        <v>1</v>
      </c>
      <c r="G211" s="18">
        <v>2</v>
      </c>
      <c r="H211" s="18">
        <v>3</v>
      </c>
      <c r="I211" s="18">
        <v>1</v>
      </c>
      <c r="J211" s="18">
        <v>0</v>
      </c>
      <c r="K211" s="18">
        <v>0</v>
      </c>
      <c r="L211" s="18">
        <v>1</v>
      </c>
      <c r="M211" s="18">
        <v>1</v>
      </c>
      <c r="N211" s="18">
        <v>1</v>
      </c>
      <c r="O211" s="18">
        <v>0</v>
      </c>
      <c r="P211" s="18">
        <v>1</v>
      </c>
      <c r="Q211" s="18">
        <v>1</v>
      </c>
      <c r="R211" s="18">
        <v>4</v>
      </c>
      <c r="S211" s="18">
        <v>3</v>
      </c>
      <c r="T211" s="18">
        <v>3</v>
      </c>
      <c r="U211" s="18">
        <v>2</v>
      </c>
      <c r="V211" s="18">
        <v>3</v>
      </c>
      <c r="W211" s="18">
        <v>3</v>
      </c>
      <c r="X211" s="18">
        <v>3</v>
      </c>
      <c r="Y211" s="18">
        <v>14</v>
      </c>
      <c r="Z211" s="18">
        <v>12</v>
      </c>
      <c r="AA211" s="18">
        <v>12</v>
      </c>
      <c r="AB211" s="18">
        <f>$Z211-$Y211</f>
        <v>-2</v>
      </c>
      <c r="AC211" s="18">
        <f>$AA211-$Z211</f>
        <v>0</v>
      </c>
      <c r="AD211" s="18" t="str">
        <f>IF(AND($AB211&gt; 0, $AC211 &gt; 0), "Improving", IF(AND($AB211 &lt; 0, $AC211 &lt; 0), "Declining", "Mixed"))</f>
        <v>Mixed</v>
      </c>
      <c r="AE211" s="18">
        <f t="shared" si="9"/>
        <v>12.67</v>
      </c>
      <c r="AF211" s="18" t="str">
        <f>IF(AE211&gt;=16,"Excellent", IF(AE211&gt;=14,"Good", IF(AE211&gt;=10,"Average","Fail")))</f>
        <v>Average</v>
      </c>
      <c r="AG211" s="18">
        <f xml:space="preserve"> 0.5*$F211 + 0.5*$G211</f>
        <v>1.5</v>
      </c>
      <c r="AH211" s="18" t="str">
        <f>IF($AG211&lt;=1,"Low",IF($AG211&lt;=3,"Medium","High"))</f>
        <v>Medium</v>
      </c>
      <c r="AI211" s="18">
        <f>IF($J211&gt;=2,1,0) + IF($I211&lt;=1,1,0) + IF($V211&gt;=4,1,0) + IF($R211&lt;=2,1,0) + IF($X211&gt;20,1,0) + IF($AG211&lt;=2,1,0)</f>
        <v>2</v>
      </c>
      <c r="AJ211" s="18" t="str">
        <f>IF(AI211&gt;=4,"High",IF(AI211&gt;=2,"Medium","Low"))</f>
        <v>Medium</v>
      </c>
      <c r="AK211" s="18" t="str">
        <f>IF(AND($AF211="Fail", $AI211&gt;=3),"Yes","No")</f>
        <v>No</v>
      </c>
      <c r="AL211" s="18">
        <f xml:space="preserve"> $K211 + $L211+ $M211 + $N211 +$O211</f>
        <v>3</v>
      </c>
      <c r="AM211" s="20">
        <f xml:space="preserve"> $Q211 + $S211 + $T211</f>
        <v>7</v>
      </c>
      <c r="AN211" t="str">
        <f t="shared" si="10"/>
        <v>Medium</v>
      </c>
      <c r="AO211" t="str">
        <f t="shared" si="11"/>
        <v>Medium</v>
      </c>
    </row>
    <row r="212" spans="1:41">
      <c r="A212" s="27" t="s">
        <v>55</v>
      </c>
      <c r="B212" s="21" t="s">
        <v>52</v>
      </c>
      <c r="C212" s="21">
        <v>17</v>
      </c>
      <c r="D212" s="21" t="s">
        <v>39</v>
      </c>
      <c r="E212" s="21" t="s">
        <v>71</v>
      </c>
      <c r="F212" s="21">
        <v>3</v>
      </c>
      <c r="G212" s="21">
        <v>1</v>
      </c>
      <c r="H212" s="21">
        <v>2</v>
      </c>
      <c r="I212" s="21">
        <v>1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1</v>
      </c>
      <c r="P212" s="21">
        <v>1</v>
      </c>
      <c r="Q212" s="21">
        <v>0</v>
      </c>
      <c r="R212" s="21">
        <v>2</v>
      </c>
      <c r="S212" s="21">
        <v>4</v>
      </c>
      <c r="T212" s="21">
        <v>5</v>
      </c>
      <c r="U212" s="21">
        <v>3</v>
      </c>
      <c r="V212" s="21">
        <v>4</v>
      </c>
      <c r="W212" s="21">
        <v>2</v>
      </c>
      <c r="X212" s="21">
        <v>3</v>
      </c>
      <c r="Y212" s="21">
        <v>14</v>
      </c>
      <c r="Z212" s="21">
        <v>16</v>
      </c>
      <c r="AA212" s="21">
        <v>16</v>
      </c>
      <c r="AB212" s="21">
        <f>$Z212-$Y212</f>
        <v>2</v>
      </c>
      <c r="AC212" s="21">
        <f>$AA212-$Z212</f>
        <v>0</v>
      </c>
      <c r="AD212" s="21" t="str">
        <f>IF(AND($AB212&gt; 0, $AC212 &gt; 0), "Improving", IF(AND($AB212 &lt; 0, $AC212 &lt; 0), "Declining", "Mixed"))</f>
        <v>Mixed</v>
      </c>
      <c r="AE212" s="21">
        <f t="shared" si="9"/>
        <v>15.33</v>
      </c>
      <c r="AF212" s="21" t="str">
        <f>IF(AE212&gt;=16,"Excellent", IF(AE212&gt;=14,"Good", IF(AE212&gt;=10,"Average","Fail")))</f>
        <v>Good</v>
      </c>
      <c r="AG212" s="21">
        <f xml:space="preserve"> 0.5*$F212 + 0.5*$G212</f>
        <v>2</v>
      </c>
      <c r="AH212" s="21" t="str">
        <f>IF($AG212&lt;=1,"Low",IF($AG212&lt;=3,"Medium","High"))</f>
        <v>Medium</v>
      </c>
      <c r="AI212" s="21">
        <f>IF($J212&gt;=2,1,0) + IF($I212&lt;=1,1,0) + IF($V212&gt;=4,1,0) + IF($R212&lt;=2,1,0) + IF($X212&gt;20,1,0) + IF($AG212&lt;=2,1,0)</f>
        <v>4</v>
      </c>
      <c r="AJ212" s="21" t="str">
        <f>IF(AI212&gt;=4,"High",IF(AI212&gt;=2,"Medium","Low"))</f>
        <v>High</v>
      </c>
      <c r="AK212" s="21" t="str">
        <f>IF(AND($AF212="Fail", $AI212&gt;=3),"Yes","No")</f>
        <v>No</v>
      </c>
      <c r="AL212" s="21">
        <f xml:space="preserve"> $K212 + $L212+ $M212 + $N212 +$O212</f>
        <v>1</v>
      </c>
      <c r="AM212" s="22">
        <f xml:space="preserve"> $Q212 + $S212 + $T212</f>
        <v>9</v>
      </c>
      <c r="AN212" t="str">
        <f t="shared" si="10"/>
        <v>Low</v>
      </c>
      <c r="AO212" t="str">
        <f t="shared" si="11"/>
        <v>Medium</v>
      </c>
    </row>
    <row r="213" spans="1:41">
      <c r="A213" s="26" t="s">
        <v>55</v>
      </c>
      <c r="B213" s="18" t="s">
        <v>52</v>
      </c>
      <c r="C213" s="18">
        <v>21</v>
      </c>
      <c r="D213" s="18" t="s">
        <v>54</v>
      </c>
      <c r="E213" s="18" t="s">
        <v>72</v>
      </c>
      <c r="F213" s="18">
        <v>1</v>
      </c>
      <c r="G213" s="18">
        <v>1</v>
      </c>
      <c r="H213" s="18">
        <v>1</v>
      </c>
      <c r="I213" s="18">
        <v>1</v>
      </c>
      <c r="J213" s="18">
        <v>3</v>
      </c>
      <c r="K213" s="18">
        <v>0</v>
      </c>
      <c r="L213" s="18">
        <v>0</v>
      </c>
      <c r="M213" s="18">
        <v>0</v>
      </c>
      <c r="N213" s="18">
        <v>0</v>
      </c>
      <c r="O213" s="18">
        <v>1</v>
      </c>
      <c r="P213" s="18">
        <v>0</v>
      </c>
      <c r="Q213" s="18">
        <v>0</v>
      </c>
      <c r="R213" s="18">
        <v>5</v>
      </c>
      <c r="S213" s="18">
        <v>5</v>
      </c>
      <c r="T213" s="18">
        <v>3</v>
      </c>
      <c r="U213" s="18">
        <v>3</v>
      </c>
      <c r="V213" s="18">
        <v>3</v>
      </c>
      <c r="W213" s="18">
        <v>3</v>
      </c>
      <c r="X213" s="18">
        <v>3</v>
      </c>
      <c r="Y213" s="18">
        <v>10</v>
      </c>
      <c r="Z213" s="18">
        <v>8</v>
      </c>
      <c r="AA213" s="18">
        <v>7</v>
      </c>
      <c r="AB213" s="18">
        <f>$Z213-$Y213</f>
        <v>-2</v>
      </c>
      <c r="AC213" s="18">
        <f>$AA213-$Z213</f>
        <v>-1</v>
      </c>
      <c r="AD213" s="18" t="str">
        <f>IF(AND($AB213&gt; 0, $AC213 &gt; 0), "Improving", IF(AND($AB213 &lt; 0, $AC213 &lt; 0), "Declining", "Mixed"))</f>
        <v>Declining</v>
      </c>
      <c r="AE213" s="18">
        <f t="shared" si="9"/>
        <v>8.33</v>
      </c>
      <c r="AF213" s="18" t="str">
        <f>IF(AE213&gt;=16,"Excellent", IF(AE213&gt;=14,"Good", IF(AE213&gt;=10,"Average","Fail")))</f>
        <v>Fail</v>
      </c>
      <c r="AG213" s="18">
        <f xml:space="preserve"> 0.5*$F213 + 0.5*$G213</f>
        <v>1</v>
      </c>
      <c r="AH213" s="18" t="str">
        <f>IF($AG213&lt;=1,"Low",IF($AG213&lt;=3,"Medium","High"))</f>
        <v>Low</v>
      </c>
      <c r="AI213" s="18">
        <f>IF($J213&gt;=2,1,0) + IF($I213&lt;=1,1,0) + IF($V213&gt;=4,1,0) + IF($R213&lt;=2,1,0) + IF($X213&gt;20,1,0) + IF($AG213&lt;=2,1,0)</f>
        <v>3</v>
      </c>
      <c r="AJ213" s="18" t="str">
        <f>IF(AI213&gt;=4,"High",IF(AI213&gt;=2,"Medium","Low"))</f>
        <v>Medium</v>
      </c>
      <c r="AK213" s="18" t="str">
        <f>IF(AND($AF213="Fail", $AI213&gt;=3),"Yes","No")</f>
        <v>Yes</v>
      </c>
      <c r="AL213" s="18">
        <f xml:space="preserve"> $K213 + $L213+ $M213 + $N213 +$O213</f>
        <v>1</v>
      </c>
      <c r="AM213" s="20">
        <f xml:space="preserve"> $Q213 + $S213 + $T213</f>
        <v>8</v>
      </c>
      <c r="AN213" t="str">
        <f t="shared" si="10"/>
        <v>Low</v>
      </c>
      <c r="AO213" t="str">
        <f t="shared" si="11"/>
        <v>Medium</v>
      </c>
    </row>
    <row r="214" spans="1:41">
      <c r="A214" s="27" t="s">
        <v>37</v>
      </c>
      <c r="B214" s="21" t="s">
        <v>38</v>
      </c>
      <c r="C214" s="21">
        <v>15</v>
      </c>
      <c r="D214" s="21" t="s">
        <v>39</v>
      </c>
      <c r="E214" s="21" t="s">
        <v>72</v>
      </c>
      <c r="F214" s="21">
        <v>4</v>
      </c>
      <c r="G214" s="21">
        <v>2</v>
      </c>
      <c r="H214" s="21">
        <v>1</v>
      </c>
      <c r="I214" s="21">
        <v>3</v>
      </c>
      <c r="J214" s="21">
        <v>0</v>
      </c>
      <c r="K214" s="21">
        <v>0</v>
      </c>
      <c r="L214" s="21">
        <v>1</v>
      </c>
      <c r="M214" s="21">
        <v>1</v>
      </c>
      <c r="N214" s="21">
        <v>1</v>
      </c>
      <c r="O214" s="21">
        <v>1</v>
      </c>
      <c r="P214" s="21">
        <v>1</v>
      </c>
      <c r="Q214" s="21">
        <v>1</v>
      </c>
      <c r="R214" s="21">
        <v>3</v>
      </c>
      <c r="S214" s="21">
        <v>2</v>
      </c>
      <c r="T214" s="21">
        <v>2</v>
      </c>
      <c r="U214" s="21">
        <v>1</v>
      </c>
      <c r="V214" s="21">
        <v>1</v>
      </c>
      <c r="W214" s="21">
        <v>5</v>
      </c>
      <c r="X214" s="21">
        <v>2</v>
      </c>
      <c r="Y214" s="21">
        <v>15</v>
      </c>
      <c r="Z214" s="21">
        <v>14</v>
      </c>
      <c r="AA214" s="21">
        <v>15</v>
      </c>
      <c r="AB214" s="21">
        <f>$Z214-$Y214</f>
        <v>-1</v>
      </c>
      <c r="AC214" s="21">
        <f>$AA214-$Z214</f>
        <v>1</v>
      </c>
      <c r="AD214" s="21" t="str">
        <f>IF(AND($AB214&gt; 0, $AC214 &gt; 0), "Improving", IF(AND($AB214 &lt; 0, $AC214 &lt; 0), "Declining", "Mixed"))</f>
        <v>Mixed</v>
      </c>
      <c r="AE214" s="21">
        <f t="shared" si="9"/>
        <v>14.67</v>
      </c>
      <c r="AF214" s="21" t="str">
        <f>IF(AE214&gt;=16,"Excellent", IF(AE214&gt;=14,"Good", IF(AE214&gt;=10,"Average","Fail")))</f>
        <v>Good</v>
      </c>
      <c r="AG214" s="21">
        <f xml:space="preserve"> 0.5*$F214 + 0.5*$G214</f>
        <v>3</v>
      </c>
      <c r="AH214" s="21" t="str">
        <f>IF($AG214&lt;=1,"Low",IF($AG214&lt;=3,"Medium","High"))</f>
        <v>Medium</v>
      </c>
      <c r="AI214" s="21">
        <f>IF($J214&gt;=2,1,0) + IF($I214&lt;=1,1,0) + IF($V214&gt;=4,1,0) + IF($R214&lt;=2,1,0) + IF($X214&gt;20,1,0) + IF($AG214&lt;=2,1,0)</f>
        <v>0</v>
      </c>
      <c r="AJ214" s="21" t="str">
        <f>IF(AI214&gt;=4,"High",IF(AI214&gt;=2,"Medium","Low"))</f>
        <v>Low</v>
      </c>
      <c r="AK214" s="21" t="str">
        <f>IF(AND($AF214="Fail", $AI214&gt;=3),"Yes","No")</f>
        <v>No</v>
      </c>
      <c r="AL214" s="21">
        <f xml:space="preserve"> $K214 + $L214+ $M214 + $N214 +$O214</f>
        <v>4</v>
      </c>
      <c r="AM214" s="22">
        <f xml:space="preserve"> $Q214 + $S214 + $T214</f>
        <v>5</v>
      </c>
      <c r="AN214" t="str">
        <f t="shared" si="10"/>
        <v>High</v>
      </c>
      <c r="AO214" t="str">
        <f t="shared" si="11"/>
        <v>Low</v>
      </c>
    </row>
    <row r="215" spans="1:41">
      <c r="A215" s="26" t="s">
        <v>37</v>
      </c>
      <c r="B215" s="18" t="s">
        <v>52</v>
      </c>
      <c r="C215" s="18">
        <v>15</v>
      </c>
      <c r="D215" s="18" t="s">
        <v>39</v>
      </c>
      <c r="E215" s="18" t="s">
        <v>71</v>
      </c>
      <c r="F215" s="18">
        <v>4</v>
      </c>
      <c r="G215" s="18">
        <v>4</v>
      </c>
      <c r="H215" s="18">
        <v>1</v>
      </c>
      <c r="I215" s="18">
        <v>1</v>
      </c>
      <c r="J215" s="18">
        <v>0</v>
      </c>
      <c r="K215" s="18">
        <v>0</v>
      </c>
      <c r="L215" s="18">
        <v>1</v>
      </c>
      <c r="M215" s="18">
        <v>1</v>
      </c>
      <c r="N215" s="18">
        <v>1</v>
      </c>
      <c r="O215" s="18">
        <v>1</v>
      </c>
      <c r="P215" s="18">
        <v>1</v>
      </c>
      <c r="Q215" s="18">
        <v>0</v>
      </c>
      <c r="R215" s="18">
        <v>4</v>
      </c>
      <c r="S215" s="18">
        <v>3</v>
      </c>
      <c r="T215" s="18">
        <v>3</v>
      </c>
      <c r="U215" s="18">
        <v>1</v>
      </c>
      <c r="V215" s="18">
        <v>3</v>
      </c>
      <c r="W215" s="18">
        <v>5</v>
      </c>
      <c r="X215" s="18">
        <v>2</v>
      </c>
      <c r="Y215" s="18">
        <v>14</v>
      </c>
      <c r="Z215" s="18">
        <v>14</v>
      </c>
      <c r="AA215" s="18">
        <v>14</v>
      </c>
      <c r="AB215" s="18">
        <f>$Z215-$Y215</f>
        <v>0</v>
      </c>
      <c r="AC215" s="18">
        <f>$AA215-$Z215</f>
        <v>0</v>
      </c>
      <c r="AD215" s="18" t="str">
        <f>IF(AND($AB215&gt; 0, $AC215 &gt; 0), "Improving", IF(AND($AB215 &lt; 0, $AC215 &lt; 0), "Declining", "Mixed"))</f>
        <v>Mixed</v>
      </c>
      <c r="AE215" s="18">
        <f t="shared" si="9"/>
        <v>14</v>
      </c>
      <c r="AF215" s="18" t="str">
        <f>IF(AE215&gt;=16,"Excellent", IF(AE215&gt;=14,"Good", IF(AE215&gt;=10,"Average","Fail")))</f>
        <v>Good</v>
      </c>
      <c r="AG215" s="18">
        <f xml:space="preserve"> 0.5*$F215 + 0.5*$G215</f>
        <v>4</v>
      </c>
      <c r="AH215" s="18" t="str">
        <f>IF($AG215&lt;=1,"Low",IF($AG215&lt;=3,"Medium","High"))</f>
        <v>High</v>
      </c>
      <c r="AI215" s="18">
        <f>IF($J215&gt;=2,1,0) + IF($I215&lt;=1,1,0) + IF($V215&gt;=4,1,0) + IF($R215&lt;=2,1,0) + IF($X215&gt;20,1,0) + IF($AG215&lt;=2,1,0)</f>
        <v>1</v>
      </c>
      <c r="AJ215" s="18" t="str">
        <f>IF(AI215&gt;=4,"High",IF(AI215&gt;=2,"Medium","Low"))</f>
        <v>Low</v>
      </c>
      <c r="AK215" s="18" t="str">
        <f>IF(AND($AF215="Fail", $AI215&gt;=3),"Yes","No")</f>
        <v>No</v>
      </c>
      <c r="AL215" s="18">
        <f xml:space="preserve"> $K215 + $L215+ $M215 + $N215 +$O215</f>
        <v>4</v>
      </c>
      <c r="AM215" s="20">
        <f xml:space="preserve"> $Q215 + $S215 + $T215</f>
        <v>6</v>
      </c>
      <c r="AN215" t="str">
        <f t="shared" si="10"/>
        <v>High</v>
      </c>
      <c r="AO215" t="str">
        <f t="shared" si="11"/>
        <v>Medium</v>
      </c>
    </row>
    <row r="216" spans="1:41">
      <c r="A216" s="27" t="s">
        <v>37</v>
      </c>
      <c r="B216" s="21" t="s">
        <v>52</v>
      </c>
      <c r="C216" s="21">
        <v>15</v>
      </c>
      <c r="D216" s="21" t="s">
        <v>39</v>
      </c>
      <c r="E216" s="21" t="s">
        <v>72</v>
      </c>
      <c r="F216" s="21">
        <v>4</v>
      </c>
      <c r="G216" s="21">
        <v>3</v>
      </c>
      <c r="H216" s="21">
        <v>2</v>
      </c>
      <c r="I216" s="21">
        <v>2</v>
      </c>
      <c r="J216" s="21">
        <v>0</v>
      </c>
      <c r="K216" s="21">
        <v>0</v>
      </c>
      <c r="L216" s="21">
        <v>1</v>
      </c>
      <c r="M216" s="21">
        <v>1</v>
      </c>
      <c r="N216" s="21">
        <v>0</v>
      </c>
      <c r="O216" s="21">
        <v>1</v>
      </c>
      <c r="P216" s="21">
        <v>1</v>
      </c>
      <c r="Q216" s="21">
        <v>0</v>
      </c>
      <c r="R216" s="21">
        <v>5</v>
      </c>
      <c r="S216" s="21">
        <v>4</v>
      </c>
      <c r="T216" s="21">
        <v>3</v>
      </c>
      <c r="U216" s="21">
        <v>1</v>
      </c>
      <c r="V216" s="21">
        <v>2</v>
      </c>
      <c r="W216" s="21">
        <v>3</v>
      </c>
      <c r="X216" s="21">
        <v>2</v>
      </c>
      <c r="Y216" s="21">
        <v>10</v>
      </c>
      <c r="Z216" s="21">
        <v>10</v>
      </c>
      <c r="AA216" s="21">
        <v>11</v>
      </c>
      <c r="AB216" s="21">
        <f>$Z216-$Y216</f>
        <v>0</v>
      </c>
      <c r="AC216" s="21">
        <f>$AA216-$Z216</f>
        <v>1</v>
      </c>
      <c r="AD216" s="21" t="str">
        <f>IF(AND($AB216&gt; 0, $AC216 &gt; 0), "Improving", IF(AND($AB216 &lt; 0, $AC216 &lt; 0), "Declining", "Mixed"))</f>
        <v>Mixed</v>
      </c>
      <c r="AE216" s="21">
        <f t="shared" si="9"/>
        <v>10.33</v>
      </c>
      <c r="AF216" s="21" t="str">
        <f>IF(AE216&gt;=16,"Excellent", IF(AE216&gt;=14,"Good", IF(AE216&gt;=10,"Average","Fail")))</f>
        <v>Average</v>
      </c>
      <c r="AG216" s="21">
        <f xml:space="preserve"> 0.5*$F216 + 0.5*$G216</f>
        <v>3.5</v>
      </c>
      <c r="AH216" s="21" t="str">
        <f>IF($AG216&lt;=1,"Low",IF($AG216&lt;=3,"Medium","High"))</f>
        <v>High</v>
      </c>
      <c r="AI216" s="21">
        <f>IF($J216&gt;=2,1,0) + IF($I216&lt;=1,1,0) + IF($V216&gt;=4,1,0) + IF($R216&lt;=2,1,0) + IF($X216&gt;20,1,0) + IF($AG216&lt;=2,1,0)</f>
        <v>0</v>
      </c>
      <c r="AJ216" s="21" t="str">
        <f>IF(AI216&gt;=4,"High",IF(AI216&gt;=2,"Medium","Low"))</f>
        <v>Low</v>
      </c>
      <c r="AK216" s="21" t="str">
        <f>IF(AND($AF216="Fail", $AI216&gt;=3),"Yes","No")</f>
        <v>No</v>
      </c>
      <c r="AL216" s="21">
        <f xml:space="preserve"> $K216 + $L216+ $M216 + $N216 +$O216</f>
        <v>3</v>
      </c>
      <c r="AM216" s="22">
        <f xml:space="preserve"> $Q216 + $S216 + $T216</f>
        <v>7</v>
      </c>
      <c r="AN216" t="str">
        <f t="shared" si="10"/>
        <v>Medium</v>
      </c>
      <c r="AO216" t="str">
        <f t="shared" si="11"/>
        <v>Medium</v>
      </c>
    </row>
    <row r="217" spans="1:41">
      <c r="A217" s="26" t="s">
        <v>37</v>
      </c>
      <c r="B217" s="18" t="s">
        <v>52</v>
      </c>
      <c r="C217" s="18">
        <v>16</v>
      </c>
      <c r="D217" s="18" t="s">
        <v>39</v>
      </c>
      <c r="E217" s="18" t="s">
        <v>71</v>
      </c>
      <c r="F217" s="18">
        <v>4</v>
      </c>
      <c r="G217" s="18">
        <v>2</v>
      </c>
      <c r="H217" s="18">
        <v>1</v>
      </c>
      <c r="I217" s="18">
        <v>2</v>
      </c>
      <c r="J217" s="18">
        <v>0</v>
      </c>
      <c r="K217" s="18">
        <v>0</v>
      </c>
      <c r="L217" s="18">
        <v>0</v>
      </c>
      <c r="M217" s="18">
        <v>0</v>
      </c>
      <c r="N217" s="18">
        <v>1</v>
      </c>
      <c r="O217" s="18">
        <v>1</v>
      </c>
      <c r="P217" s="18">
        <v>1</v>
      </c>
      <c r="Q217" s="18">
        <v>0</v>
      </c>
      <c r="R217" s="18">
        <v>4</v>
      </c>
      <c r="S217" s="18">
        <v>5</v>
      </c>
      <c r="T217" s="18">
        <v>1</v>
      </c>
      <c r="U217" s="18">
        <v>1</v>
      </c>
      <c r="V217" s="18">
        <v>3</v>
      </c>
      <c r="W217" s="18">
        <v>5</v>
      </c>
      <c r="X217" s="18">
        <v>2</v>
      </c>
      <c r="Y217" s="18">
        <v>15</v>
      </c>
      <c r="Z217" s="18">
        <v>15</v>
      </c>
      <c r="AA217" s="18">
        <v>16</v>
      </c>
      <c r="AB217" s="18">
        <f>$Z217-$Y217</f>
        <v>0</v>
      </c>
      <c r="AC217" s="18">
        <f>$AA217-$Z217</f>
        <v>1</v>
      </c>
      <c r="AD217" s="18" t="str">
        <f>IF(AND($AB217&gt; 0, $AC217 &gt; 0), "Improving", IF(AND($AB217 &lt; 0, $AC217 &lt; 0), "Declining", "Mixed"))</f>
        <v>Mixed</v>
      </c>
      <c r="AE217" s="18">
        <f t="shared" si="9"/>
        <v>15.33</v>
      </c>
      <c r="AF217" s="18" t="str">
        <f>IF(AE217&gt;=16,"Excellent", IF(AE217&gt;=14,"Good", IF(AE217&gt;=10,"Average","Fail")))</f>
        <v>Good</v>
      </c>
      <c r="AG217" s="18">
        <f xml:space="preserve"> 0.5*$F217 + 0.5*$G217</f>
        <v>3</v>
      </c>
      <c r="AH217" s="18" t="str">
        <f>IF($AG217&lt;=1,"Low",IF($AG217&lt;=3,"Medium","High"))</f>
        <v>Medium</v>
      </c>
      <c r="AI217" s="18">
        <f>IF($J217&gt;=2,1,0) + IF($I217&lt;=1,1,0) + IF($V217&gt;=4,1,0) + IF($R217&lt;=2,1,0) + IF($X217&gt;20,1,0) + IF($AG217&lt;=2,1,0)</f>
        <v>0</v>
      </c>
      <c r="AJ217" s="18" t="str">
        <f>IF(AI217&gt;=4,"High",IF(AI217&gt;=2,"Medium","Low"))</f>
        <v>Low</v>
      </c>
      <c r="AK217" s="18" t="str">
        <f>IF(AND($AF217="Fail", $AI217&gt;=3),"Yes","No")</f>
        <v>No</v>
      </c>
      <c r="AL217" s="18">
        <f xml:space="preserve"> $K217 + $L217+ $M217 + $N217 +$O217</f>
        <v>2</v>
      </c>
      <c r="AM217" s="20">
        <f xml:space="preserve"> $Q217 + $S217 + $T217</f>
        <v>6</v>
      </c>
      <c r="AN217" t="str">
        <f t="shared" si="10"/>
        <v>Medium</v>
      </c>
      <c r="AO217" t="str">
        <f t="shared" si="11"/>
        <v>Medium</v>
      </c>
    </row>
    <row r="218" spans="1:41">
      <c r="A218" s="27" t="s">
        <v>37</v>
      </c>
      <c r="B218" s="21" t="s">
        <v>38</v>
      </c>
      <c r="C218" s="21">
        <v>15</v>
      </c>
      <c r="D218" s="21" t="s">
        <v>54</v>
      </c>
      <c r="E218" s="21" t="s">
        <v>72</v>
      </c>
      <c r="F218" s="21">
        <v>2</v>
      </c>
      <c r="G218" s="21">
        <v>4</v>
      </c>
      <c r="H218" s="21">
        <v>1</v>
      </c>
      <c r="I218" s="21">
        <v>3</v>
      </c>
      <c r="J218" s="21">
        <v>0</v>
      </c>
      <c r="K218" s="21">
        <v>1</v>
      </c>
      <c r="L218" s="21">
        <v>1</v>
      </c>
      <c r="M218" s="21">
        <v>1</v>
      </c>
      <c r="N218" s="21">
        <v>1</v>
      </c>
      <c r="O218" s="21">
        <v>1</v>
      </c>
      <c r="P218" s="21">
        <v>1</v>
      </c>
      <c r="Q218" s="21">
        <v>0</v>
      </c>
      <c r="R218" s="21">
        <v>4</v>
      </c>
      <c r="S218" s="21">
        <v>3</v>
      </c>
      <c r="T218" s="21">
        <v>2</v>
      </c>
      <c r="U218" s="21">
        <v>1</v>
      </c>
      <c r="V218" s="21">
        <v>1</v>
      </c>
      <c r="W218" s="21">
        <v>5</v>
      </c>
      <c r="X218" s="21">
        <v>2</v>
      </c>
      <c r="Y218" s="21">
        <v>10</v>
      </c>
      <c r="Z218" s="21">
        <v>9</v>
      </c>
      <c r="AA218" s="21">
        <v>8</v>
      </c>
      <c r="AB218" s="21">
        <f>$Z218-$Y218</f>
        <v>-1</v>
      </c>
      <c r="AC218" s="21">
        <f>$AA218-$Z218</f>
        <v>-1</v>
      </c>
      <c r="AD218" s="21" t="str">
        <f>IF(AND($AB218&gt; 0, $AC218 &gt; 0), "Improving", IF(AND($AB218 &lt; 0, $AC218 &lt; 0), "Declining", "Mixed"))</f>
        <v>Declining</v>
      </c>
      <c r="AE218" s="21">
        <f t="shared" si="9"/>
        <v>9</v>
      </c>
      <c r="AF218" s="21" t="str">
        <f>IF(AE218&gt;=16,"Excellent", IF(AE218&gt;=14,"Good", IF(AE218&gt;=10,"Average","Fail")))</f>
        <v>Fail</v>
      </c>
      <c r="AG218" s="21">
        <f xml:space="preserve"> 0.5*$F218 + 0.5*$G218</f>
        <v>3</v>
      </c>
      <c r="AH218" s="21" t="str">
        <f>IF($AG218&lt;=1,"Low",IF($AG218&lt;=3,"Medium","High"))</f>
        <v>Medium</v>
      </c>
      <c r="AI218" s="21">
        <f>IF($J218&gt;=2,1,0) + IF($I218&lt;=1,1,0) + IF($V218&gt;=4,1,0) + IF($R218&lt;=2,1,0) + IF($X218&gt;20,1,0) + IF($AG218&lt;=2,1,0)</f>
        <v>0</v>
      </c>
      <c r="AJ218" s="21" t="str">
        <f>IF(AI218&gt;=4,"High",IF(AI218&gt;=2,"Medium","Low"))</f>
        <v>Low</v>
      </c>
      <c r="AK218" s="21" t="str">
        <f>IF(AND($AF218="Fail", $AI218&gt;=3),"Yes","No")</f>
        <v>No</v>
      </c>
      <c r="AL218" s="21">
        <f xml:space="preserve"> $K218 + $L218+ $M218 + $N218 +$O218</f>
        <v>5</v>
      </c>
      <c r="AM218" s="22">
        <f xml:space="preserve"> $Q218 + $S218 + $T218</f>
        <v>5</v>
      </c>
      <c r="AN218" t="str">
        <f t="shared" si="10"/>
        <v>High</v>
      </c>
      <c r="AO218" t="str">
        <f t="shared" si="11"/>
        <v>Low</v>
      </c>
    </row>
    <row r="219" spans="1:41">
      <c r="A219" s="26" t="s">
        <v>37</v>
      </c>
      <c r="B219" s="18" t="s">
        <v>52</v>
      </c>
      <c r="C219" s="18">
        <v>15</v>
      </c>
      <c r="D219" s="18" t="s">
        <v>39</v>
      </c>
      <c r="E219" s="18" t="s">
        <v>72</v>
      </c>
      <c r="F219" s="18">
        <v>2</v>
      </c>
      <c r="G219" s="18">
        <v>2</v>
      </c>
      <c r="H219" s="18">
        <v>1</v>
      </c>
      <c r="I219" s="18">
        <v>1</v>
      </c>
      <c r="J219" s="18">
        <v>0</v>
      </c>
      <c r="K219" s="18">
        <v>0</v>
      </c>
      <c r="L219" s="18">
        <v>1</v>
      </c>
      <c r="M219" s="18">
        <v>1</v>
      </c>
      <c r="N219" s="18">
        <v>0</v>
      </c>
      <c r="O219" s="18">
        <v>1</v>
      </c>
      <c r="P219" s="18">
        <v>1</v>
      </c>
      <c r="Q219" s="18">
        <v>0</v>
      </c>
      <c r="R219" s="18">
        <v>4</v>
      </c>
      <c r="S219" s="18">
        <v>2</v>
      </c>
      <c r="T219" s="18">
        <v>2</v>
      </c>
      <c r="U219" s="18">
        <v>1</v>
      </c>
      <c r="V219" s="18">
        <v>2</v>
      </c>
      <c r="W219" s="18">
        <v>5</v>
      </c>
      <c r="X219" s="18">
        <v>2</v>
      </c>
      <c r="Y219" s="18">
        <v>12</v>
      </c>
      <c r="Z219" s="18">
        <v>12</v>
      </c>
      <c r="AA219" s="18">
        <v>11</v>
      </c>
      <c r="AB219" s="18">
        <f>$Z219-$Y219</f>
        <v>0</v>
      </c>
      <c r="AC219" s="18">
        <f>$AA219-$Z219</f>
        <v>-1</v>
      </c>
      <c r="AD219" s="18" t="str">
        <f>IF(AND($AB219&gt; 0, $AC219 &gt; 0), "Improving", IF(AND($AB219 &lt; 0, $AC219 &lt; 0), "Declining", "Mixed"))</f>
        <v>Mixed</v>
      </c>
      <c r="AE219" s="18">
        <f t="shared" si="9"/>
        <v>11.67</v>
      </c>
      <c r="AF219" s="18" t="str">
        <f>IF(AE219&gt;=16,"Excellent", IF(AE219&gt;=14,"Good", IF(AE219&gt;=10,"Average","Fail")))</f>
        <v>Average</v>
      </c>
      <c r="AG219" s="18">
        <f xml:space="preserve"> 0.5*$F219 + 0.5*$G219</f>
        <v>2</v>
      </c>
      <c r="AH219" s="18" t="str">
        <f>IF($AG219&lt;=1,"Low",IF($AG219&lt;=3,"Medium","High"))</f>
        <v>Medium</v>
      </c>
      <c r="AI219" s="18">
        <f>IF($J219&gt;=2,1,0) + IF($I219&lt;=1,1,0) + IF($V219&gt;=4,1,0) + IF($R219&lt;=2,1,0) + IF($X219&gt;20,1,0) + IF($AG219&lt;=2,1,0)</f>
        <v>2</v>
      </c>
      <c r="AJ219" s="18" t="str">
        <f>IF(AI219&gt;=4,"High",IF(AI219&gt;=2,"Medium","Low"))</f>
        <v>Medium</v>
      </c>
      <c r="AK219" s="18" t="str">
        <f>IF(AND($AF219="Fail", $AI219&gt;=3),"Yes","No")</f>
        <v>No</v>
      </c>
      <c r="AL219" s="18">
        <f xml:space="preserve"> $K219 + $L219+ $M219 + $N219 +$O219</f>
        <v>3</v>
      </c>
      <c r="AM219" s="20">
        <f xml:space="preserve"> $Q219 + $S219 + $T219</f>
        <v>4</v>
      </c>
      <c r="AN219" t="str">
        <f t="shared" si="10"/>
        <v>Medium</v>
      </c>
      <c r="AO219" t="str">
        <f t="shared" si="11"/>
        <v>Low</v>
      </c>
    </row>
    <row r="220" spans="1:41">
      <c r="A220" s="27" t="s">
        <v>37</v>
      </c>
      <c r="B220" s="21" t="s">
        <v>52</v>
      </c>
      <c r="C220" s="21">
        <v>15</v>
      </c>
      <c r="D220" s="21" t="s">
        <v>39</v>
      </c>
      <c r="E220" s="21" t="s">
        <v>71</v>
      </c>
      <c r="F220" s="21">
        <v>4</v>
      </c>
      <c r="G220" s="21">
        <v>3</v>
      </c>
      <c r="H220" s="21">
        <v>1</v>
      </c>
      <c r="I220" s="21">
        <v>3</v>
      </c>
      <c r="J220" s="21">
        <v>0</v>
      </c>
      <c r="K220" s="21">
        <v>0</v>
      </c>
      <c r="L220" s="21">
        <v>1</v>
      </c>
      <c r="M220" s="21">
        <v>0</v>
      </c>
      <c r="N220" s="21">
        <v>1</v>
      </c>
      <c r="O220" s="21">
        <v>1</v>
      </c>
      <c r="P220" s="21">
        <v>1</v>
      </c>
      <c r="Q220" s="21">
        <v>0</v>
      </c>
      <c r="R220" s="21">
        <v>5</v>
      </c>
      <c r="S220" s="21">
        <v>4</v>
      </c>
      <c r="T220" s="21">
        <v>3</v>
      </c>
      <c r="U220" s="21">
        <v>1</v>
      </c>
      <c r="V220" s="21">
        <v>1</v>
      </c>
      <c r="W220" s="21">
        <v>4</v>
      </c>
      <c r="X220" s="21">
        <v>2</v>
      </c>
      <c r="Y220" s="21">
        <v>15</v>
      </c>
      <c r="Z220" s="21">
        <v>16</v>
      </c>
      <c r="AA220" s="21">
        <v>18</v>
      </c>
      <c r="AB220" s="21">
        <f>$Z220-$Y220</f>
        <v>1</v>
      </c>
      <c r="AC220" s="21">
        <f>$AA220-$Z220</f>
        <v>2</v>
      </c>
      <c r="AD220" s="21" t="str">
        <f>IF(AND($AB220&gt; 0, $AC220 &gt; 0), "Improving", IF(AND($AB220 &lt; 0, $AC220 &lt; 0), "Declining", "Mixed"))</f>
        <v>Improving</v>
      </c>
      <c r="AE220" s="21">
        <f t="shared" si="9"/>
        <v>16.329999999999998</v>
      </c>
      <c r="AF220" s="21" t="str">
        <f>IF(AE220&gt;=16,"Excellent", IF(AE220&gt;=14,"Good", IF(AE220&gt;=10,"Average","Fail")))</f>
        <v>Excellent</v>
      </c>
      <c r="AG220" s="21">
        <f xml:space="preserve"> 0.5*$F220 + 0.5*$G220</f>
        <v>3.5</v>
      </c>
      <c r="AH220" s="21" t="str">
        <f>IF($AG220&lt;=1,"Low",IF($AG220&lt;=3,"Medium","High"))</f>
        <v>High</v>
      </c>
      <c r="AI220" s="21">
        <f>IF($J220&gt;=2,1,0) + IF($I220&lt;=1,1,0) + IF($V220&gt;=4,1,0) + IF($R220&lt;=2,1,0) + IF($X220&gt;20,1,0) + IF($AG220&lt;=2,1,0)</f>
        <v>0</v>
      </c>
      <c r="AJ220" s="21" t="str">
        <f>IF(AI220&gt;=4,"High",IF(AI220&gt;=2,"Medium","Low"))</f>
        <v>Low</v>
      </c>
      <c r="AK220" s="21" t="str">
        <f>IF(AND($AF220="Fail", $AI220&gt;=3),"Yes","No")</f>
        <v>No</v>
      </c>
      <c r="AL220" s="21">
        <f xml:space="preserve"> $K220 + $L220+ $M220 + $N220 +$O220</f>
        <v>3</v>
      </c>
      <c r="AM220" s="22">
        <f xml:space="preserve"> $Q220 + $S220 + $T220</f>
        <v>7</v>
      </c>
      <c r="AN220" t="str">
        <f t="shared" si="10"/>
        <v>Medium</v>
      </c>
      <c r="AO220" t="str">
        <f t="shared" si="11"/>
        <v>Medium</v>
      </c>
    </row>
    <row r="221" spans="1:41">
      <c r="A221" s="26" t="s">
        <v>37</v>
      </c>
      <c r="B221" s="18" t="s">
        <v>38</v>
      </c>
      <c r="C221" s="18">
        <v>15</v>
      </c>
      <c r="D221" s="18" t="s">
        <v>54</v>
      </c>
      <c r="E221" s="18" t="s">
        <v>72</v>
      </c>
      <c r="F221" s="18">
        <v>3</v>
      </c>
      <c r="G221" s="18">
        <v>4</v>
      </c>
      <c r="H221" s="18">
        <v>1</v>
      </c>
      <c r="I221" s="18">
        <v>3</v>
      </c>
      <c r="J221" s="18">
        <v>0</v>
      </c>
      <c r="K221" s="18">
        <v>1</v>
      </c>
      <c r="L221" s="18">
        <v>1</v>
      </c>
      <c r="M221" s="18">
        <v>1</v>
      </c>
      <c r="N221" s="18">
        <v>1</v>
      </c>
      <c r="O221" s="18">
        <v>1</v>
      </c>
      <c r="P221" s="18">
        <v>1</v>
      </c>
      <c r="Q221" s="18">
        <v>0</v>
      </c>
      <c r="R221" s="18">
        <v>4</v>
      </c>
      <c r="S221" s="18">
        <v>3</v>
      </c>
      <c r="T221" s="18">
        <v>2</v>
      </c>
      <c r="U221" s="18">
        <v>1</v>
      </c>
      <c r="V221" s="18">
        <v>1</v>
      </c>
      <c r="W221" s="18">
        <v>5</v>
      </c>
      <c r="X221" s="18">
        <v>2</v>
      </c>
      <c r="Y221" s="18">
        <v>12</v>
      </c>
      <c r="Z221" s="18">
        <v>12</v>
      </c>
      <c r="AA221" s="18">
        <v>11</v>
      </c>
      <c r="AB221" s="18">
        <f>$Z221-$Y221</f>
        <v>0</v>
      </c>
      <c r="AC221" s="18">
        <f>$AA221-$Z221</f>
        <v>-1</v>
      </c>
      <c r="AD221" s="18" t="str">
        <f>IF(AND($AB221&gt; 0, $AC221 &gt; 0), "Improving", IF(AND($AB221 &lt; 0, $AC221 &lt; 0), "Declining", "Mixed"))</f>
        <v>Mixed</v>
      </c>
      <c r="AE221" s="18">
        <f t="shared" si="9"/>
        <v>11.67</v>
      </c>
      <c r="AF221" s="18" t="str">
        <f>IF(AE221&gt;=16,"Excellent", IF(AE221&gt;=14,"Good", IF(AE221&gt;=10,"Average","Fail")))</f>
        <v>Average</v>
      </c>
      <c r="AG221" s="18">
        <f xml:space="preserve"> 0.5*$F221 + 0.5*$G221</f>
        <v>3.5</v>
      </c>
      <c r="AH221" s="18" t="str">
        <f>IF($AG221&lt;=1,"Low",IF($AG221&lt;=3,"Medium","High"))</f>
        <v>High</v>
      </c>
      <c r="AI221" s="18">
        <f>IF($J221&gt;=2,1,0) + IF($I221&lt;=1,1,0) + IF($V221&gt;=4,1,0) + IF($R221&lt;=2,1,0) + IF($X221&gt;20,1,0) + IF($AG221&lt;=2,1,0)</f>
        <v>0</v>
      </c>
      <c r="AJ221" s="18" t="str">
        <f>IF(AI221&gt;=4,"High",IF(AI221&gt;=2,"Medium","Low"))</f>
        <v>Low</v>
      </c>
      <c r="AK221" s="18" t="str">
        <f>IF(AND($AF221="Fail", $AI221&gt;=3),"Yes","No")</f>
        <v>No</v>
      </c>
      <c r="AL221" s="18">
        <f xml:space="preserve"> $K221 + $L221+ $M221 + $N221 +$O221</f>
        <v>5</v>
      </c>
      <c r="AM221" s="20">
        <f xml:space="preserve"> $Q221 + $S221 + $T221</f>
        <v>5</v>
      </c>
      <c r="AN221" t="str">
        <f t="shared" si="10"/>
        <v>High</v>
      </c>
      <c r="AO221" t="str">
        <f t="shared" si="11"/>
        <v>Low</v>
      </c>
    </row>
    <row r="222" spans="1:41">
      <c r="A222" s="27" t="s">
        <v>37</v>
      </c>
      <c r="B222" s="21" t="s">
        <v>52</v>
      </c>
      <c r="C222" s="21">
        <v>15</v>
      </c>
      <c r="D222" s="21" t="s">
        <v>39</v>
      </c>
      <c r="E222" s="21" t="s">
        <v>72</v>
      </c>
      <c r="F222" s="21">
        <v>4</v>
      </c>
      <c r="G222" s="21">
        <v>4</v>
      </c>
      <c r="H222" s="21">
        <v>1</v>
      </c>
      <c r="I222" s="21">
        <v>2</v>
      </c>
      <c r="J222" s="21">
        <v>0</v>
      </c>
      <c r="K222" s="21">
        <v>0</v>
      </c>
      <c r="L222" s="21">
        <v>1</v>
      </c>
      <c r="M222" s="21">
        <v>0</v>
      </c>
      <c r="N222" s="21">
        <v>1</v>
      </c>
      <c r="O222" s="21">
        <v>1</v>
      </c>
      <c r="P222" s="21">
        <v>1</v>
      </c>
      <c r="Q222" s="21">
        <v>0</v>
      </c>
      <c r="R222" s="21">
        <v>4</v>
      </c>
      <c r="S222" s="21">
        <v>3</v>
      </c>
      <c r="T222" s="21">
        <v>3</v>
      </c>
      <c r="U222" s="21">
        <v>1</v>
      </c>
      <c r="V222" s="21">
        <v>1</v>
      </c>
      <c r="W222" s="21">
        <v>5</v>
      </c>
      <c r="X222" s="21">
        <v>2</v>
      </c>
      <c r="Y222" s="21">
        <v>19</v>
      </c>
      <c r="Z222" s="21">
        <v>18</v>
      </c>
      <c r="AA222" s="21">
        <v>18</v>
      </c>
      <c r="AB222" s="21">
        <f>$Z222-$Y222</f>
        <v>-1</v>
      </c>
      <c r="AC222" s="21">
        <f>$AA222-$Z222</f>
        <v>0</v>
      </c>
      <c r="AD222" s="21" t="str">
        <f>IF(AND($AB222&gt; 0, $AC222 &gt; 0), "Improving", IF(AND($AB222 &lt; 0, $AC222 &lt; 0), "Declining", "Mixed"))</f>
        <v>Mixed</v>
      </c>
      <c r="AE222" s="21">
        <f t="shared" si="9"/>
        <v>18.329999999999998</v>
      </c>
      <c r="AF222" s="21" t="str">
        <f>IF(AE222&gt;=16,"Excellent", IF(AE222&gt;=14,"Good", IF(AE222&gt;=10,"Average","Fail")))</f>
        <v>Excellent</v>
      </c>
      <c r="AG222" s="21">
        <f xml:space="preserve"> 0.5*$F222 + 0.5*$G222</f>
        <v>4</v>
      </c>
      <c r="AH222" s="21" t="str">
        <f>IF($AG222&lt;=1,"Low",IF($AG222&lt;=3,"Medium","High"))</f>
        <v>High</v>
      </c>
      <c r="AI222" s="21">
        <f>IF($J222&gt;=2,1,0) + IF($I222&lt;=1,1,0) + IF($V222&gt;=4,1,0) + IF($R222&lt;=2,1,0) + IF($X222&gt;20,1,0) + IF($AG222&lt;=2,1,0)</f>
        <v>0</v>
      </c>
      <c r="AJ222" s="21" t="str">
        <f>IF(AI222&gt;=4,"High",IF(AI222&gt;=2,"Medium","Low"))</f>
        <v>Low</v>
      </c>
      <c r="AK222" s="21" t="str">
        <f>IF(AND($AF222="Fail", $AI222&gt;=3),"Yes","No")</f>
        <v>No</v>
      </c>
      <c r="AL222" s="21">
        <f xml:space="preserve"> $K222 + $L222+ $M222 + $N222 +$O222</f>
        <v>3</v>
      </c>
      <c r="AM222" s="22">
        <f xml:space="preserve"> $Q222 + $S222 + $T222</f>
        <v>6</v>
      </c>
      <c r="AN222" t="str">
        <f t="shared" si="10"/>
        <v>Medium</v>
      </c>
      <c r="AO222" t="str">
        <f t="shared" si="11"/>
        <v>Medium</v>
      </c>
    </row>
    <row r="223" spans="1:41">
      <c r="A223" s="26" t="s">
        <v>37</v>
      </c>
      <c r="B223" s="18" t="s">
        <v>52</v>
      </c>
      <c r="C223" s="18">
        <v>15</v>
      </c>
      <c r="D223" s="18" t="s">
        <v>39</v>
      </c>
      <c r="E223" s="18" t="s">
        <v>72</v>
      </c>
      <c r="F223" s="18">
        <v>4</v>
      </c>
      <c r="G223" s="18">
        <v>2</v>
      </c>
      <c r="H223" s="18">
        <v>1</v>
      </c>
      <c r="I223" s="18">
        <v>2</v>
      </c>
      <c r="J223" s="18">
        <v>0</v>
      </c>
      <c r="K223" s="18">
        <v>0</v>
      </c>
      <c r="L223" s="18">
        <v>1</v>
      </c>
      <c r="M223" s="18">
        <v>1</v>
      </c>
      <c r="N223" s="18">
        <v>0</v>
      </c>
      <c r="O223" s="18">
        <v>1</v>
      </c>
      <c r="P223" s="18">
        <v>0</v>
      </c>
      <c r="Q223" s="18">
        <v>0</v>
      </c>
      <c r="R223" s="18">
        <v>4</v>
      </c>
      <c r="S223" s="18">
        <v>3</v>
      </c>
      <c r="T223" s="18">
        <v>3</v>
      </c>
      <c r="U223" s="18">
        <v>2</v>
      </c>
      <c r="V223" s="18">
        <v>2</v>
      </c>
      <c r="W223" s="18">
        <v>5</v>
      </c>
      <c r="X223" s="18">
        <v>2</v>
      </c>
      <c r="Y223" s="18">
        <v>15</v>
      </c>
      <c r="Z223" s="18">
        <v>15</v>
      </c>
      <c r="AA223" s="18">
        <v>14</v>
      </c>
      <c r="AB223" s="18">
        <f>$Z223-$Y223</f>
        <v>0</v>
      </c>
      <c r="AC223" s="18">
        <f>$AA223-$Z223</f>
        <v>-1</v>
      </c>
      <c r="AD223" s="18" t="str">
        <f>IF(AND($AB223&gt; 0, $AC223 &gt; 0), "Improving", IF(AND($AB223 &lt; 0, $AC223 &lt; 0), "Declining", "Mixed"))</f>
        <v>Mixed</v>
      </c>
      <c r="AE223" s="18">
        <f t="shared" si="9"/>
        <v>14.67</v>
      </c>
      <c r="AF223" s="18" t="str">
        <f>IF(AE223&gt;=16,"Excellent", IF(AE223&gt;=14,"Good", IF(AE223&gt;=10,"Average","Fail")))</f>
        <v>Good</v>
      </c>
      <c r="AG223" s="18">
        <f xml:space="preserve"> 0.5*$F223 + 0.5*$G223</f>
        <v>3</v>
      </c>
      <c r="AH223" s="18" t="str">
        <f>IF($AG223&lt;=1,"Low",IF($AG223&lt;=3,"Medium","High"))</f>
        <v>Medium</v>
      </c>
      <c r="AI223" s="18">
        <f>IF($J223&gt;=2,1,0) + IF($I223&lt;=1,1,0) + IF($V223&gt;=4,1,0) + IF($R223&lt;=2,1,0) + IF($X223&gt;20,1,0) + IF($AG223&lt;=2,1,0)</f>
        <v>0</v>
      </c>
      <c r="AJ223" s="18" t="str">
        <f>IF(AI223&gt;=4,"High",IF(AI223&gt;=2,"Medium","Low"))</f>
        <v>Low</v>
      </c>
      <c r="AK223" s="18" t="str">
        <f>IF(AND($AF223="Fail", $AI223&gt;=3),"Yes","No")</f>
        <v>No</v>
      </c>
      <c r="AL223" s="18">
        <f xml:space="preserve"> $K223 + $L223+ $M223 + $N223 +$O223</f>
        <v>3</v>
      </c>
      <c r="AM223" s="20">
        <f xml:space="preserve"> $Q223 + $S223 + $T223</f>
        <v>6</v>
      </c>
      <c r="AN223" t="str">
        <f t="shared" si="10"/>
        <v>Medium</v>
      </c>
      <c r="AO223" t="str">
        <f t="shared" si="11"/>
        <v>Medium</v>
      </c>
    </row>
    <row r="224" spans="1:41">
      <c r="A224" s="27" t="s">
        <v>37</v>
      </c>
      <c r="B224" s="21" t="s">
        <v>38</v>
      </c>
      <c r="C224" s="21">
        <v>15</v>
      </c>
      <c r="D224" s="21" t="s">
        <v>39</v>
      </c>
      <c r="E224" s="21" t="s">
        <v>72</v>
      </c>
      <c r="F224" s="21">
        <v>4</v>
      </c>
      <c r="G224" s="21">
        <v>4</v>
      </c>
      <c r="H224" s="21">
        <v>1</v>
      </c>
      <c r="I224" s="21">
        <v>2</v>
      </c>
      <c r="J224" s="21">
        <v>1</v>
      </c>
      <c r="K224" s="21">
        <v>1</v>
      </c>
      <c r="L224" s="21">
        <v>1</v>
      </c>
      <c r="M224" s="21">
        <v>0</v>
      </c>
      <c r="N224" s="21">
        <v>1</v>
      </c>
      <c r="O224" s="21">
        <v>1</v>
      </c>
      <c r="P224" s="21">
        <v>1</v>
      </c>
      <c r="Q224" s="21">
        <v>0</v>
      </c>
      <c r="R224" s="21">
        <v>4</v>
      </c>
      <c r="S224" s="21">
        <v>4</v>
      </c>
      <c r="T224" s="21">
        <v>4</v>
      </c>
      <c r="U224" s="21">
        <v>1</v>
      </c>
      <c r="V224" s="21">
        <v>1</v>
      </c>
      <c r="W224" s="21">
        <v>3</v>
      </c>
      <c r="X224" s="21">
        <v>2</v>
      </c>
      <c r="Y224" s="21">
        <v>7</v>
      </c>
      <c r="Z224" s="21">
        <v>7</v>
      </c>
      <c r="AA224" s="21">
        <v>7</v>
      </c>
      <c r="AB224" s="21">
        <f>$Z224-$Y224</f>
        <v>0</v>
      </c>
      <c r="AC224" s="21">
        <f>$AA224-$Z224</f>
        <v>0</v>
      </c>
      <c r="AD224" s="21" t="str">
        <f>IF(AND($AB224&gt; 0, $AC224 &gt; 0), "Improving", IF(AND($AB224 &lt; 0, $AC224 &lt; 0), "Declining", "Mixed"))</f>
        <v>Mixed</v>
      </c>
      <c r="AE224" s="21">
        <f t="shared" si="9"/>
        <v>7</v>
      </c>
      <c r="AF224" s="21" t="str">
        <f>IF(AE224&gt;=16,"Excellent", IF(AE224&gt;=14,"Good", IF(AE224&gt;=10,"Average","Fail")))</f>
        <v>Fail</v>
      </c>
      <c r="AG224" s="21">
        <f xml:space="preserve"> 0.5*$F224 + 0.5*$G224</f>
        <v>4</v>
      </c>
      <c r="AH224" s="21" t="str">
        <f>IF($AG224&lt;=1,"Low",IF($AG224&lt;=3,"Medium","High"))</f>
        <v>High</v>
      </c>
      <c r="AI224" s="21">
        <f>IF($J224&gt;=2,1,0) + IF($I224&lt;=1,1,0) + IF($V224&gt;=4,1,0) + IF($R224&lt;=2,1,0) + IF($X224&gt;20,1,0) + IF($AG224&lt;=2,1,0)</f>
        <v>0</v>
      </c>
      <c r="AJ224" s="21" t="str">
        <f>IF(AI224&gt;=4,"High",IF(AI224&gt;=2,"Medium","Low"))</f>
        <v>Low</v>
      </c>
      <c r="AK224" s="21" t="str">
        <f>IF(AND($AF224="Fail", $AI224&gt;=3),"Yes","No")</f>
        <v>No</v>
      </c>
      <c r="AL224" s="21">
        <f xml:space="preserve"> $K224 + $L224+ $M224 + $N224 +$O224</f>
        <v>4</v>
      </c>
      <c r="AM224" s="22">
        <f xml:space="preserve"> $Q224 + $S224 + $T224</f>
        <v>8</v>
      </c>
      <c r="AN224" t="str">
        <f t="shared" si="10"/>
        <v>High</v>
      </c>
      <c r="AO224" t="str">
        <f t="shared" si="11"/>
        <v>Medium</v>
      </c>
    </row>
    <row r="225" spans="1:41">
      <c r="A225" s="26" t="s">
        <v>37</v>
      </c>
      <c r="B225" s="18" t="s">
        <v>38</v>
      </c>
      <c r="C225" s="18">
        <v>16</v>
      </c>
      <c r="D225" s="18" t="s">
        <v>39</v>
      </c>
      <c r="E225" s="18" t="s">
        <v>71</v>
      </c>
      <c r="F225" s="18">
        <v>2</v>
      </c>
      <c r="G225" s="18">
        <v>2</v>
      </c>
      <c r="H225" s="18">
        <v>3</v>
      </c>
      <c r="I225" s="18">
        <v>2</v>
      </c>
      <c r="J225" s="18">
        <v>0</v>
      </c>
      <c r="K225" s="18">
        <v>0</v>
      </c>
      <c r="L225" s="18">
        <v>1</v>
      </c>
      <c r="M225" s="18">
        <v>1</v>
      </c>
      <c r="N225" s="18">
        <v>0</v>
      </c>
      <c r="O225" s="18">
        <v>1</v>
      </c>
      <c r="P225" s="18">
        <v>1</v>
      </c>
      <c r="Q225" s="18">
        <v>0</v>
      </c>
      <c r="R225" s="18">
        <v>4</v>
      </c>
      <c r="S225" s="18">
        <v>3</v>
      </c>
      <c r="T225" s="18">
        <v>3</v>
      </c>
      <c r="U225" s="18">
        <v>2</v>
      </c>
      <c r="V225" s="18">
        <v>3</v>
      </c>
      <c r="W225" s="18">
        <v>4</v>
      </c>
      <c r="X225" s="18">
        <v>2</v>
      </c>
      <c r="Y225" s="18">
        <v>12</v>
      </c>
      <c r="Z225" s="18">
        <v>13</v>
      </c>
      <c r="AA225" s="18">
        <v>13</v>
      </c>
      <c r="AB225" s="18">
        <f>$Z225-$Y225</f>
        <v>1</v>
      </c>
      <c r="AC225" s="18">
        <f>$AA225-$Z225</f>
        <v>0</v>
      </c>
      <c r="AD225" s="18" t="str">
        <f>IF(AND($AB225&gt; 0, $AC225 &gt; 0), "Improving", IF(AND($AB225 &lt; 0, $AC225 &lt; 0), "Declining", "Mixed"))</f>
        <v>Mixed</v>
      </c>
      <c r="AE225" s="18">
        <f t="shared" si="9"/>
        <v>12.67</v>
      </c>
      <c r="AF225" s="18" t="str">
        <f>IF(AE225&gt;=16,"Excellent", IF(AE225&gt;=14,"Good", IF(AE225&gt;=10,"Average","Fail")))</f>
        <v>Average</v>
      </c>
      <c r="AG225" s="18">
        <f xml:space="preserve"> 0.5*$F225 + 0.5*$G225</f>
        <v>2</v>
      </c>
      <c r="AH225" s="18" t="str">
        <f>IF($AG225&lt;=1,"Low",IF($AG225&lt;=3,"Medium","High"))</f>
        <v>Medium</v>
      </c>
      <c r="AI225" s="18">
        <f>IF($J225&gt;=2,1,0) + IF($I225&lt;=1,1,0) + IF($V225&gt;=4,1,0) + IF($R225&lt;=2,1,0) + IF($X225&gt;20,1,0) + IF($AG225&lt;=2,1,0)</f>
        <v>1</v>
      </c>
      <c r="AJ225" s="18" t="str">
        <f>IF(AI225&gt;=4,"High",IF(AI225&gt;=2,"Medium","Low"))</f>
        <v>Low</v>
      </c>
      <c r="AK225" s="18" t="str">
        <f>IF(AND($AF225="Fail", $AI225&gt;=3),"Yes","No")</f>
        <v>No</v>
      </c>
      <c r="AL225" s="18">
        <f xml:space="preserve"> $K225 + $L225+ $M225 + $N225 +$O225</f>
        <v>3</v>
      </c>
      <c r="AM225" s="20">
        <f xml:space="preserve"> $Q225 + $S225 + $T225</f>
        <v>6</v>
      </c>
      <c r="AN225" t="str">
        <f t="shared" si="10"/>
        <v>Medium</v>
      </c>
      <c r="AO225" t="str">
        <f t="shared" si="11"/>
        <v>Medium</v>
      </c>
    </row>
    <row r="226" spans="1:41">
      <c r="A226" s="27" t="s">
        <v>37</v>
      </c>
      <c r="B226" s="21" t="s">
        <v>38</v>
      </c>
      <c r="C226" s="21">
        <v>15</v>
      </c>
      <c r="D226" s="21" t="s">
        <v>39</v>
      </c>
      <c r="E226" s="21" t="s">
        <v>71</v>
      </c>
      <c r="F226" s="21">
        <v>4</v>
      </c>
      <c r="G226" s="21">
        <v>2</v>
      </c>
      <c r="H226" s="21">
        <v>1</v>
      </c>
      <c r="I226" s="21">
        <v>2</v>
      </c>
      <c r="J226" s="21">
        <v>0</v>
      </c>
      <c r="K226" s="21">
        <v>0</v>
      </c>
      <c r="L226" s="21">
        <v>1</v>
      </c>
      <c r="M226" s="21">
        <v>1</v>
      </c>
      <c r="N226" s="21">
        <v>0</v>
      </c>
      <c r="O226" s="21">
        <v>1</v>
      </c>
      <c r="P226" s="21">
        <v>1</v>
      </c>
      <c r="Q226" s="21">
        <v>0</v>
      </c>
      <c r="R226" s="21">
        <v>4</v>
      </c>
      <c r="S226" s="21">
        <v>3</v>
      </c>
      <c r="T226" s="21">
        <v>3</v>
      </c>
      <c r="U226" s="21">
        <v>1</v>
      </c>
      <c r="V226" s="21">
        <v>1</v>
      </c>
      <c r="W226" s="21">
        <v>5</v>
      </c>
      <c r="X226" s="21">
        <v>2</v>
      </c>
      <c r="Y226" s="21">
        <v>11</v>
      </c>
      <c r="Z226" s="21">
        <v>13</v>
      </c>
      <c r="AA226" s="21">
        <v>13</v>
      </c>
      <c r="AB226" s="21">
        <f>$Z226-$Y226</f>
        <v>2</v>
      </c>
      <c r="AC226" s="21">
        <f>$AA226-$Z226</f>
        <v>0</v>
      </c>
      <c r="AD226" s="21" t="str">
        <f>IF(AND($AB226&gt; 0, $AC226 &gt; 0), "Improving", IF(AND($AB226 &lt; 0, $AC226 &lt; 0), "Declining", "Mixed"))</f>
        <v>Mixed</v>
      </c>
      <c r="AE226" s="21">
        <f t="shared" si="9"/>
        <v>12.33</v>
      </c>
      <c r="AF226" s="21" t="str">
        <f>IF(AE226&gt;=16,"Excellent", IF(AE226&gt;=14,"Good", IF(AE226&gt;=10,"Average","Fail")))</f>
        <v>Average</v>
      </c>
      <c r="AG226" s="21">
        <f xml:space="preserve"> 0.5*$F226 + 0.5*$G226</f>
        <v>3</v>
      </c>
      <c r="AH226" s="21" t="str">
        <f>IF($AG226&lt;=1,"Low",IF($AG226&lt;=3,"Medium","High"))</f>
        <v>Medium</v>
      </c>
      <c r="AI226" s="21">
        <f>IF($J226&gt;=2,1,0) + IF($I226&lt;=1,1,0) + IF($V226&gt;=4,1,0) + IF($R226&lt;=2,1,0) + IF($X226&gt;20,1,0) + IF($AG226&lt;=2,1,0)</f>
        <v>0</v>
      </c>
      <c r="AJ226" s="21" t="str">
        <f>IF(AI226&gt;=4,"High",IF(AI226&gt;=2,"Medium","Low"))</f>
        <v>Low</v>
      </c>
      <c r="AK226" s="21" t="str">
        <f>IF(AND($AF226="Fail", $AI226&gt;=3),"Yes","No")</f>
        <v>No</v>
      </c>
      <c r="AL226" s="21">
        <f xml:space="preserve"> $K226 + $L226+ $M226 + $N226 +$O226</f>
        <v>3</v>
      </c>
      <c r="AM226" s="22">
        <f xml:space="preserve"> $Q226 + $S226 + $T226</f>
        <v>6</v>
      </c>
      <c r="AN226" t="str">
        <f t="shared" si="10"/>
        <v>Medium</v>
      </c>
      <c r="AO226" t="str">
        <f t="shared" si="11"/>
        <v>Medium</v>
      </c>
    </row>
    <row r="227" spans="1:41">
      <c r="A227" s="26" t="s">
        <v>37</v>
      </c>
      <c r="B227" s="18" t="s">
        <v>52</v>
      </c>
      <c r="C227" s="18">
        <v>15</v>
      </c>
      <c r="D227" s="18" t="s">
        <v>39</v>
      </c>
      <c r="E227" s="18" t="s">
        <v>71</v>
      </c>
      <c r="F227" s="18">
        <v>1</v>
      </c>
      <c r="G227" s="18">
        <v>2</v>
      </c>
      <c r="H227" s="18">
        <v>1</v>
      </c>
      <c r="I227" s="18">
        <v>2</v>
      </c>
      <c r="J227" s="18">
        <v>0</v>
      </c>
      <c r="K227" s="18">
        <v>1</v>
      </c>
      <c r="L227" s="18">
        <v>1</v>
      </c>
      <c r="M227" s="18">
        <v>0</v>
      </c>
      <c r="N227" s="18">
        <v>1</v>
      </c>
      <c r="O227" s="18">
        <v>1</v>
      </c>
      <c r="P227" s="18">
        <v>1</v>
      </c>
      <c r="Q227" s="18">
        <v>0</v>
      </c>
      <c r="R227" s="18">
        <v>4</v>
      </c>
      <c r="S227" s="18">
        <v>3</v>
      </c>
      <c r="T227" s="18">
        <v>2</v>
      </c>
      <c r="U227" s="18">
        <v>1</v>
      </c>
      <c r="V227" s="18">
        <v>1</v>
      </c>
      <c r="W227" s="18">
        <v>5</v>
      </c>
      <c r="X227" s="18">
        <v>2</v>
      </c>
      <c r="Y227" s="18">
        <v>9</v>
      </c>
      <c r="Z227" s="18">
        <v>10</v>
      </c>
      <c r="AA227" s="18">
        <v>9</v>
      </c>
      <c r="AB227" s="18">
        <f>$Z227-$Y227</f>
        <v>1</v>
      </c>
      <c r="AC227" s="18">
        <f>$AA227-$Z227</f>
        <v>-1</v>
      </c>
      <c r="AD227" s="18" t="str">
        <f>IF(AND($AB227&gt; 0, $AC227 &gt; 0), "Improving", IF(AND($AB227 &lt; 0, $AC227 &lt; 0), "Declining", "Mixed"))</f>
        <v>Mixed</v>
      </c>
      <c r="AE227" s="18">
        <f t="shared" si="9"/>
        <v>9.33</v>
      </c>
      <c r="AF227" s="18" t="str">
        <f>IF(AE227&gt;=16,"Excellent", IF(AE227&gt;=14,"Good", IF(AE227&gt;=10,"Average","Fail")))</f>
        <v>Fail</v>
      </c>
      <c r="AG227" s="18">
        <f xml:space="preserve"> 0.5*$F227 + 0.5*$G227</f>
        <v>1.5</v>
      </c>
      <c r="AH227" s="18" t="str">
        <f>IF($AG227&lt;=1,"Low",IF($AG227&lt;=3,"Medium","High"))</f>
        <v>Medium</v>
      </c>
      <c r="AI227" s="18">
        <f>IF($J227&gt;=2,1,0) + IF($I227&lt;=1,1,0) + IF($V227&gt;=4,1,0) + IF($R227&lt;=2,1,0) + IF($X227&gt;20,1,0) + IF($AG227&lt;=2,1,0)</f>
        <v>1</v>
      </c>
      <c r="AJ227" s="18" t="str">
        <f>IF(AI227&gt;=4,"High",IF(AI227&gt;=2,"Medium","Low"))</f>
        <v>Low</v>
      </c>
      <c r="AK227" s="18" t="str">
        <f>IF(AND($AF227="Fail", $AI227&gt;=3),"Yes","No")</f>
        <v>No</v>
      </c>
      <c r="AL227" s="18">
        <f xml:space="preserve"> $K227 + $L227+ $M227 + $N227 +$O227</f>
        <v>4</v>
      </c>
      <c r="AM227" s="20">
        <f xml:space="preserve"> $Q227 + $S227 + $T227</f>
        <v>5</v>
      </c>
      <c r="AN227" t="str">
        <f t="shared" si="10"/>
        <v>High</v>
      </c>
      <c r="AO227" t="str">
        <f t="shared" si="11"/>
        <v>Low</v>
      </c>
    </row>
    <row r="228" spans="1:41">
      <c r="A228" s="27" t="s">
        <v>37</v>
      </c>
      <c r="B228" s="21" t="s">
        <v>38</v>
      </c>
      <c r="C228" s="21">
        <v>16</v>
      </c>
      <c r="D228" s="21" t="s">
        <v>39</v>
      </c>
      <c r="E228" s="21" t="s">
        <v>72</v>
      </c>
      <c r="F228" s="21">
        <v>4</v>
      </c>
      <c r="G228" s="21">
        <v>2</v>
      </c>
      <c r="H228" s="21">
        <v>1</v>
      </c>
      <c r="I228" s="21">
        <v>2</v>
      </c>
      <c r="J228" s="21">
        <v>0</v>
      </c>
      <c r="K228" s="21">
        <v>0</v>
      </c>
      <c r="L228" s="21">
        <v>1</v>
      </c>
      <c r="M228" s="21">
        <v>0</v>
      </c>
      <c r="N228" s="21">
        <v>0</v>
      </c>
      <c r="O228" s="21">
        <v>1</v>
      </c>
      <c r="P228" s="21">
        <v>1</v>
      </c>
      <c r="Q228" s="21">
        <v>0</v>
      </c>
      <c r="R228" s="21">
        <v>4</v>
      </c>
      <c r="S228" s="21">
        <v>2</v>
      </c>
      <c r="T228" s="21">
        <v>3</v>
      </c>
      <c r="U228" s="21">
        <v>1</v>
      </c>
      <c r="V228" s="21">
        <v>1</v>
      </c>
      <c r="W228" s="21">
        <v>5</v>
      </c>
      <c r="X228" s="21">
        <v>2</v>
      </c>
      <c r="Y228" s="21">
        <v>15</v>
      </c>
      <c r="Z228" s="21">
        <v>16</v>
      </c>
      <c r="AA228" s="21">
        <v>16</v>
      </c>
      <c r="AB228" s="21">
        <f>$Z228-$Y228</f>
        <v>1</v>
      </c>
      <c r="AC228" s="21">
        <f>$AA228-$Z228</f>
        <v>0</v>
      </c>
      <c r="AD228" s="21" t="str">
        <f>IF(AND($AB228&gt; 0, $AC228 &gt; 0), "Improving", IF(AND($AB228 &lt; 0, $AC228 &lt; 0), "Declining", "Mixed"))</f>
        <v>Mixed</v>
      </c>
      <c r="AE228" s="21">
        <f t="shared" si="9"/>
        <v>15.67</v>
      </c>
      <c r="AF228" s="21" t="str">
        <f>IF(AE228&gt;=16,"Excellent", IF(AE228&gt;=14,"Good", IF(AE228&gt;=10,"Average","Fail")))</f>
        <v>Good</v>
      </c>
      <c r="AG228" s="21">
        <f xml:space="preserve"> 0.5*$F228 + 0.5*$G228</f>
        <v>3</v>
      </c>
      <c r="AH228" s="21" t="str">
        <f>IF($AG228&lt;=1,"Low",IF($AG228&lt;=3,"Medium","High"))</f>
        <v>Medium</v>
      </c>
      <c r="AI228" s="21">
        <f>IF($J228&gt;=2,1,0) + IF($I228&lt;=1,1,0) + IF($V228&gt;=4,1,0) + IF($R228&lt;=2,1,0) + IF($X228&gt;20,1,0) + IF($AG228&lt;=2,1,0)</f>
        <v>0</v>
      </c>
      <c r="AJ228" s="21" t="str">
        <f>IF(AI228&gt;=4,"High",IF(AI228&gt;=2,"Medium","Low"))</f>
        <v>Low</v>
      </c>
      <c r="AK228" s="21" t="str">
        <f>IF(AND($AF228="Fail", $AI228&gt;=3),"Yes","No")</f>
        <v>No</v>
      </c>
      <c r="AL228" s="21">
        <f xml:space="preserve"> $K228 + $L228+ $M228 + $N228 +$O228</f>
        <v>2</v>
      </c>
      <c r="AM228" s="22">
        <f xml:space="preserve"> $Q228 + $S228 + $T228</f>
        <v>5</v>
      </c>
      <c r="AN228" t="str">
        <f t="shared" si="10"/>
        <v>Medium</v>
      </c>
      <c r="AO228" t="str">
        <f t="shared" si="11"/>
        <v>Low</v>
      </c>
    </row>
    <row r="229" spans="1:41">
      <c r="A229" s="26" t="s">
        <v>37</v>
      </c>
      <c r="B229" s="18" t="s">
        <v>38</v>
      </c>
      <c r="C229" s="18">
        <v>16</v>
      </c>
      <c r="D229" s="18" t="s">
        <v>39</v>
      </c>
      <c r="E229" s="18" t="s">
        <v>72</v>
      </c>
      <c r="F229" s="18">
        <v>4</v>
      </c>
      <c r="G229" s="18">
        <v>3</v>
      </c>
      <c r="H229" s="18">
        <v>1</v>
      </c>
      <c r="I229" s="18">
        <v>3</v>
      </c>
      <c r="J229" s="18">
        <v>0</v>
      </c>
      <c r="K229" s="18">
        <v>1</v>
      </c>
      <c r="L229" s="18">
        <v>1</v>
      </c>
      <c r="M229" s="18">
        <v>1</v>
      </c>
      <c r="N229" s="18">
        <v>1</v>
      </c>
      <c r="O229" s="18">
        <v>1</v>
      </c>
      <c r="P229" s="18">
        <v>1</v>
      </c>
      <c r="Q229" s="18">
        <v>0</v>
      </c>
      <c r="R229" s="18">
        <v>3</v>
      </c>
      <c r="S229" s="18">
        <v>4</v>
      </c>
      <c r="T229" s="18">
        <v>4</v>
      </c>
      <c r="U229" s="18">
        <v>2</v>
      </c>
      <c r="V229" s="18">
        <v>4</v>
      </c>
      <c r="W229" s="18">
        <v>4</v>
      </c>
      <c r="X229" s="18">
        <v>2</v>
      </c>
      <c r="Y229" s="18">
        <v>10</v>
      </c>
      <c r="Z229" s="18">
        <v>9</v>
      </c>
      <c r="AA229" s="18">
        <v>9</v>
      </c>
      <c r="AB229" s="18">
        <f>$Z229-$Y229</f>
        <v>-1</v>
      </c>
      <c r="AC229" s="18">
        <f>$AA229-$Z229</f>
        <v>0</v>
      </c>
      <c r="AD229" s="18" t="str">
        <f>IF(AND($AB229&gt; 0, $AC229 &gt; 0), "Improving", IF(AND($AB229 &lt; 0, $AC229 &lt; 0), "Declining", "Mixed"))</f>
        <v>Mixed</v>
      </c>
      <c r="AE229" s="18">
        <f t="shared" si="9"/>
        <v>9.33</v>
      </c>
      <c r="AF229" s="18" t="str">
        <f>IF(AE229&gt;=16,"Excellent", IF(AE229&gt;=14,"Good", IF(AE229&gt;=10,"Average","Fail")))</f>
        <v>Fail</v>
      </c>
      <c r="AG229" s="18">
        <f xml:space="preserve"> 0.5*$F229 + 0.5*$G229</f>
        <v>3.5</v>
      </c>
      <c r="AH229" s="18" t="str">
        <f>IF($AG229&lt;=1,"Low",IF($AG229&lt;=3,"Medium","High"))</f>
        <v>High</v>
      </c>
      <c r="AI229" s="18">
        <f>IF($J229&gt;=2,1,0) + IF($I229&lt;=1,1,0) + IF($V229&gt;=4,1,0) + IF($R229&lt;=2,1,0) + IF($X229&gt;20,1,0) + IF($AG229&lt;=2,1,0)</f>
        <v>1</v>
      </c>
      <c r="AJ229" s="18" t="str">
        <f>IF(AI229&gt;=4,"High",IF(AI229&gt;=2,"Medium","Low"))</f>
        <v>Low</v>
      </c>
      <c r="AK229" s="18" t="str">
        <f>IF(AND($AF229="Fail", $AI229&gt;=3),"Yes","No")</f>
        <v>No</v>
      </c>
      <c r="AL229" s="18">
        <f xml:space="preserve"> $K229 + $L229+ $M229 + $N229 +$O229</f>
        <v>5</v>
      </c>
      <c r="AM229" s="20">
        <f xml:space="preserve"> $Q229 + $S229 + $T229</f>
        <v>8</v>
      </c>
      <c r="AN229" t="str">
        <f t="shared" si="10"/>
        <v>High</v>
      </c>
      <c r="AO229" t="str">
        <f t="shared" si="11"/>
        <v>Medium</v>
      </c>
    </row>
    <row r="230" spans="1:41">
      <c r="A230" s="27" t="s">
        <v>37</v>
      </c>
      <c r="B230" s="21" t="s">
        <v>38</v>
      </c>
      <c r="C230" s="21">
        <v>16</v>
      </c>
      <c r="D230" s="21" t="s">
        <v>39</v>
      </c>
      <c r="E230" s="21" t="s">
        <v>71</v>
      </c>
      <c r="F230" s="21">
        <v>4</v>
      </c>
      <c r="G230" s="21">
        <v>3</v>
      </c>
      <c r="H230" s="21">
        <v>3</v>
      </c>
      <c r="I230" s="21">
        <v>2</v>
      </c>
      <c r="J230" s="21">
        <v>0</v>
      </c>
      <c r="K230" s="21">
        <v>0</v>
      </c>
      <c r="L230" s="21">
        <v>1</v>
      </c>
      <c r="M230" s="21">
        <v>0</v>
      </c>
      <c r="N230" s="21">
        <v>1</v>
      </c>
      <c r="O230" s="21">
        <v>1</v>
      </c>
      <c r="P230" s="21">
        <v>1</v>
      </c>
      <c r="Q230" s="21">
        <v>0</v>
      </c>
      <c r="R230" s="21">
        <v>5</v>
      </c>
      <c r="S230" s="21">
        <v>4</v>
      </c>
      <c r="T230" s="21">
        <v>3</v>
      </c>
      <c r="U230" s="21">
        <v>1</v>
      </c>
      <c r="V230" s="21">
        <v>2</v>
      </c>
      <c r="W230" s="21">
        <v>1</v>
      </c>
      <c r="X230" s="21">
        <v>2</v>
      </c>
      <c r="Y230" s="21">
        <v>16</v>
      </c>
      <c r="Z230" s="21">
        <v>15</v>
      </c>
      <c r="AA230" s="21">
        <v>15</v>
      </c>
      <c r="AB230" s="21">
        <f>$Z230-$Y230</f>
        <v>-1</v>
      </c>
      <c r="AC230" s="21">
        <f>$AA230-$Z230</f>
        <v>0</v>
      </c>
      <c r="AD230" s="21" t="str">
        <f>IF(AND($AB230&gt; 0, $AC230 &gt; 0), "Improving", IF(AND($AB230 &lt; 0, $AC230 &lt; 0), "Declining", "Mixed"))</f>
        <v>Mixed</v>
      </c>
      <c r="AE230" s="21">
        <f t="shared" si="9"/>
        <v>15.33</v>
      </c>
      <c r="AF230" s="21" t="str">
        <f>IF(AE230&gt;=16,"Excellent", IF(AE230&gt;=14,"Good", IF(AE230&gt;=10,"Average","Fail")))</f>
        <v>Good</v>
      </c>
      <c r="AG230" s="21">
        <f xml:space="preserve"> 0.5*$F230 + 0.5*$G230</f>
        <v>3.5</v>
      </c>
      <c r="AH230" s="21" t="str">
        <f>IF($AG230&lt;=1,"Low",IF($AG230&lt;=3,"Medium","High"))</f>
        <v>High</v>
      </c>
      <c r="AI230" s="21">
        <f>IF($J230&gt;=2,1,0) + IF($I230&lt;=1,1,0) + IF($V230&gt;=4,1,0) + IF($R230&lt;=2,1,0) + IF($X230&gt;20,1,0) + IF($AG230&lt;=2,1,0)</f>
        <v>0</v>
      </c>
      <c r="AJ230" s="21" t="str">
        <f>IF(AI230&gt;=4,"High",IF(AI230&gt;=2,"Medium","Low"))</f>
        <v>Low</v>
      </c>
      <c r="AK230" s="21" t="str">
        <f>IF(AND($AF230="Fail", $AI230&gt;=3),"Yes","No")</f>
        <v>No</v>
      </c>
      <c r="AL230" s="21">
        <f xml:space="preserve"> $K230 + $L230+ $M230 + $N230 +$O230</f>
        <v>3</v>
      </c>
      <c r="AM230" s="22">
        <f xml:space="preserve"> $Q230 + $S230 + $T230</f>
        <v>7</v>
      </c>
      <c r="AN230" t="str">
        <f t="shared" si="10"/>
        <v>Medium</v>
      </c>
      <c r="AO230" t="str">
        <f t="shared" si="11"/>
        <v>Medium</v>
      </c>
    </row>
    <row r="231" spans="1:41">
      <c r="A231" s="26" t="s">
        <v>37</v>
      </c>
      <c r="B231" s="18" t="s">
        <v>38</v>
      </c>
      <c r="C231" s="18">
        <v>15</v>
      </c>
      <c r="D231" s="18" t="s">
        <v>54</v>
      </c>
      <c r="E231" s="18" t="s">
        <v>71</v>
      </c>
      <c r="F231" s="18">
        <v>2</v>
      </c>
      <c r="G231" s="18">
        <v>2</v>
      </c>
      <c r="H231" s="18">
        <v>2</v>
      </c>
      <c r="I231" s="18">
        <v>2</v>
      </c>
      <c r="J231" s="18">
        <v>0</v>
      </c>
      <c r="K231" s="18">
        <v>1</v>
      </c>
      <c r="L231" s="18">
        <v>1</v>
      </c>
      <c r="M231" s="18">
        <v>1</v>
      </c>
      <c r="N231" s="18">
        <v>0</v>
      </c>
      <c r="O231" s="18">
        <v>1</v>
      </c>
      <c r="P231" s="18">
        <v>1</v>
      </c>
      <c r="Q231" s="18">
        <v>0</v>
      </c>
      <c r="R231" s="18">
        <v>4</v>
      </c>
      <c r="S231" s="18">
        <v>1</v>
      </c>
      <c r="T231" s="18">
        <v>3</v>
      </c>
      <c r="U231" s="18">
        <v>1</v>
      </c>
      <c r="V231" s="18">
        <v>3</v>
      </c>
      <c r="W231" s="18">
        <v>4</v>
      </c>
      <c r="X231" s="18">
        <v>2</v>
      </c>
      <c r="Y231" s="18">
        <v>8</v>
      </c>
      <c r="Z231" s="18">
        <v>9</v>
      </c>
      <c r="AA231" s="18">
        <v>8</v>
      </c>
      <c r="AB231" s="18">
        <f>$Z231-$Y231</f>
        <v>1</v>
      </c>
      <c r="AC231" s="18">
        <f>$AA231-$Z231</f>
        <v>-1</v>
      </c>
      <c r="AD231" s="18" t="str">
        <f>IF(AND($AB231&gt; 0, $AC231 &gt; 0), "Improving", IF(AND($AB231 &lt; 0, $AC231 &lt; 0), "Declining", "Mixed"))</f>
        <v>Mixed</v>
      </c>
      <c r="AE231" s="18">
        <f t="shared" si="9"/>
        <v>8.33</v>
      </c>
      <c r="AF231" s="18" t="str">
        <f>IF(AE231&gt;=16,"Excellent", IF(AE231&gt;=14,"Good", IF(AE231&gt;=10,"Average","Fail")))</f>
        <v>Fail</v>
      </c>
      <c r="AG231" s="18">
        <f xml:space="preserve"> 0.5*$F231 + 0.5*$G231</f>
        <v>2</v>
      </c>
      <c r="AH231" s="18" t="str">
        <f>IF($AG231&lt;=1,"Low",IF($AG231&lt;=3,"Medium","High"))</f>
        <v>Medium</v>
      </c>
      <c r="AI231" s="18">
        <f>IF($J231&gt;=2,1,0) + IF($I231&lt;=1,1,0) + IF($V231&gt;=4,1,0) + IF($R231&lt;=2,1,0) + IF($X231&gt;20,1,0) + IF($AG231&lt;=2,1,0)</f>
        <v>1</v>
      </c>
      <c r="AJ231" s="18" t="str">
        <f>IF(AI231&gt;=4,"High",IF(AI231&gt;=2,"Medium","Low"))</f>
        <v>Low</v>
      </c>
      <c r="AK231" s="18" t="str">
        <f>IF(AND($AF231="Fail", $AI231&gt;=3),"Yes","No")</f>
        <v>No</v>
      </c>
      <c r="AL231" s="18">
        <f xml:space="preserve"> $K231 + $L231+ $M231 + $N231 +$O231</f>
        <v>4</v>
      </c>
      <c r="AM231" s="20">
        <f xml:space="preserve"> $Q231 + $S231 + $T231</f>
        <v>4</v>
      </c>
      <c r="AN231" t="str">
        <f t="shared" si="10"/>
        <v>High</v>
      </c>
      <c r="AO231" t="str">
        <f t="shared" si="11"/>
        <v>Low</v>
      </c>
    </row>
    <row r="232" spans="1:41">
      <c r="A232" s="27" t="s">
        <v>37</v>
      </c>
      <c r="B232" s="21" t="s">
        <v>38</v>
      </c>
      <c r="C232" s="21">
        <v>15</v>
      </c>
      <c r="D232" s="21" t="s">
        <v>54</v>
      </c>
      <c r="E232" s="21" t="s">
        <v>72</v>
      </c>
      <c r="F232" s="21">
        <v>1</v>
      </c>
      <c r="G232" s="21">
        <v>1</v>
      </c>
      <c r="H232" s="21">
        <v>1</v>
      </c>
      <c r="I232" s="21">
        <v>2</v>
      </c>
      <c r="J232" s="21">
        <v>2</v>
      </c>
      <c r="K232" s="21">
        <v>1</v>
      </c>
      <c r="L232" s="21">
        <v>1</v>
      </c>
      <c r="M232" s="21">
        <v>0</v>
      </c>
      <c r="N232" s="21">
        <v>0</v>
      </c>
      <c r="O232" s="21">
        <v>1</v>
      </c>
      <c r="P232" s="21">
        <v>1</v>
      </c>
      <c r="Q232" s="21">
        <v>1</v>
      </c>
      <c r="R232" s="21">
        <v>3</v>
      </c>
      <c r="S232" s="21">
        <v>3</v>
      </c>
      <c r="T232" s="21">
        <v>4</v>
      </c>
      <c r="U232" s="21">
        <v>2</v>
      </c>
      <c r="V232" s="21">
        <v>4</v>
      </c>
      <c r="W232" s="21">
        <v>5</v>
      </c>
      <c r="X232" s="21">
        <v>2</v>
      </c>
      <c r="Y232" s="21">
        <v>8</v>
      </c>
      <c r="Z232" s="21">
        <v>6</v>
      </c>
      <c r="AA232" s="21">
        <v>5</v>
      </c>
      <c r="AB232" s="21">
        <f>$Z232-$Y232</f>
        <v>-2</v>
      </c>
      <c r="AC232" s="21">
        <f>$AA232-$Z232</f>
        <v>-1</v>
      </c>
      <c r="AD232" s="21" t="str">
        <f>IF(AND($AB232&gt; 0, $AC232 &gt; 0), "Improving", IF(AND($AB232 &lt; 0, $AC232 &lt; 0), "Declining", "Mixed"))</f>
        <v>Declining</v>
      </c>
      <c r="AE232" s="21">
        <f t="shared" si="9"/>
        <v>6.33</v>
      </c>
      <c r="AF232" s="21" t="str">
        <f>IF(AE232&gt;=16,"Excellent", IF(AE232&gt;=14,"Good", IF(AE232&gt;=10,"Average","Fail")))</f>
        <v>Fail</v>
      </c>
      <c r="AG232" s="21">
        <f xml:space="preserve"> 0.5*$F232 + 0.5*$G232</f>
        <v>1</v>
      </c>
      <c r="AH232" s="21" t="str">
        <f>IF($AG232&lt;=1,"Low",IF($AG232&lt;=3,"Medium","High"))</f>
        <v>Low</v>
      </c>
      <c r="AI232" s="21">
        <f>IF($J232&gt;=2,1,0) + IF($I232&lt;=1,1,0) + IF($V232&gt;=4,1,0) + IF($R232&lt;=2,1,0) + IF($X232&gt;20,1,0) + IF($AG232&lt;=2,1,0)</f>
        <v>3</v>
      </c>
      <c r="AJ232" s="21" t="str">
        <f>IF(AI232&gt;=4,"High",IF(AI232&gt;=2,"Medium","Low"))</f>
        <v>Medium</v>
      </c>
      <c r="AK232" s="21" t="str">
        <f>IF(AND($AF232="Fail", $AI232&gt;=3),"Yes","No")</f>
        <v>Yes</v>
      </c>
      <c r="AL232" s="21">
        <f xml:space="preserve"> $K232 + $L232+ $M232 + $N232 +$O232</f>
        <v>3</v>
      </c>
      <c r="AM232" s="22">
        <f xml:space="preserve"> $Q232 + $S232 + $T232</f>
        <v>8</v>
      </c>
      <c r="AN232" t="str">
        <f t="shared" si="10"/>
        <v>Medium</v>
      </c>
      <c r="AO232" t="str">
        <f t="shared" si="11"/>
        <v>Medium</v>
      </c>
    </row>
    <row r="233" spans="1:41">
      <c r="A233" s="26" t="s">
        <v>37</v>
      </c>
      <c r="B233" s="18" t="s">
        <v>52</v>
      </c>
      <c r="C233" s="18">
        <v>16</v>
      </c>
      <c r="D233" s="18" t="s">
        <v>39</v>
      </c>
      <c r="E233" s="18" t="s">
        <v>72</v>
      </c>
      <c r="F233" s="18">
        <v>3</v>
      </c>
      <c r="G233" s="18">
        <v>1</v>
      </c>
      <c r="H233" s="18">
        <v>1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1</v>
      </c>
      <c r="O233" s="18">
        <v>1</v>
      </c>
      <c r="P233" s="18">
        <v>0</v>
      </c>
      <c r="Q233" s="18">
        <v>0</v>
      </c>
      <c r="R233" s="18">
        <v>5</v>
      </c>
      <c r="S233" s="18">
        <v>3</v>
      </c>
      <c r="T233" s="18">
        <v>2</v>
      </c>
      <c r="U233" s="18">
        <v>2</v>
      </c>
      <c r="V233" s="18">
        <v>2</v>
      </c>
      <c r="W233" s="18">
        <v>5</v>
      </c>
      <c r="X233" s="18">
        <v>2</v>
      </c>
      <c r="Y233" s="18">
        <v>12</v>
      </c>
      <c r="Z233" s="18">
        <v>12</v>
      </c>
      <c r="AA233" s="18">
        <v>14</v>
      </c>
      <c r="AB233" s="18">
        <f>$Z233-$Y233</f>
        <v>0</v>
      </c>
      <c r="AC233" s="18">
        <f>$AA233-$Z233</f>
        <v>2</v>
      </c>
      <c r="AD233" s="18" t="str">
        <f>IF(AND($AB233&gt; 0, $AC233 &gt; 0), "Improving", IF(AND($AB233 &lt; 0, $AC233 &lt; 0), "Declining", "Mixed"))</f>
        <v>Mixed</v>
      </c>
      <c r="AE233" s="18">
        <f t="shared" si="9"/>
        <v>12.67</v>
      </c>
      <c r="AF233" s="18" t="str">
        <f>IF(AE233&gt;=16,"Excellent", IF(AE233&gt;=14,"Good", IF(AE233&gt;=10,"Average","Fail")))</f>
        <v>Average</v>
      </c>
      <c r="AG233" s="18">
        <f xml:space="preserve"> 0.5*$F233 + 0.5*$G233</f>
        <v>2</v>
      </c>
      <c r="AH233" s="18" t="str">
        <f>IF($AG233&lt;=1,"Low",IF($AG233&lt;=3,"Medium","High"))</f>
        <v>Medium</v>
      </c>
      <c r="AI233" s="18">
        <f>IF($J233&gt;=2,1,0) + IF($I233&lt;=1,1,0) + IF($V233&gt;=4,1,0) + IF($R233&lt;=2,1,0) + IF($X233&gt;20,1,0) + IF($AG233&lt;=2,1,0)</f>
        <v>2</v>
      </c>
      <c r="AJ233" s="18" t="str">
        <f>IF(AI233&gt;=4,"High",IF(AI233&gt;=2,"Medium","Low"))</f>
        <v>Medium</v>
      </c>
      <c r="AK233" s="18" t="str">
        <f>IF(AND($AF233="Fail", $AI233&gt;=3),"Yes","No")</f>
        <v>No</v>
      </c>
      <c r="AL233" s="18">
        <f xml:space="preserve"> $K233 + $L233+ $M233 + $N233 +$O233</f>
        <v>2</v>
      </c>
      <c r="AM233" s="20">
        <f xml:space="preserve"> $Q233 + $S233 + $T233</f>
        <v>5</v>
      </c>
      <c r="AN233" t="str">
        <f t="shared" si="10"/>
        <v>Medium</v>
      </c>
      <c r="AO233" t="str">
        <f t="shared" si="11"/>
        <v>Low</v>
      </c>
    </row>
    <row r="234" spans="1:41">
      <c r="A234" s="27" t="s">
        <v>37</v>
      </c>
      <c r="B234" s="21" t="s">
        <v>52</v>
      </c>
      <c r="C234" s="21">
        <v>17</v>
      </c>
      <c r="D234" s="21" t="s">
        <v>39</v>
      </c>
      <c r="E234" s="21" t="s">
        <v>72</v>
      </c>
      <c r="F234" s="21">
        <v>2</v>
      </c>
      <c r="G234" s="21">
        <v>1</v>
      </c>
      <c r="H234" s="21">
        <v>2</v>
      </c>
      <c r="I234" s="21">
        <v>1</v>
      </c>
      <c r="J234" s="21">
        <v>3</v>
      </c>
      <c r="K234" s="21">
        <v>1</v>
      </c>
      <c r="L234" s="21">
        <v>1</v>
      </c>
      <c r="M234" s="21">
        <v>0</v>
      </c>
      <c r="N234" s="21">
        <v>1</v>
      </c>
      <c r="O234" s="21">
        <v>0</v>
      </c>
      <c r="P234" s="21">
        <v>1</v>
      </c>
      <c r="Q234" s="21">
        <v>0</v>
      </c>
      <c r="R234" s="21">
        <v>4</v>
      </c>
      <c r="S234" s="21">
        <v>5</v>
      </c>
      <c r="T234" s="21">
        <v>1</v>
      </c>
      <c r="U234" s="21">
        <v>1</v>
      </c>
      <c r="V234" s="21">
        <v>1</v>
      </c>
      <c r="W234" s="21">
        <v>3</v>
      </c>
      <c r="X234" s="21">
        <v>2</v>
      </c>
      <c r="Y234" s="21">
        <v>8</v>
      </c>
      <c r="Z234" s="21">
        <v>8</v>
      </c>
      <c r="AA234" s="21">
        <v>10</v>
      </c>
      <c r="AB234" s="21">
        <f>$Z234-$Y234</f>
        <v>0</v>
      </c>
      <c r="AC234" s="21">
        <f>$AA234-$Z234</f>
        <v>2</v>
      </c>
      <c r="AD234" s="21" t="str">
        <f>IF(AND($AB234&gt; 0, $AC234 &gt; 0), "Improving", IF(AND($AB234 &lt; 0, $AC234 &lt; 0), "Declining", "Mixed"))</f>
        <v>Mixed</v>
      </c>
      <c r="AE234" s="21">
        <f t="shared" si="9"/>
        <v>8.67</v>
      </c>
      <c r="AF234" s="21" t="str">
        <f>IF(AE234&gt;=16,"Excellent", IF(AE234&gt;=14,"Good", IF(AE234&gt;=10,"Average","Fail")))</f>
        <v>Fail</v>
      </c>
      <c r="AG234" s="21">
        <f xml:space="preserve"> 0.5*$F234 + 0.5*$G234</f>
        <v>1.5</v>
      </c>
      <c r="AH234" s="21" t="str">
        <f>IF($AG234&lt;=1,"Low",IF($AG234&lt;=3,"Medium","High"))</f>
        <v>Medium</v>
      </c>
      <c r="AI234" s="21">
        <f>IF($J234&gt;=2,1,0) + IF($I234&lt;=1,1,0) + IF($V234&gt;=4,1,0) + IF($R234&lt;=2,1,0) + IF($X234&gt;20,1,0) + IF($AG234&lt;=2,1,0)</f>
        <v>3</v>
      </c>
      <c r="AJ234" s="21" t="str">
        <f>IF(AI234&gt;=4,"High",IF(AI234&gt;=2,"Medium","Low"))</f>
        <v>Medium</v>
      </c>
      <c r="AK234" s="21" t="str">
        <f>IF(AND($AF234="Fail", $AI234&gt;=3),"Yes","No")</f>
        <v>Yes</v>
      </c>
      <c r="AL234" s="21">
        <f xml:space="preserve"> $K234 + $L234+ $M234 + $N234 +$O234</f>
        <v>3</v>
      </c>
      <c r="AM234" s="22">
        <f xml:space="preserve"> $Q234 + $S234 + $T234</f>
        <v>6</v>
      </c>
      <c r="AN234" t="str">
        <f t="shared" si="10"/>
        <v>Medium</v>
      </c>
      <c r="AO234" t="str">
        <f t="shared" si="11"/>
        <v>Medium</v>
      </c>
    </row>
    <row r="235" spans="1:41">
      <c r="A235" s="26" t="s">
        <v>37</v>
      </c>
      <c r="B235" s="18" t="s">
        <v>52</v>
      </c>
      <c r="C235" s="18">
        <v>15</v>
      </c>
      <c r="D235" s="18" t="s">
        <v>39</v>
      </c>
      <c r="E235" s="18" t="s">
        <v>72</v>
      </c>
      <c r="F235" s="18">
        <v>2</v>
      </c>
      <c r="G235" s="18">
        <v>3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1</v>
      </c>
      <c r="N235" s="18">
        <v>1</v>
      </c>
      <c r="O235" s="18">
        <v>1</v>
      </c>
      <c r="P235" s="18">
        <v>1</v>
      </c>
      <c r="Q235" s="18">
        <v>1</v>
      </c>
      <c r="R235" s="18">
        <v>3</v>
      </c>
      <c r="S235" s="18">
        <v>2</v>
      </c>
      <c r="T235" s="18">
        <v>2</v>
      </c>
      <c r="U235" s="18">
        <v>1</v>
      </c>
      <c r="V235" s="18">
        <v>3</v>
      </c>
      <c r="W235" s="18">
        <v>3</v>
      </c>
      <c r="X235" s="18">
        <v>2</v>
      </c>
      <c r="Y235" s="18">
        <v>10</v>
      </c>
      <c r="Z235" s="18">
        <v>12</v>
      </c>
      <c r="AA235" s="18">
        <v>12</v>
      </c>
      <c r="AB235" s="18">
        <f>$Z235-$Y235</f>
        <v>2</v>
      </c>
      <c r="AC235" s="18">
        <f>$AA235-$Z235</f>
        <v>0</v>
      </c>
      <c r="AD235" s="18" t="str">
        <f>IF(AND($AB235&gt; 0, $AC235 &gt; 0), "Improving", IF(AND($AB235 &lt; 0, $AC235 &lt; 0), "Declining", "Mixed"))</f>
        <v>Mixed</v>
      </c>
      <c r="AE235" s="18">
        <f t="shared" si="9"/>
        <v>11.33</v>
      </c>
      <c r="AF235" s="18" t="str">
        <f>IF(AE235&gt;=16,"Excellent", IF(AE235&gt;=14,"Good", IF(AE235&gt;=10,"Average","Fail")))</f>
        <v>Average</v>
      </c>
      <c r="AG235" s="18">
        <f xml:space="preserve"> 0.5*$F235 + 0.5*$G235</f>
        <v>2.5</v>
      </c>
      <c r="AH235" s="18" t="str">
        <f>IF($AG235&lt;=1,"Low",IF($AG235&lt;=3,"Medium","High"))</f>
        <v>Medium</v>
      </c>
      <c r="AI235" s="18">
        <f>IF($J235&gt;=2,1,0) + IF($I235&lt;=1,1,0) + IF($V235&gt;=4,1,0) + IF($R235&lt;=2,1,0) + IF($X235&gt;20,1,0) + IF($AG235&lt;=2,1,0)</f>
        <v>1</v>
      </c>
      <c r="AJ235" s="18" t="str">
        <f>IF(AI235&gt;=4,"High",IF(AI235&gt;=2,"Medium","Low"))</f>
        <v>Low</v>
      </c>
      <c r="AK235" s="18" t="str">
        <f>IF(AND($AF235="Fail", $AI235&gt;=3),"Yes","No")</f>
        <v>No</v>
      </c>
      <c r="AL235" s="18">
        <f xml:space="preserve"> $K235 + $L235+ $M235 + $N235 +$O235</f>
        <v>5</v>
      </c>
      <c r="AM235" s="20">
        <f xml:space="preserve"> $Q235 + $S235 + $T235</f>
        <v>5</v>
      </c>
      <c r="AN235" t="str">
        <f t="shared" si="10"/>
        <v>High</v>
      </c>
      <c r="AO235" t="str">
        <f t="shared" si="11"/>
        <v>Low</v>
      </c>
    </row>
    <row r="236" spans="1:41">
      <c r="A236" s="27" t="s">
        <v>37</v>
      </c>
      <c r="B236" s="21" t="s">
        <v>38</v>
      </c>
      <c r="C236" s="21">
        <v>15</v>
      </c>
      <c r="D236" s="21" t="s">
        <v>39</v>
      </c>
      <c r="E236" s="21" t="s">
        <v>72</v>
      </c>
      <c r="F236" s="21">
        <v>1</v>
      </c>
      <c r="G236" s="21">
        <v>1</v>
      </c>
      <c r="H236" s="21">
        <v>1</v>
      </c>
      <c r="I236" s="21">
        <v>2</v>
      </c>
      <c r="J236" s="21">
        <v>0</v>
      </c>
      <c r="K236" s="21">
        <v>0</v>
      </c>
      <c r="L236" s="21">
        <v>1</v>
      </c>
      <c r="M236" s="21">
        <v>0</v>
      </c>
      <c r="N236" s="21">
        <v>1</v>
      </c>
      <c r="O236" s="21">
        <v>1</v>
      </c>
      <c r="P236" s="21">
        <v>1</v>
      </c>
      <c r="Q236" s="21">
        <v>0</v>
      </c>
      <c r="R236" s="21">
        <v>4</v>
      </c>
      <c r="S236" s="21">
        <v>3</v>
      </c>
      <c r="T236" s="21">
        <v>2</v>
      </c>
      <c r="U236" s="21">
        <v>2</v>
      </c>
      <c r="V236" s="21">
        <v>3</v>
      </c>
      <c r="W236" s="21">
        <v>4</v>
      </c>
      <c r="X236" s="21">
        <v>2</v>
      </c>
      <c r="Y236" s="21">
        <v>9</v>
      </c>
      <c r="Z236" s="21">
        <v>10</v>
      </c>
      <c r="AA236" s="21">
        <v>10</v>
      </c>
      <c r="AB236" s="21">
        <f>$Z236-$Y236</f>
        <v>1</v>
      </c>
      <c r="AC236" s="21">
        <f>$AA236-$Z236</f>
        <v>0</v>
      </c>
      <c r="AD236" s="21" t="str">
        <f>IF(AND($AB236&gt; 0, $AC236 &gt; 0), "Improving", IF(AND($AB236 &lt; 0, $AC236 &lt; 0), "Declining", "Mixed"))</f>
        <v>Mixed</v>
      </c>
      <c r="AE236" s="21">
        <f t="shared" si="9"/>
        <v>9.67</v>
      </c>
      <c r="AF236" s="21" t="str">
        <f>IF(AE236&gt;=16,"Excellent", IF(AE236&gt;=14,"Good", IF(AE236&gt;=10,"Average","Fail")))</f>
        <v>Fail</v>
      </c>
      <c r="AG236" s="21">
        <f xml:space="preserve"> 0.5*$F236 + 0.5*$G236</f>
        <v>1</v>
      </c>
      <c r="AH236" s="21" t="str">
        <f>IF($AG236&lt;=1,"Low",IF($AG236&lt;=3,"Medium","High"))</f>
        <v>Low</v>
      </c>
      <c r="AI236" s="21">
        <f>IF($J236&gt;=2,1,0) + IF($I236&lt;=1,1,0) + IF($V236&gt;=4,1,0) + IF($R236&lt;=2,1,0) + IF($X236&gt;20,1,0) + IF($AG236&lt;=2,1,0)</f>
        <v>1</v>
      </c>
      <c r="AJ236" s="21" t="str">
        <f>IF(AI236&gt;=4,"High",IF(AI236&gt;=2,"Medium","Low"))</f>
        <v>Low</v>
      </c>
      <c r="AK236" s="21" t="str">
        <f>IF(AND($AF236="Fail", $AI236&gt;=3),"Yes","No")</f>
        <v>No</v>
      </c>
      <c r="AL236" s="21">
        <f xml:space="preserve"> $K236 + $L236+ $M236 + $N236 +$O236</f>
        <v>3</v>
      </c>
      <c r="AM236" s="22">
        <f xml:space="preserve"> $Q236 + $S236 + $T236</f>
        <v>5</v>
      </c>
      <c r="AN236" t="str">
        <f t="shared" si="10"/>
        <v>Medium</v>
      </c>
      <c r="AO236" t="str">
        <f t="shared" si="11"/>
        <v>Low</v>
      </c>
    </row>
    <row r="237" spans="1:41">
      <c r="A237" s="26" t="s">
        <v>37</v>
      </c>
      <c r="B237" s="18" t="s">
        <v>38</v>
      </c>
      <c r="C237" s="18">
        <v>15</v>
      </c>
      <c r="D237" s="18" t="s">
        <v>54</v>
      </c>
      <c r="E237" s="18" t="s">
        <v>72</v>
      </c>
      <c r="F237" s="18">
        <v>1</v>
      </c>
      <c r="G237" s="18">
        <v>1</v>
      </c>
      <c r="H237" s="18">
        <v>2</v>
      </c>
      <c r="I237" s="18">
        <v>4</v>
      </c>
      <c r="J237" s="18">
        <v>1</v>
      </c>
      <c r="K237" s="18">
        <v>1</v>
      </c>
      <c r="L237" s="18">
        <v>1</v>
      </c>
      <c r="M237" s="18">
        <v>1</v>
      </c>
      <c r="N237" s="18">
        <v>1</v>
      </c>
      <c r="O237" s="18">
        <v>1</v>
      </c>
      <c r="P237" s="18">
        <v>1</v>
      </c>
      <c r="Q237" s="18">
        <v>0</v>
      </c>
      <c r="R237" s="18">
        <v>3</v>
      </c>
      <c r="S237" s="18">
        <v>1</v>
      </c>
      <c r="T237" s="18">
        <v>2</v>
      </c>
      <c r="U237" s="18">
        <v>1</v>
      </c>
      <c r="V237" s="18">
        <v>1</v>
      </c>
      <c r="W237" s="18">
        <v>1</v>
      </c>
      <c r="X237" s="18">
        <v>2</v>
      </c>
      <c r="Y237" s="18">
        <v>7</v>
      </c>
      <c r="Z237" s="18">
        <v>10</v>
      </c>
      <c r="AA237" s="18">
        <v>10</v>
      </c>
      <c r="AB237" s="18">
        <f>$Z237-$Y237</f>
        <v>3</v>
      </c>
      <c r="AC237" s="18">
        <f>$AA237-$Z237</f>
        <v>0</v>
      </c>
      <c r="AD237" s="18" t="str">
        <f>IF(AND($AB237&gt; 0, $AC237 &gt; 0), "Improving", IF(AND($AB237 &lt; 0, $AC237 &lt; 0), "Declining", "Mixed"))</f>
        <v>Mixed</v>
      </c>
      <c r="AE237" s="18">
        <f t="shared" si="9"/>
        <v>9</v>
      </c>
      <c r="AF237" s="18" t="str">
        <f>IF(AE237&gt;=16,"Excellent", IF(AE237&gt;=14,"Good", IF(AE237&gt;=10,"Average","Fail")))</f>
        <v>Fail</v>
      </c>
      <c r="AG237" s="18">
        <f xml:space="preserve"> 0.5*$F237 + 0.5*$G237</f>
        <v>1</v>
      </c>
      <c r="AH237" s="18" t="str">
        <f>IF($AG237&lt;=1,"Low",IF($AG237&lt;=3,"Medium","High"))</f>
        <v>Low</v>
      </c>
      <c r="AI237" s="18">
        <f>IF($J237&gt;=2,1,0) + IF($I237&lt;=1,1,0) + IF($V237&gt;=4,1,0) + IF($R237&lt;=2,1,0) + IF($X237&gt;20,1,0) + IF($AG237&lt;=2,1,0)</f>
        <v>1</v>
      </c>
      <c r="AJ237" s="18" t="str">
        <f>IF(AI237&gt;=4,"High",IF(AI237&gt;=2,"Medium","Low"))</f>
        <v>Low</v>
      </c>
      <c r="AK237" s="18" t="str">
        <f>IF(AND($AF237="Fail", $AI237&gt;=3),"Yes","No")</f>
        <v>No</v>
      </c>
      <c r="AL237" s="18">
        <f xml:space="preserve"> $K237 + $L237+ $M237 + $N237 +$O237</f>
        <v>5</v>
      </c>
      <c r="AM237" s="20">
        <f xml:space="preserve"> $Q237 + $S237 + $T237</f>
        <v>3</v>
      </c>
      <c r="AN237" t="str">
        <f t="shared" si="10"/>
        <v>High</v>
      </c>
      <c r="AO237" t="str">
        <f t="shared" si="11"/>
        <v>Low</v>
      </c>
    </row>
    <row r="238" spans="1:41">
      <c r="A238" s="27" t="s">
        <v>37</v>
      </c>
      <c r="B238" s="21" t="s">
        <v>52</v>
      </c>
      <c r="C238" s="21">
        <v>16</v>
      </c>
      <c r="D238" s="21" t="s">
        <v>54</v>
      </c>
      <c r="E238" s="21" t="s">
        <v>72</v>
      </c>
      <c r="F238" s="21">
        <v>4</v>
      </c>
      <c r="G238" s="21">
        <v>3</v>
      </c>
      <c r="H238" s="21">
        <v>2</v>
      </c>
      <c r="I238" s="21">
        <v>1</v>
      </c>
      <c r="J238" s="21">
        <v>0</v>
      </c>
      <c r="K238" s="21">
        <v>1</v>
      </c>
      <c r="L238" s="21">
        <v>1</v>
      </c>
      <c r="M238" s="21">
        <v>0</v>
      </c>
      <c r="N238" s="21">
        <v>1</v>
      </c>
      <c r="O238" s="21">
        <v>1</v>
      </c>
      <c r="P238" s="21">
        <v>1</v>
      </c>
      <c r="Q238" s="21">
        <v>0</v>
      </c>
      <c r="R238" s="21">
        <v>3</v>
      </c>
      <c r="S238" s="21">
        <v>3</v>
      </c>
      <c r="T238" s="21">
        <v>3</v>
      </c>
      <c r="U238" s="21">
        <v>1</v>
      </c>
      <c r="V238" s="21">
        <v>1</v>
      </c>
      <c r="W238" s="21">
        <v>4</v>
      </c>
      <c r="X238" s="21">
        <v>2</v>
      </c>
      <c r="Y238" s="21">
        <v>11</v>
      </c>
      <c r="Z238" s="21">
        <v>15</v>
      </c>
      <c r="AA238" s="21">
        <v>15</v>
      </c>
      <c r="AB238" s="21">
        <f>$Z238-$Y238</f>
        <v>4</v>
      </c>
      <c r="AC238" s="21">
        <f>$AA238-$Z238</f>
        <v>0</v>
      </c>
      <c r="AD238" s="21" t="str">
        <f>IF(AND($AB238&gt; 0, $AC238 &gt; 0), "Improving", IF(AND($AB238 &lt; 0, $AC238 &lt; 0), "Declining", "Mixed"))</f>
        <v>Mixed</v>
      </c>
      <c r="AE238" s="21">
        <f t="shared" si="9"/>
        <v>13.67</v>
      </c>
      <c r="AF238" s="21" t="str">
        <f>IF(AE238&gt;=16,"Excellent", IF(AE238&gt;=14,"Good", IF(AE238&gt;=10,"Average","Fail")))</f>
        <v>Average</v>
      </c>
      <c r="AG238" s="21">
        <f xml:space="preserve"> 0.5*$F238 + 0.5*$G238</f>
        <v>3.5</v>
      </c>
      <c r="AH238" s="21" t="str">
        <f>IF($AG238&lt;=1,"Low",IF($AG238&lt;=3,"Medium","High"))</f>
        <v>High</v>
      </c>
      <c r="AI238" s="21">
        <f>IF($J238&gt;=2,1,0) + IF($I238&lt;=1,1,0) + IF($V238&gt;=4,1,0) + IF($R238&lt;=2,1,0) + IF($X238&gt;20,1,0) + IF($AG238&lt;=2,1,0)</f>
        <v>1</v>
      </c>
      <c r="AJ238" s="21" t="str">
        <f>IF(AI238&gt;=4,"High",IF(AI238&gt;=2,"Medium","Low"))</f>
        <v>Low</v>
      </c>
      <c r="AK238" s="21" t="str">
        <f>IF(AND($AF238="Fail", $AI238&gt;=3),"Yes","No")</f>
        <v>No</v>
      </c>
      <c r="AL238" s="21">
        <f xml:space="preserve"> $K238 + $L238+ $M238 + $N238 +$O238</f>
        <v>4</v>
      </c>
      <c r="AM238" s="22">
        <f xml:space="preserve"> $Q238 + $S238 + $T238</f>
        <v>6</v>
      </c>
      <c r="AN238" t="str">
        <f t="shared" si="10"/>
        <v>High</v>
      </c>
      <c r="AO238" t="str">
        <f t="shared" si="11"/>
        <v>Medium</v>
      </c>
    </row>
    <row r="239" spans="1:41">
      <c r="A239" s="26" t="s">
        <v>37</v>
      </c>
      <c r="B239" s="18" t="s">
        <v>38</v>
      </c>
      <c r="C239" s="18">
        <v>16</v>
      </c>
      <c r="D239" s="18" t="s">
        <v>39</v>
      </c>
      <c r="E239" s="18" t="s">
        <v>72</v>
      </c>
      <c r="F239" s="18">
        <v>2</v>
      </c>
      <c r="G239" s="18">
        <v>1</v>
      </c>
      <c r="H239" s="18">
        <v>1</v>
      </c>
      <c r="I239" s="18">
        <v>2</v>
      </c>
      <c r="J239" s="18">
        <v>0</v>
      </c>
      <c r="K239" s="18">
        <v>0</v>
      </c>
      <c r="L239" s="18">
        <v>1</v>
      </c>
      <c r="M239" s="18">
        <v>1</v>
      </c>
      <c r="N239" s="18">
        <v>0</v>
      </c>
      <c r="O239" s="18">
        <v>1</v>
      </c>
      <c r="P239" s="18">
        <v>0</v>
      </c>
      <c r="Q239" s="18">
        <v>1</v>
      </c>
      <c r="R239" s="18">
        <v>4</v>
      </c>
      <c r="S239" s="18">
        <v>3</v>
      </c>
      <c r="T239" s="18">
        <v>5</v>
      </c>
      <c r="U239" s="18">
        <v>1</v>
      </c>
      <c r="V239" s="18">
        <v>1</v>
      </c>
      <c r="W239" s="18">
        <v>5</v>
      </c>
      <c r="X239" s="18">
        <v>2</v>
      </c>
      <c r="Y239" s="18">
        <v>8</v>
      </c>
      <c r="Z239" s="18">
        <v>9</v>
      </c>
      <c r="AA239" s="18">
        <v>10</v>
      </c>
      <c r="AB239" s="18">
        <f>$Z239-$Y239</f>
        <v>1</v>
      </c>
      <c r="AC239" s="18">
        <f>$AA239-$Z239</f>
        <v>1</v>
      </c>
      <c r="AD239" s="18" t="str">
        <f>IF(AND($AB239&gt; 0, $AC239 &gt; 0), "Improving", IF(AND($AB239 &lt; 0, $AC239 &lt; 0), "Declining", "Mixed"))</f>
        <v>Improving</v>
      </c>
      <c r="AE239" s="18">
        <f t="shared" si="9"/>
        <v>9</v>
      </c>
      <c r="AF239" s="18" t="str">
        <f>IF(AE239&gt;=16,"Excellent", IF(AE239&gt;=14,"Good", IF(AE239&gt;=10,"Average","Fail")))</f>
        <v>Fail</v>
      </c>
      <c r="AG239" s="18">
        <f xml:space="preserve"> 0.5*$F239 + 0.5*$G239</f>
        <v>1.5</v>
      </c>
      <c r="AH239" s="18" t="str">
        <f>IF($AG239&lt;=1,"Low",IF($AG239&lt;=3,"Medium","High"))</f>
        <v>Medium</v>
      </c>
      <c r="AI239" s="18">
        <f>IF($J239&gt;=2,1,0) + IF($I239&lt;=1,1,0) + IF($V239&gt;=4,1,0) + IF($R239&lt;=2,1,0) + IF($X239&gt;20,1,0) + IF($AG239&lt;=2,1,0)</f>
        <v>1</v>
      </c>
      <c r="AJ239" s="18" t="str">
        <f>IF(AI239&gt;=4,"High",IF(AI239&gt;=2,"Medium","Low"))</f>
        <v>Low</v>
      </c>
      <c r="AK239" s="18" t="str">
        <f>IF(AND($AF239="Fail", $AI239&gt;=3),"Yes","No")</f>
        <v>No</v>
      </c>
      <c r="AL239" s="18">
        <f xml:space="preserve"> $K239 + $L239+ $M239 + $N239 +$O239</f>
        <v>3</v>
      </c>
      <c r="AM239" s="20">
        <f xml:space="preserve"> $Q239 + $S239 + $T239</f>
        <v>9</v>
      </c>
      <c r="AN239" t="str">
        <f t="shared" si="10"/>
        <v>Medium</v>
      </c>
      <c r="AO239" t="str">
        <f t="shared" si="11"/>
        <v>Medium</v>
      </c>
    </row>
    <row r="240" spans="1:41">
      <c r="A240" s="27" t="s">
        <v>37</v>
      </c>
      <c r="B240" s="21" t="s">
        <v>52</v>
      </c>
      <c r="C240" s="21">
        <v>16</v>
      </c>
      <c r="D240" s="21" t="s">
        <v>39</v>
      </c>
      <c r="E240" s="21" t="s">
        <v>72</v>
      </c>
      <c r="F240" s="21">
        <v>3</v>
      </c>
      <c r="G240" s="21">
        <v>3</v>
      </c>
      <c r="H240" s="21">
        <v>1</v>
      </c>
      <c r="I240" s="21">
        <v>3</v>
      </c>
      <c r="J240" s="21">
        <v>0</v>
      </c>
      <c r="K240" s="21">
        <v>0</v>
      </c>
      <c r="L240" s="21">
        <v>1</v>
      </c>
      <c r="M240" s="21">
        <v>0</v>
      </c>
      <c r="N240" s="21">
        <v>1</v>
      </c>
      <c r="O240" s="21">
        <v>1</v>
      </c>
      <c r="P240" s="21">
        <v>1</v>
      </c>
      <c r="Q240" s="21">
        <v>0</v>
      </c>
      <c r="R240" s="21">
        <v>5</v>
      </c>
      <c r="S240" s="21">
        <v>3</v>
      </c>
      <c r="T240" s="21">
        <v>3</v>
      </c>
      <c r="U240" s="21">
        <v>1</v>
      </c>
      <c r="V240" s="21">
        <v>1</v>
      </c>
      <c r="W240" s="21">
        <v>5</v>
      </c>
      <c r="X240" s="21">
        <v>2</v>
      </c>
      <c r="Y240" s="21">
        <v>16</v>
      </c>
      <c r="Z240" s="21">
        <v>18</v>
      </c>
      <c r="AA240" s="21">
        <v>18</v>
      </c>
      <c r="AB240" s="21">
        <f>$Z240-$Y240</f>
        <v>2</v>
      </c>
      <c r="AC240" s="21">
        <f>$AA240-$Z240</f>
        <v>0</v>
      </c>
      <c r="AD240" s="21" t="str">
        <f>IF(AND($AB240&gt; 0, $AC240 &gt; 0), "Improving", IF(AND($AB240 &lt; 0, $AC240 &lt; 0), "Declining", "Mixed"))</f>
        <v>Mixed</v>
      </c>
      <c r="AE240" s="21">
        <f t="shared" si="9"/>
        <v>17.329999999999998</v>
      </c>
      <c r="AF240" s="21" t="str">
        <f>IF(AE240&gt;=16,"Excellent", IF(AE240&gt;=14,"Good", IF(AE240&gt;=10,"Average","Fail")))</f>
        <v>Excellent</v>
      </c>
      <c r="AG240" s="21">
        <f xml:space="preserve"> 0.5*$F240 + 0.5*$G240</f>
        <v>3</v>
      </c>
      <c r="AH240" s="21" t="str">
        <f>IF($AG240&lt;=1,"Low",IF($AG240&lt;=3,"Medium","High"))</f>
        <v>Medium</v>
      </c>
      <c r="AI240" s="21">
        <f>IF($J240&gt;=2,1,0) + IF($I240&lt;=1,1,0) + IF($V240&gt;=4,1,0) + IF($R240&lt;=2,1,0) + IF($X240&gt;20,1,0) + IF($AG240&lt;=2,1,0)</f>
        <v>0</v>
      </c>
      <c r="AJ240" s="21" t="str">
        <f>IF(AI240&gt;=4,"High",IF(AI240&gt;=2,"Medium","Low"))</f>
        <v>Low</v>
      </c>
      <c r="AK240" s="21" t="str">
        <f>IF(AND($AF240="Fail", $AI240&gt;=3),"Yes","No")</f>
        <v>No</v>
      </c>
      <c r="AL240" s="21">
        <f xml:space="preserve"> $K240 + $L240+ $M240 + $N240 +$O240</f>
        <v>3</v>
      </c>
      <c r="AM240" s="22">
        <f xml:space="preserve"> $Q240 + $S240 + $T240</f>
        <v>6</v>
      </c>
      <c r="AN240" t="str">
        <f t="shared" si="10"/>
        <v>Medium</v>
      </c>
      <c r="AO240" t="str">
        <f t="shared" si="11"/>
        <v>Medium</v>
      </c>
    </row>
    <row r="241" spans="1:41">
      <c r="A241" s="26" t="s">
        <v>37</v>
      </c>
      <c r="B241" s="18" t="s">
        <v>52</v>
      </c>
      <c r="C241" s="18">
        <v>16</v>
      </c>
      <c r="D241" s="18" t="s">
        <v>39</v>
      </c>
      <c r="E241" s="18" t="s">
        <v>72</v>
      </c>
      <c r="F241" s="18">
        <v>4</v>
      </c>
      <c r="G241" s="18">
        <v>4</v>
      </c>
      <c r="H241" s="18">
        <v>1</v>
      </c>
      <c r="I241" s="18">
        <v>2</v>
      </c>
      <c r="J241" s="18">
        <v>0</v>
      </c>
      <c r="K241" s="18">
        <v>0</v>
      </c>
      <c r="L241" s="18">
        <v>1</v>
      </c>
      <c r="M241" s="18">
        <v>0</v>
      </c>
      <c r="N241" s="18">
        <v>1</v>
      </c>
      <c r="O241" s="18">
        <v>1</v>
      </c>
      <c r="P241" s="18">
        <v>1</v>
      </c>
      <c r="Q241" s="18">
        <v>0</v>
      </c>
      <c r="R241" s="18">
        <v>5</v>
      </c>
      <c r="S241" s="18">
        <v>4</v>
      </c>
      <c r="T241" s="18">
        <v>4</v>
      </c>
      <c r="U241" s="18">
        <v>1</v>
      </c>
      <c r="V241" s="18">
        <v>2</v>
      </c>
      <c r="W241" s="18">
        <v>5</v>
      </c>
      <c r="X241" s="18">
        <v>2</v>
      </c>
      <c r="Y241" s="18">
        <v>15</v>
      </c>
      <c r="Z241" s="18">
        <v>15</v>
      </c>
      <c r="AA241" s="18">
        <v>16</v>
      </c>
      <c r="AB241" s="18">
        <f>$Z241-$Y241</f>
        <v>0</v>
      </c>
      <c r="AC241" s="18">
        <f>$AA241-$Z241</f>
        <v>1</v>
      </c>
      <c r="AD241" s="18" t="str">
        <f>IF(AND($AB241&gt; 0, $AC241 &gt; 0), "Improving", IF(AND($AB241 &lt; 0, $AC241 &lt; 0), "Declining", "Mixed"))</f>
        <v>Mixed</v>
      </c>
      <c r="AE241" s="18">
        <f t="shared" si="9"/>
        <v>15.33</v>
      </c>
      <c r="AF241" s="18" t="str">
        <f>IF(AE241&gt;=16,"Excellent", IF(AE241&gt;=14,"Good", IF(AE241&gt;=10,"Average","Fail")))</f>
        <v>Good</v>
      </c>
      <c r="AG241" s="18">
        <f xml:space="preserve"> 0.5*$F241 + 0.5*$G241</f>
        <v>4</v>
      </c>
      <c r="AH241" s="18" t="str">
        <f>IF($AG241&lt;=1,"Low",IF($AG241&lt;=3,"Medium","High"))</f>
        <v>High</v>
      </c>
      <c r="AI241" s="18">
        <f>IF($J241&gt;=2,1,0) + IF($I241&lt;=1,1,0) + IF($V241&gt;=4,1,0) + IF($R241&lt;=2,1,0) + IF($X241&gt;20,1,0) + IF($AG241&lt;=2,1,0)</f>
        <v>0</v>
      </c>
      <c r="AJ241" s="18" t="str">
        <f>IF(AI241&gt;=4,"High",IF(AI241&gt;=2,"Medium","Low"))</f>
        <v>Low</v>
      </c>
      <c r="AK241" s="18" t="str">
        <f>IF(AND($AF241="Fail", $AI241&gt;=3),"Yes","No")</f>
        <v>No</v>
      </c>
      <c r="AL241" s="18">
        <f xml:space="preserve"> $K241 + $L241+ $M241 + $N241 +$O241</f>
        <v>3</v>
      </c>
      <c r="AM241" s="20">
        <f xml:space="preserve"> $Q241 + $S241 + $T241</f>
        <v>8</v>
      </c>
      <c r="AN241" t="str">
        <f t="shared" si="10"/>
        <v>Medium</v>
      </c>
      <c r="AO241" t="str">
        <f t="shared" si="11"/>
        <v>Medium</v>
      </c>
    </row>
    <row r="242" spans="1:41">
      <c r="A242" s="27" t="s">
        <v>37</v>
      </c>
      <c r="B242" s="21" t="s">
        <v>52</v>
      </c>
      <c r="C242" s="21">
        <v>15</v>
      </c>
      <c r="D242" s="21" t="s">
        <v>39</v>
      </c>
      <c r="E242" s="21" t="s">
        <v>72</v>
      </c>
      <c r="F242" s="21">
        <v>4</v>
      </c>
      <c r="G242" s="21">
        <v>4</v>
      </c>
      <c r="H242" s="21">
        <v>2</v>
      </c>
      <c r="I242" s="21">
        <v>2</v>
      </c>
      <c r="J242" s="21">
        <v>0</v>
      </c>
      <c r="K242" s="21">
        <v>0</v>
      </c>
      <c r="L242" s="21">
        <v>1</v>
      </c>
      <c r="M242" s="21">
        <v>0</v>
      </c>
      <c r="N242" s="21">
        <v>1</v>
      </c>
      <c r="O242" s="21">
        <v>1</v>
      </c>
      <c r="P242" s="21">
        <v>0</v>
      </c>
      <c r="Q242" s="21">
        <v>0</v>
      </c>
      <c r="R242" s="21">
        <v>4</v>
      </c>
      <c r="S242" s="21">
        <v>4</v>
      </c>
      <c r="T242" s="21">
        <v>3</v>
      </c>
      <c r="U242" s="21">
        <v>1</v>
      </c>
      <c r="V242" s="21">
        <v>1</v>
      </c>
      <c r="W242" s="21">
        <v>2</v>
      </c>
      <c r="X242" s="21">
        <v>2</v>
      </c>
      <c r="Y242" s="21">
        <v>11</v>
      </c>
      <c r="Z242" s="21">
        <v>13</v>
      </c>
      <c r="AA242" s="21">
        <v>14</v>
      </c>
      <c r="AB242" s="21">
        <f>$Z242-$Y242</f>
        <v>2</v>
      </c>
      <c r="AC242" s="21">
        <f>$AA242-$Z242</f>
        <v>1</v>
      </c>
      <c r="AD242" s="21" t="str">
        <f>IF(AND($AB242&gt; 0, $AC242 &gt; 0), "Improving", IF(AND($AB242 &lt; 0, $AC242 &lt; 0), "Declining", "Mixed"))</f>
        <v>Improving</v>
      </c>
      <c r="AE242" s="21">
        <f t="shared" si="9"/>
        <v>12.67</v>
      </c>
      <c r="AF242" s="21" t="str">
        <f>IF(AE242&gt;=16,"Excellent", IF(AE242&gt;=14,"Good", IF(AE242&gt;=10,"Average","Fail")))</f>
        <v>Average</v>
      </c>
      <c r="AG242" s="21">
        <f xml:space="preserve"> 0.5*$F242 + 0.5*$G242</f>
        <v>4</v>
      </c>
      <c r="AH242" s="21" t="str">
        <f>IF($AG242&lt;=1,"Low",IF($AG242&lt;=3,"Medium","High"))</f>
        <v>High</v>
      </c>
      <c r="AI242" s="21">
        <f>IF($J242&gt;=2,1,0) + IF($I242&lt;=1,1,0) + IF($V242&gt;=4,1,0) + IF($R242&lt;=2,1,0) + IF($X242&gt;20,1,0) + IF($AG242&lt;=2,1,0)</f>
        <v>0</v>
      </c>
      <c r="AJ242" s="21" t="str">
        <f>IF(AI242&gt;=4,"High",IF(AI242&gt;=2,"Medium","Low"))</f>
        <v>Low</v>
      </c>
      <c r="AK242" s="21" t="str">
        <f>IF(AND($AF242="Fail", $AI242&gt;=3),"Yes","No")</f>
        <v>No</v>
      </c>
      <c r="AL242" s="21">
        <f xml:space="preserve"> $K242 + $L242+ $M242 + $N242 +$O242</f>
        <v>3</v>
      </c>
      <c r="AM242" s="22">
        <f xml:space="preserve"> $Q242 + $S242 + $T242</f>
        <v>7</v>
      </c>
      <c r="AN242" t="str">
        <f t="shared" si="10"/>
        <v>Medium</v>
      </c>
      <c r="AO242" t="str">
        <f t="shared" si="11"/>
        <v>Medium</v>
      </c>
    </row>
    <row r="243" spans="1:41">
      <c r="A243" s="26" t="s">
        <v>37</v>
      </c>
      <c r="B243" s="18" t="s">
        <v>38</v>
      </c>
      <c r="C243" s="18">
        <v>15</v>
      </c>
      <c r="D243" s="18" t="s">
        <v>39</v>
      </c>
      <c r="E243" s="18" t="s">
        <v>72</v>
      </c>
      <c r="F243" s="18">
        <v>1</v>
      </c>
      <c r="G243" s="18">
        <v>2</v>
      </c>
      <c r="H243" s="18">
        <v>1</v>
      </c>
      <c r="I243" s="18">
        <v>2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1</v>
      </c>
      <c r="P243" s="18">
        <v>1</v>
      </c>
      <c r="Q243" s="18">
        <v>0</v>
      </c>
      <c r="R243" s="18">
        <v>3</v>
      </c>
      <c r="S243" s="18">
        <v>2</v>
      </c>
      <c r="T243" s="18">
        <v>3</v>
      </c>
      <c r="U243" s="18">
        <v>1</v>
      </c>
      <c r="V243" s="18">
        <v>2</v>
      </c>
      <c r="W243" s="18">
        <v>1</v>
      </c>
      <c r="X243" s="18">
        <v>2</v>
      </c>
      <c r="Y243" s="18">
        <v>16</v>
      </c>
      <c r="Z243" s="18">
        <v>15</v>
      </c>
      <c r="AA243" s="18">
        <v>15</v>
      </c>
      <c r="AB243" s="18">
        <f>$Z243-$Y243</f>
        <v>-1</v>
      </c>
      <c r="AC243" s="18">
        <f>$AA243-$Z243</f>
        <v>0</v>
      </c>
      <c r="AD243" s="18" t="str">
        <f>IF(AND($AB243&gt; 0, $AC243 &gt; 0), "Improving", IF(AND($AB243 &lt; 0, $AC243 &lt; 0), "Declining", "Mixed"))</f>
        <v>Mixed</v>
      </c>
      <c r="AE243" s="18">
        <f t="shared" si="9"/>
        <v>15.33</v>
      </c>
      <c r="AF243" s="18" t="str">
        <f>IF(AE243&gt;=16,"Excellent", IF(AE243&gt;=14,"Good", IF(AE243&gt;=10,"Average","Fail")))</f>
        <v>Good</v>
      </c>
      <c r="AG243" s="18">
        <f xml:space="preserve"> 0.5*$F243 + 0.5*$G243</f>
        <v>1.5</v>
      </c>
      <c r="AH243" s="18" t="str">
        <f>IF($AG243&lt;=1,"Low",IF($AG243&lt;=3,"Medium","High"))</f>
        <v>Medium</v>
      </c>
      <c r="AI243" s="18">
        <f>IF($J243&gt;=2,1,0) + IF($I243&lt;=1,1,0) + IF($V243&gt;=4,1,0) + IF($R243&lt;=2,1,0) + IF($X243&gt;20,1,0) + IF($AG243&lt;=2,1,0)</f>
        <v>1</v>
      </c>
      <c r="AJ243" s="18" t="str">
        <f>IF(AI243&gt;=4,"High",IF(AI243&gt;=2,"Medium","Low"))</f>
        <v>Low</v>
      </c>
      <c r="AK243" s="18" t="str">
        <f>IF(AND($AF243="Fail", $AI243&gt;=3),"Yes","No")</f>
        <v>No</v>
      </c>
      <c r="AL243" s="18">
        <f xml:space="preserve"> $K243 + $L243+ $M243 + $N243 +$O243</f>
        <v>1</v>
      </c>
      <c r="AM243" s="20">
        <f xml:space="preserve"> $Q243 + $S243 + $T243</f>
        <v>5</v>
      </c>
      <c r="AN243" t="str">
        <f t="shared" si="10"/>
        <v>Low</v>
      </c>
      <c r="AO243" t="str">
        <f t="shared" si="11"/>
        <v>Low</v>
      </c>
    </row>
    <row r="244" spans="1:41">
      <c r="A244" s="27" t="s">
        <v>37</v>
      </c>
      <c r="B244" s="21" t="s">
        <v>38</v>
      </c>
      <c r="C244" s="21">
        <v>16</v>
      </c>
      <c r="D244" s="21" t="s">
        <v>39</v>
      </c>
      <c r="E244" s="21" t="s">
        <v>71</v>
      </c>
      <c r="F244" s="21">
        <v>2</v>
      </c>
      <c r="G244" s="21">
        <v>4</v>
      </c>
      <c r="H244" s="21">
        <v>2</v>
      </c>
      <c r="I244" s="21">
        <v>2</v>
      </c>
      <c r="J244" s="21">
        <v>0</v>
      </c>
      <c r="K244" s="21">
        <v>0</v>
      </c>
      <c r="L244" s="21">
        <v>1</v>
      </c>
      <c r="M244" s="21">
        <v>1</v>
      </c>
      <c r="N244" s="21">
        <v>1</v>
      </c>
      <c r="O244" s="21">
        <v>1</v>
      </c>
      <c r="P244" s="21">
        <v>1</v>
      </c>
      <c r="Q244" s="21">
        <v>1</v>
      </c>
      <c r="R244" s="21">
        <v>4</v>
      </c>
      <c r="S244" s="21">
        <v>2</v>
      </c>
      <c r="T244" s="21">
        <v>2</v>
      </c>
      <c r="U244" s="21">
        <v>1</v>
      </c>
      <c r="V244" s="21">
        <v>2</v>
      </c>
      <c r="W244" s="21">
        <v>5</v>
      </c>
      <c r="X244" s="21">
        <v>2</v>
      </c>
      <c r="Y244" s="21">
        <v>13</v>
      </c>
      <c r="Z244" s="21">
        <v>13</v>
      </c>
      <c r="AA244" s="21">
        <v>13</v>
      </c>
      <c r="AB244" s="21">
        <f>$Z244-$Y244</f>
        <v>0</v>
      </c>
      <c r="AC244" s="21">
        <f>$AA244-$Z244</f>
        <v>0</v>
      </c>
      <c r="AD244" s="21" t="str">
        <f>IF(AND($AB244&gt; 0, $AC244 &gt; 0), "Improving", IF(AND($AB244 &lt; 0, $AC244 &lt; 0), "Declining", "Mixed"))</f>
        <v>Mixed</v>
      </c>
      <c r="AE244" s="21">
        <f t="shared" si="9"/>
        <v>13</v>
      </c>
      <c r="AF244" s="21" t="str">
        <f>IF(AE244&gt;=16,"Excellent", IF(AE244&gt;=14,"Good", IF(AE244&gt;=10,"Average","Fail")))</f>
        <v>Average</v>
      </c>
      <c r="AG244" s="21">
        <f xml:space="preserve"> 0.5*$F244 + 0.5*$G244</f>
        <v>3</v>
      </c>
      <c r="AH244" s="21" t="str">
        <f>IF($AG244&lt;=1,"Low",IF($AG244&lt;=3,"Medium","High"))</f>
        <v>Medium</v>
      </c>
      <c r="AI244" s="21">
        <f>IF($J244&gt;=2,1,0) + IF($I244&lt;=1,1,0) + IF($V244&gt;=4,1,0) + IF($R244&lt;=2,1,0) + IF($X244&gt;20,1,0) + IF($AG244&lt;=2,1,0)</f>
        <v>0</v>
      </c>
      <c r="AJ244" s="21" t="str">
        <f>IF(AI244&gt;=4,"High",IF(AI244&gt;=2,"Medium","Low"))</f>
        <v>Low</v>
      </c>
      <c r="AK244" s="21" t="str">
        <f>IF(AND($AF244="Fail", $AI244&gt;=3),"Yes","No")</f>
        <v>No</v>
      </c>
      <c r="AL244" s="21">
        <f xml:space="preserve"> $K244 + $L244+ $M244 + $N244 +$O244</f>
        <v>4</v>
      </c>
      <c r="AM244" s="22">
        <f xml:space="preserve"> $Q244 + $S244 + $T244</f>
        <v>5</v>
      </c>
      <c r="AN244" t="str">
        <f t="shared" si="10"/>
        <v>High</v>
      </c>
      <c r="AO244" t="str">
        <f t="shared" si="11"/>
        <v>Low</v>
      </c>
    </row>
    <row r="245" spans="1:41">
      <c r="A245" s="26" t="s">
        <v>37</v>
      </c>
      <c r="B245" s="18" t="s">
        <v>38</v>
      </c>
      <c r="C245" s="18">
        <v>19</v>
      </c>
      <c r="D245" s="18" t="s">
        <v>39</v>
      </c>
      <c r="E245" s="18" t="s">
        <v>72</v>
      </c>
      <c r="F245" s="18">
        <v>0</v>
      </c>
      <c r="G245" s="18">
        <v>1</v>
      </c>
      <c r="H245" s="18">
        <v>1</v>
      </c>
      <c r="I245" s="18">
        <v>2</v>
      </c>
      <c r="J245" s="18">
        <v>3</v>
      </c>
      <c r="K245" s="18">
        <v>0</v>
      </c>
      <c r="L245" s="18">
        <v>1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3</v>
      </c>
      <c r="S245" s="18">
        <v>4</v>
      </c>
      <c r="T245" s="18">
        <v>2</v>
      </c>
      <c r="U245" s="18">
        <v>1</v>
      </c>
      <c r="V245" s="18">
        <v>1</v>
      </c>
      <c r="W245" s="18">
        <v>5</v>
      </c>
      <c r="X245" s="18">
        <v>2</v>
      </c>
      <c r="Y245" s="18">
        <v>7</v>
      </c>
      <c r="Z245" s="18">
        <v>8</v>
      </c>
      <c r="AA245" s="18">
        <v>9</v>
      </c>
      <c r="AB245" s="18">
        <f>$Z245-$Y245</f>
        <v>1</v>
      </c>
      <c r="AC245" s="18">
        <f>$AA245-$Z245</f>
        <v>1</v>
      </c>
      <c r="AD245" s="18" t="str">
        <f>IF(AND($AB245&gt; 0, $AC245 &gt; 0), "Improving", IF(AND($AB245 &lt; 0, $AC245 &lt; 0), "Declining", "Mixed"))</f>
        <v>Improving</v>
      </c>
      <c r="AE245" s="18">
        <f t="shared" si="9"/>
        <v>8</v>
      </c>
      <c r="AF245" s="18" t="str">
        <f>IF(AE245&gt;=16,"Excellent", IF(AE245&gt;=14,"Good", IF(AE245&gt;=10,"Average","Fail")))</f>
        <v>Fail</v>
      </c>
      <c r="AG245" s="18">
        <f xml:space="preserve"> 0.5*$F245 + 0.5*$G245</f>
        <v>0.5</v>
      </c>
      <c r="AH245" s="18" t="str">
        <f>IF($AG245&lt;=1,"Low",IF($AG245&lt;=3,"Medium","High"))</f>
        <v>Low</v>
      </c>
      <c r="AI245" s="18">
        <f>IF($J245&gt;=2,1,0) + IF($I245&lt;=1,1,0) + IF($V245&gt;=4,1,0) + IF($R245&lt;=2,1,0) + IF($X245&gt;20,1,0) + IF($AG245&lt;=2,1,0)</f>
        <v>2</v>
      </c>
      <c r="AJ245" s="18" t="str">
        <f>IF(AI245&gt;=4,"High",IF(AI245&gt;=2,"Medium","Low"))</f>
        <v>Medium</v>
      </c>
      <c r="AK245" s="18" t="str">
        <f>IF(AND($AF245="Fail", $AI245&gt;=3),"Yes","No")</f>
        <v>No</v>
      </c>
      <c r="AL245" s="18">
        <f xml:space="preserve"> $K245 + $L245+ $M245 + $N245 +$O245</f>
        <v>1</v>
      </c>
      <c r="AM245" s="20">
        <f xml:space="preserve"> $Q245 + $S245 + $T245</f>
        <v>6</v>
      </c>
      <c r="AN245" t="str">
        <f t="shared" si="10"/>
        <v>Low</v>
      </c>
      <c r="AO245" t="str">
        <f t="shared" si="11"/>
        <v>Medium</v>
      </c>
    </row>
    <row r="246" spans="1:41">
      <c r="A246" s="27" t="s">
        <v>37</v>
      </c>
      <c r="B246" s="21" t="s">
        <v>38</v>
      </c>
      <c r="C246" s="21">
        <v>15</v>
      </c>
      <c r="D246" s="21" t="s">
        <v>39</v>
      </c>
      <c r="E246" s="21" t="s">
        <v>72</v>
      </c>
      <c r="F246" s="21">
        <v>4</v>
      </c>
      <c r="G246" s="21">
        <v>4</v>
      </c>
      <c r="H246" s="21">
        <v>1</v>
      </c>
      <c r="I246" s="21">
        <v>3</v>
      </c>
      <c r="J246" s="21">
        <v>0</v>
      </c>
      <c r="K246" s="21">
        <v>0</v>
      </c>
      <c r="L246" s="21">
        <v>1</v>
      </c>
      <c r="M246" s="21">
        <v>1</v>
      </c>
      <c r="N246" s="21">
        <v>1</v>
      </c>
      <c r="O246" s="21">
        <v>1</v>
      </c>
      <c r="P246" s="21">
        <v>1</v>
      </c>
      <c r="Q246" s="21">
        <v>0</v>
      </c>
      <c r="R246" s="21">
        <v>4</v>
      </c>
      <c r="S246" s="21">
        <v>2</v>
      </c>
      <c r="T246" s="21">
        <v>2</v>
      </c>
      <c r="U246" s="21">
        <v>1</v>
      </c>
      <c r="V246" s="21">
        <v>1</v>
      </c>
      <c r="W246" s="21">
        <v>5</v>
      </c>
      <c r="X246" s="21">
        <v>2</v>
      </c>
      <c r="Y246" s="21">
        <v>9</v>
      </c>
      <c r="Z246" s="21">
        <v>11</v>
      </c>
      <c r="AA246" s="21">
        <v>11</v>
      </c>
      <c r="AB246" s="21">
        <f>$Z246-$Y246</f>
        <v>2</v>
      </c>
      <c r="AC246" s="21">
        <f>$AA246-$Z246</f>
        <v>0</v>
      </c>
      <c r="AD246" s="21" t="str">
        <f>IF(AND($AB246&gt; 0, $AC246 &gt; 0), "Improving", IF(AND($AB246 &lt; 0, $AC246 &lt; 0), "Declining", "Mixed"))</f>
        <v>Mixed</v>
      </c>
      <c r="AE246" s="21">
        <f t="shared" si="9"/>
        <v>10.33</v>
      </c>
      <c r="AF246" s="21" t="str">
        <f>IF(AE246&gt;=16,"Excellent", IF(AE246&gt;=14,"Good", IF(AE246&gt;=10,"Average","Fail")))</f>
        <v>Average</v>
      </c>
      <c r="AG246" s="21">
        <f xml:space="preserve"> 0.5*$F246 + 0.5*$G246</f>
        <v>4</v>
      </c>
      <c r="AH246" s="21" t="str">
        <f>IF($AG246&lt;=1,"Low",IF($AG246&lt;=3,"Medium","High"))</f>
        <v>High</v>
      </c>
      <c r="AI246" s="21">
        <f>IF($J246&gt;=2,1,0) + IF($I246&lt;=1,1,0) + IF($V246&gt;=4,1,0) + IF($R246&lt;=2,1,0) + IF($X246&gt;20,1,0) + IF($AG246&lt;=2,1,0)</f>
        <v>0</v>
      </c>
      <c r="AJ246" s="21" t="str">
        <f>IF(AI246&gt;=4,"High",IF(AI246&gt;=2,"Medium","Low"))</f>
        <v>Low</v>
      </c>
      <c r="AK246" s="21" t="str">
        <f>IF(AND($AF246="Fail", $AI246&gt;=3),"Yes","No")</f>
        <v>No</v>
      </c>
      <c r="AL246" s="21">
        <f xml:space="preserve"> $K246 + $L246+ $M246 + $N246 +$O246</f>
        <v>4</v>
      </c>
      <c r="AM246" s="22">
        <f xml:space="preserve"> $Q246 + $S246 + $T246</f>
        <v>4</v>
      </c>
      <c r="AN246" t="str">
        <f t="shared" si="10"/>
        <v>High</v>
      </c>
      <c r="AO246" t="str">
        <f t="shared" si="11"/>
        <v>Low</v>
      </c>
    </row>
    <row r="247" spans="1:41">
      <c r="A247" s="26" t="s">
        <v>37</v>
      </c>
      <c r="B247" s="18" t="s">
        <v>38</v>
      </c>
      <c r="C247" s="18">
        <v>16</v>
      </c>
      <c r="D247" s="18" t="s">
        <v>39</v>
      </c>
      <c r="E247" s="18" t="s">
        <v>71</v>
      </c>
      <c r="F247" s="18">
        <v>1</v>
      </c>
      <c r="G247" s="18">
        <v>1</v>
      </c>
      <c r="H247" s="18">
        <v>1</v>
      </c>
      <c r="I247" s="18">
        <v>1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1</v>
      </c>
      <c r="P247" s="18">
        <v>1</v>
      </c>
      <c r="Q247" s="18">
        <v>0</v>
      </c>
      <c r="R247" s="18">
        <v>3</v>
      </c>
      <c r="S247" s="18">
        <v>4</v>
      </c>
      <c r="T247" s="18">
        <v>4</v>
      </c>
      <c r="U247" s="18">
        <v>3</v>
      </c>
      <c r="V247" s="18">
        <v>3</v>
      </c>
      <c r="W247" s="18">
        <v>1</v>
      </c>
      <c r="X247" s="18">
        <v>2</v>
      </c>
      <c r="Y247" s="18">
        <v>14</v>
      </c>
      <c r="Z247" s="18">
        <v>14</v>
      </c>
      <c r="AA247" s="18">
        <v>13</v>
      </c>
      <c r="AB247" s="18">
        <f>$Z247-$Y247</f>
        <v>0</v>
      </c>
      <c r="AC247" s="18">
        <f>$AA247-$Z247</f>
        <v>-1</v>
      </c>
      <c r="AD247" s="18" t="str">
        <f>IF(AND($AB247&gt; 0, $AC247 &gt; 0), "Improving", IF(AND($AB247 &lt; 0, $AC247 &lt; 0), "Declining", "Mixed"))</f>
        <v>Mixed</v>
      </c>
      <c r="AE247" s="18">
        <f t="shared" si="9"/>
        <v>13.67</v>
      </c>
      <c r="AF247" s="18" t="str">
        <f>IF(AE247&gt;=16,"Excellent", IF(AE247&gt;=14,"Good", IF(AE247&gt;=10,"Average","Fail")))</f>
        <v>Average</v>
      </c>
      <c r="AG247" s="18">
        <f xml:space="preserve"> 0.5*$F247 + 0.5*$G247</f>
        <v>1</v>
      </c>
      <c r="AH247" s="18" t="str">
        <f>IF($AG247&lt;=1,"Low",IF($AG247&lt;=3,"Medium","High"))</f>
        <v>Low</v>
      </c>
      <c r="AI247" s="18">
        <f>IF($J247&gt;=2,1,0) + IF($I247&lt;=1,1,0) + IF($V247&gt;=4,1,0) + IF($R247&lt;=2,1,0) + IF($X247&gt;20,1,0) + IF($AG247&lt;=2,1,0)</f>
        <v>2</v>
      </c>
      <c r="AJ247" s="18" t="str">
        <f>IF(AI247&gt;=4,"High",IF(AI247&gt;=2,"Medium","Low"))</f>
        <v>Medium</v>
      </c>
      <c r="AK247" s="18" t="str">
        <f>IF(AND($AF247="Fail", $AI247&gt;=3),"Yes","No")</f>
        <v>No</v>
      </c>
      <c r="AL247" s="18">
        <f xml:space="preserve"> $K247 + $L247+ $M247 + $N247 +$O247</f>
        <v>1</v>
      </c>
      <c r="AM247" s="20">
        <f xml:space="preserve"> $Q247 + $S247 + $T247</f>
        <v>8</v>
      </c>
      <c r="AN247" t="str">
        <f t="shared" si="10"/>
        <v>Low</v>
      </c>
      <c r="AO247" t="str">
        <f t="shared" si="11"/>
        <v>Medium</v>
      </c>
    </row>
    <row r="248" spans="1:41">
      <c r="A248" s="27" t="s">
        <v>37</v>
      </c>
      <c r="B248" s="21" t="s">
        <v>38</v>
      </c>
      <c r="C248" s="21">
        <v>15</v>
      </c>
      <c r="D248" s="21" t="s">
        <v>39</v>
      </c>
      <c r="E248" s="21" t="s">
        <v>72</v>
      </c>
      <c r="F248" s="21">
        <v>1</v>
      </c>
      <c r="G248" s="21">
        <v>2</v>
      </c>
      <c r="H248" s="21">
        <v>1</v>
      </c>
      <c r="I248" s="21">
        <v>2</v>
      </c>
      <c r="J248" s="21">
        <v>0</v>
      </c>
      <c r="K248" s="21">
        <v>0</v>
      </c>
      <c r="L248" s="21">
        <v>1</v>
      </c>
      <c r="M248" s="21">
        <v>1</v>
      </c>
      <c r="N248" s="21">
        <v>0</v>
      </c>
      <c r="O248" s="21">
        <v>1</v>
      </c>
      <c r="P248" s="21">
        <v>1</v>
      </c>
      <c r="Q248" s="21">
        <v>0</v>
      </c>
      <c r="R248" s="21">
        <v>4</v>
      </c>
      <c r="S248" s="21">
        <v>3</v>
      </c>
      <c r="T248" s="21">
        <v>2</v>
      </c>
      <c r="U248" s="21">
        <v>1</v>
      </c>
      <c r="V248" s="21">
        <v>1</v>
      </c>
      <c r="W248" s="21">
        <v>5</v>
      </c>
      <c r="X248" s="21">
        <v>2</v>
      </c>
      <c r="Y248" s="21">
        <v>10</v>
      </c>
      <c r="Z248" s="21">
        <v>11</v>
      </c>
      <c r="AA248" s="21">
        <v>11</v>
      </c>
      <c r="AB248" s="21">
        <f>$Z248-$Y248</f>
        <v>1</v>
      </c>
      <c r="AC248" s="21">
        <f>$AA248-$Z248</f>
        <v>0</v>
      </c>
      <c r="AD248" s="21" t="str">
        <f>IF(AND($AB248&gt; 0, $AC248 &gt; 0), "Improving", IF(AND($AB248 &lt; 0, $AC248 &lt; 0), "Declining", "Mixed"))</f>
        <v>Mixed</v>
      </c>
      <c r="AE248" s="21">
        <f t="shared" si="9"/>
        <v>10.67</v>
      </c>
      <c r="AF248" s="21" t="str">
        <f>IF(AE248&gt;=16,"Excellent", IF(AE248&gt;=14,"Good", IF(AE248&gt;=10,"Average","Fail")))</f>
        <v>Average</v>
      </c>
      <c r="AG248" s="21">
        <f xml:space="preserve"> 0.5*$F248 + 0.5*$G248</f>
        <v>1.5</v>
      </c>
      <c r="AH248" s="21" t="str">
        <f>IF($AG248&lt;=1,"Low",IF($AG248&lt;=3,"Medium","High"))</f>
        <v>Medium</v>
      </c>
      <c r="AI248" s="21">
        <f>IF($J248&gt;=2,1,0) + IF($I248&lt;=1,1,0) + IF($V248&gt;=4,1,0) + IF($R248&lt;=2,1,0) + IF($X248&gt;20,1,0) + IF($AG248&lt;=2,1,0)</f>
        <v>1</v>
      </c>
      <c r="AJ248" s="21" t="str">
        <f>IF(AI248&gt;=4,"High",IF(AI248&gt;=2,"Medium","Low"))</f>
        <v>Low</v>
      </c>
      <c r="AK248" s="21" t="str">
        <f>IF(AND($AF248="Fail", $AI248&gt;=3),"Yes","No")</f>
        <v>No</v>
      </c>
      <c r="AL248" s="21">
        <f xml:space="preserve"> $K248 + $L248+ $M248 + $N248 +$O248</f>
        <v>3</v>
      </c>
      <c r="AM248" s="22">
        <f xml:space="preserve"> $Q248 + $S248 + $T248</f>
        <v>5</v>
      </c>
      <c r="AN248" t="str">
        <f t="shared" si="10"/>
        <v>Medium</v>
      </c>
      <c r="AO248" t="str">
        <f t="shared" si="11"/>
        <v>Low</v>
      </c>
    </row>
    <row r="249" spans="1:41">
      <c r="A249" s="26" t="s">
        <v>37</v>
      </c>
      <c r="B249" s="18" t="s">
        <v>52</v>
      </c>
      <c r="C249" s="18">
        <v>15</v>
      </c>
      <c r="D249" s="18" t="s">
        <v>54</v>
      </c>
      <c r="E249" s="18" t="s">
        <v>72</v>
      </c>
      <c r="F249" s="18">
        <v>2</v>
      </c>
      <c r="G249" s="18">
        <v>3</v>
      </c>
      <c r="H249" s="18">
        <v>1</v>
      </c>
      <c r="I249" s="18">
        <v>2</v>
      </c>
      <c r="J249" s="18">
        <v>0</v>
      </c>
      <c r="K249" s="18">
        <v>1</v>
      </c>
      <c r="L249" s="18">
        <v>0</v>
      </c>
      <c r="M249" s="18">
        <v>1</v>
      </c>
      <c r="N249" s="18">
        <v>1</v>
      </c>
      <c r="O249" s="18">
        <v>1</v>
      </c>
      <c r="P249" s="18">
        <v>0</v>
      </c>
      <c r="Q249" s="18">
        <v>0</v>
      </c>
      <c r="R249" s="18">
        <v>4</v>
      </c>
      <c r="S249" s="18">
        <v>4</v>
      </c>
      <c r="T249" s="18">
        <v>4</v>
      </c>
      <c r="U249" s="18">
        <v>1</v>
      </c>
      <c r="V249" s="18">
        <v>1</v>
      </c>
      <c r="W249" s="18">
        <v>1</v>
      </c>
      <c r="X249" s="18">
        <v>2</v>
      </c>
      <c r="Y249" s="18">
        <v>11</v>
      </c>
      <c r="Z249" s="18">
        <v>8</v>
      </c>
      <c r="AA249" s="18">
        <v>8</v>
      </c>
      <c r="AB249" s="18">
        <f>$Z249-$Y249</f>
        <v>-3</v>
      </c>
      <c r="AC249" s="18">
        <f>$AA249-$Z249</f>
        <v>0</v>
      </c>
      <c r="AD249" s="18" t="str">
        <f>IF(AND($AB249&gt; 0, $AC249 &gt; 0), "Improving", IF(AND($AB249 &lt; 0, $AC249 &lt; 0), "Declining", "Mixed"))</f>
        <v>Mixed</v>
      </c>
      <c r="AE249" s="18">
        <f t="shared" si="9"/>
        <v>9</v>
      </c>
      <c r="AF249" s="18" t="str">
        <f>IF(AE249&gt;=16,"Excellent", IF(AE249&gt;=14,"Good", IF(AE249&gt;=10,"Average","Fail")))</f>
        <v>Fail</v>
      </c>
      <c r="AG249" s="18">
        <f xml:space="preserve"> 0.5*$F249 + 0.5*$G249</f>
        <v>2.5</v>
      </c>
      <c r="AH249" s="18" t="str">
        <f>IF($AG249&lt;=1,"Low",IF($AG249&lt;=3,"Medium","High"))</f>
        <v>Medium</v>
      </c>
      <c r="AI249" s="18">
        <f>IF($J249&gt;=2,1,0) + IF($I249&lt;=1,1,0) + IF($V249&gt;=4,1,0) + IF($R249&lt;=2,1,0) + IF($X249&gt;20,1,0) + IF($AG249&lt;=2,1,0)</f>
        <v>0</v>
      </c>
      <c r="AJ249" s="18" t="str">
        <f>IF(AI249&gt;=4,"High",IF(AI249&gt;=2,"Medium","Low"))</f>
        <v>Low</v>
      </c>
      <c r="AK249" s="18" t="str">
        <f>IF(AND($AF249="Fail", $AI249&gt;=3),"Yes","No")</f>
        <v>No</v>
      </c>
      <c r="AL249" s="18">
        <f xml:space="preserve"> $K249 + $L249+ $M249 + $N249 +$O249</f>
        <v>4</v>
      </c>
      <c r="AM249" s="20">
        <f xml:space="preserve"> $Q249 + $S249 + $T249</f>
        <v>8</v>
      </c>
      <c r="AN249" t="str">
        <f t="shared" si="10"/>
        <v>High</v>
      </c>
      <c r="AO249" t="str">
        <f t="shared" si="11"/>
        <v>Medium</v>
      </c>
    </row>
    <row r="250" spans="1:41">
      <c r="A250" s="27" t="s">
        <v>37</v>
      </c>
      <c r="B250" s="21" t="s">
        <v>52</v>
      </c>
      <c r="C250" s="21">
        <v>16</v>
      </c>
      <c r="D250" s="21" t="s">
        <v>54</v>
      </c>
      <c r="E250" s="21" t="s">
        <v>72</v>
      </c>
      <c r="F250" s="21">
        <v>2</v>
      </c>
      <c r="G250" s="21">
        <v>2</v>
      </c>
      <c r="H250" s="21">
        <v>3</v>
      </c>
      <c r="I250" s="21">
        <v>1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1</v>
      </c>
      <c r="P250" s="21">
        <v>0</v>
      </c>
      <c r="Q250" s="21">
        <v>0</v>
      </c>
      <c r="R250" s="21">
        <v>4</v>
      </c>
      <c r="S250" s="21">
        <v>2</v>
      </c>
      <c r="T250" s="21">
        <v>2</v>
      </c>
      <c r="U250" s="21">
        <v>1</v>
      </c>
      <c r="V250" s="21">
        <v>2</v>
      </c>
      <c r="W250" s="21">
        <v>3</v>
      </c>
      <c r="X250" s="21">
        <v>2</v>
      </c>
      <c r="Y250" s="21">
        <v>17</v>
      </c>
      <c r="Z250" s="21">
        <v>15</v>
      </c>
      <c r="AA250" s="21">
        <v>15</v>
      </c>
      <c r="AB250" s="21">
        <f>$Z250-$Y250</f>
        <v>-2</v>
      </c>
      <c r="AC250" s="21">
        <f>$AA250-$Z250</f>
        <v>0</v>
      </c>
      <c r="AD250" s="21" t="str">
        <f>IF(AND($AB250&gt; 0, $AC250 &gt; 0), "Improving", IF(AND($AB250 &lt; 0, $AC250 &lt; 0), "Declining", "Mixed"))</f>
        <v>Mixed</v>
      </c>
      <c r="AE250" s="21">
        <f t="shared" si="9"/>
        <v>15.67</v>
      </c>
      <c r="AF250" s="21" t="str">
        <f>IF(AE250&gt;=16,"Excellent", IF(AE250&gt;=14,"Good", IF(AE250&gt;=10,"Average","Fail")))</f>
        <v>Good</v>
      </c>
      <c r="AG250" s="21">
        <f xml:space="preserve"> 0.5*$F250 + 0.5*$G250</f>
        <v>2</v>
      </c>
      <c r="AH250" s="21" t="str">
        <f>IF($AG250&lt;=1,"Low",IF($AG250&lt;=3,"Medium","High"))</f>
        <v>Medium</v>
      </c>
      <c r="AI250" s="21">
        <f>IF($J250&gt;=2,1,0) + IF($I250&lt;=1,1,0) + IF($V250&gt;=4,1,0) + IF($R250&lt;=2,1,0) + IF($X250&gt;20,1,0) + IF($AG250&lt;=2,1,0)</f>
        <v>2</v>
      </c>
      <c r="AJ250" s="21" t="str">
        <f>IF(AI250&gt;=4,"High",IF(AI250&gt;=2,"Medium","Low"))</f>
        <v>Medium</v>
      </c>
      <c r="AK250" s="21" t="str">
        <f>IF(AND($AF250="Fail", $AI250&gt;=3),"Yes","No")</f>
        <v>No</v>
      </c>
      <c r="AL250" s="21">
        <f xml:space="preserve"> $K250 + $L250+ $M250 + $N250 +$O250</f>
        <v>1</v>
      </c>
      <c r="AM250" s="22">
        <f xml:space="preserve"> $Q250 + $S250 + $T250</f>
        <v>4</v>
      </c>
      <c r="AN250" t="str">
        <f t="shared" si="10"/>
        <v>Low</v>
      </c>
      <c r="AO250" t="str">
        <f t="shared" si="11"/>
        <v>Low</v>
      </c>
    </row>
    <row r="251" spans="1:41">
      <c r="A251" s="26" t="s">
        <v>37</v>
      </c>
      <c r="B251" s="18" t="s">
        <v>52</v>
      </c>
      <c r="C251" s="18">
        <v>17</v>
      </c>
      <c r="D251" s="18" t="s">
        <v>39</v>
      </c>
      <c r="E251" s="18" t="s">
        <v>72</v>
      </c>
      <c r="F251" s="18">
        <v>1</v>
      </c>
      <c r="G251" s="18">
        <v>3</v>
      </c>
      <c r="H251" s="18">
        <v>1</v>
      </c>
      <c r="I251" s="18">
        <v>1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1</v>
      </c>
      <c r="Q251" s="18">
        <v>0</v>
      </c>
      <c r="R251" s="18">
        <v>5</v>
      </c>
      <c r="S251" s="18">
        <v>3</v>
      </c>
      <c r="T251" s="18">
        <v>3</v>
      </c>
      <c r="U251" s="18">
        <v>1</v>
      </c>
      <c r="V251" s="18">
        <v>4</v>
      </c>
      <c r="W251" s="18">
        <v>2</v>
      </c>
      <c r="X251" s="18">
        <v>2</v>
      </c>
      <c r="Y251" s="18">
        <v>10</v>
      </c>
      <c r="Z251" s="18">
        <v>10</v>
      </c>
      <c r="AA251" s="18">
        <v>10</v>
      </c>
      <c r="AB251" s="18">
        <f>$Z251-$Y251</f>
        <v>0</v>
      </c>
      <c r="AC251" s="18">
        <f>$AA251-$Z251</f>
        <v>0</v>
      </c>
      <c r="AD251" s="18" t="str">
        <f>IF(AND($AB251&gt; 0, $AC251 &gt; 0), "Improving", IF(AND($AB251 &lt; 0, $AC251 &lt; 0), "Declining", "Mixed"))</f>
        <v>Mixed</v>
      </c>
      <c r="AE251" s="18">
        <f t="shared" si="9"/>
        <v>10</v>
      </c>
      <c r="AF251" s="18" t="str">
        <f>IF(AE251&gt;=16,"Excellent", IF(AE251&gt;=14,"Good", IF(AE251&gt;=10,"Average","Fail")))</f>
        <v>Average</v>
      </c>
      <c r="AG251" s="18">
        <f xml:space="preserve"> 0.5*$F251 + 0.5*$G251</f>
        <v>2</v>
      </c>
      <c r="AH251" s="18" t="str">
        <f>IF($AG251&lt;=1,"Low",IF($AG251&lt;=3,"Medium","High"))</f>
        <v>Medium</v>
      </c>
      <c r="AI251" s="18">
        <f>IF($J251&gt;=2,1,0) + IF($I251&lt;=1,1,0) + IF($V251&gt;=4,1,0) + IF($R251&lt;=2,1,0) + IF($X251&gt;20,1,0) + IF($AG251&lt;=2,1,0)</f>
        <v>3</v>
      </c>
      <c r="AJ251" s="18" t="str">
        <f>IF(AI251&gt;=4,"High",IF(AI251&gt;=2,"Medium","Low"))</f>
        <v>Medium</v>
      </c>
      <c r="AK251" s="18" t="str">
        <f>IF(AND($AF251="Fail", $AI251&gt;=3),"Yes","No")</f>
        <v>No</v>
      </c>
      <c r="AL251" s="18">
        <f xml:space="preserve"> $K251 + $L251+ $M251 + $N251 +$O251</f>
        <v>0</v>
      </c>
      <c r="AM251" s="20">
        <f xml:space="preserve"> $Q251 + $S251 + $T251</f>
        <v>6</v>
      </c>
      <c r="AN251" t="str">
        <f t="shared" si="10"/>
        <v>Low</v>
      </c>
      <c r="AO251" t="str">
        <f t="shared" si="11"/>
        <v>Medium</v>
      </c>
    </row>
    <row r="252" spans="1:41">
      <c r="A252" s="27" t="s">
        <v>37</v>
      </c>
      <c r="B252" s="21" t="s">
        <v>52</v>
      </c>
      <c r="C252" s="21">
        <v>16</v>
      </c>
      <c r="D252" s="21" t="s">
        <v>39</v>
      </c>
      <c r="E252" s="21" t="s">
        <v>72</v>
      </c>
      <c r="F252" s="21">
        <v>1</v>
      </c>
      <c r="G252" s="21">
        <v>0</v>
      </c>
      <c r="H252" s="21">
        <v>2</v>
      </c>
      <c r="I252" s="21">
        <v>2</v>
      </c>
      <c r="J252" s="21">
        <v>0</v>
      </c>
      <c r="K252" s="21">
        <v>0</v>
      </c>
      <c r="L252" s="21">
        <v>1</v>
      </c>
      <c r="M252" s="21">
        <v>1</v>
      </c>
      <c r="N252" s="21">
        <v>1</v>
      </c>
      <c r="O252" s="21">
        <v>1</v>
      </c>
      <c r="P252" s="21">
        <v>1</v>
      </c>
      <c r="Q252" s="21">
        <v>1</v>
      </c>
      <c r="R252" s="21">
        <v>4</v>
      </c>
      <c r="S252" s="21">
        <v>3</v>
      </c>
      <c r="T252" s="21">
        <v>2</v>
      </c>
      <c r="U252" s="21">
        <v>1</v>
      </c>
      <c r="V252" s="21">
        <v>1</v>
      </c>
      <c r="W252" s="21">
        <v>3</v>
      </c>
      <c r="X252" s="21">
        <v>2</v>
      </c>
      <c r="Y252" s="21">
        <v>13</v>
      </c>
      <c r="Z252" s="21">
        <v>15</v>
      </c>
      <c r="AA252" s="21">
        <v>16</v>
      </c>
      <c r="AB252" s="21">
        <f>$Z252-$Y252</f>
        <v>2</v>
      </c>
      <c r="AC252" s="21">
        <f>$AA252-$Z252</f>
        <v>1</v>
      </c>
      <c r="AD252" s="21" t="str">
        <f>IF(AND($AB252&gt; 0, $AC252 &gt; 0), "Improving", IF(AND($AB252 &lt; 0, $AC252 &lt; 0), "Declining", "Mixed"))</f>
        <v>Improving</v>
      </c>
      <c r="AE252" s="21">
        <f t="shared" si="9"/>
        <v>14.67</v>
      </c>
      <c r="AF252" s="21" t="str">
        <f>IF(AE252&gt;=16,"Excellent", IF(AE252&gt;=14,"Good", IF(AE252&gt;=10,"Average","Fail")))</f>
        <v>Good</v>
      </c>
      <c r="AG252" s="21">
        <f xml:space="preserve"> 0.5*$F252 + 0.5*$G252</f>
        <v>0.5</v>
      </c>
      <c r="AH252" s="21" t="str">
        <f>IF($AG252&lt;=1,"Low",IF($AG252&lt;=3,"Medium","High"))</f>
        <v>Low</v>
      </c>
      <c r="AI252" s="21">
        <f>IF($J252&gt;=2,1,0) + IF($I252&lt;=1,1,0) + IF($V252&gt;=4,1,0) + IF($R252&lt;=2,1,0) + IF($X252&gt;20,1,0) + IF($AG252&lt;=2,1,0)</f>
        <v>1</v>
      </c>
      <c r="AJ252" s="21" t="str">
        <f>IF(AI252&gt;=4,"High",IF(AI252&gt;=2,"Medium","Low"))</f>
        <v>Low</v>
      </c>
      <c r="AK252" s="21" t="str">
        <f>IF(AND($AF252="Fail", $AI252&gt;=3),"Yes","No")</f>
        <v>No</v>
      </c>
      <c r="AL252" s="21">
        <f xml:space="preserve"> $K252 + $L252+ $M252 + $N252 +$O252</f>
        <v>4</v>
      </c>
      <c r="AM252" s="22">
        <f xml:space="preserve"> $Q252 + $S252 + $T252</f>
        <v>6</v>
      </c>
      <c r="AN252" t="str">
        <f t="shared" si="10"/>
        <v>High</v>
      </c>
      <c r="AO252" t="str">
        <f t="shared" si="11"/>
        <v>Medium</v>
      </c>
    </row>
    <row r="253" spans="1:41">
      <c r="A253" s="26" t="s">
        <v>37</v>
      </c>
      <c r="B253" s="18" t="s">
        <v>38</v>
      </c>
      <c r="C253" s="18">
        <v>16</v>
      </c>
      <c r="D253" s="18" t="s">
        <v>39</v>
      </c>
      <c r="E253" s="18" t="s">
        <v>72</v>
      </c>
      <c r="F253" s="18">
        <v>2</v>
      </c>
      <c r="G253" s="18">
        <v>2</v>
      </c>
      <c r="H253" s="18">
        <v>2</v>
      </c>
      <c r="I253" s="18">
        <v>2</v>
      </c>
      <c r="J253" s="18">
        <v>0</v>
      </c>
      <c r="K253" s="18">
        <v>0</v>
      </c>
      <c r="L253" s="18">
        <v>0</v>
      </c>
      <c r="M253" s="18">
        <v>1</v>
      </c>
      <c r="N253" s="18">
        <v>1</v>
      </c>
      <c r="O253" s="18">
        <v>1</v>
      </c>
      <c r="P253" s="18">
        <v>1</v>
      </c>
      <c r="Q253" s="18">
        <v>0</v>
      </c>
      <c r="R253" s="18">
        <v>3</v>
      </c>
      <c r="S253" s="18">
        <v>4</v>
      </c>
      <c r="T253" s="18">
        <v>4</v>
      </c>
      <c r="U253" s="18">
        <v>1</v>
      </c>
      <c r="V253" s="18">
        <v>4</v>
      </c>
      <c r="W253" s="18">
        <v>5</v>
      </c>
      <c r="X253" s="18">
        <v>2</v>
      </c>
      <c r="Y253" s="18">
        <v>13</v>
      </c>
      <c r="Z253" s="18">
        <v>13</v>
      </c>
      <c r="AA253" s="18">
        <v>11</v>
      </c>
      <c r="AB253" s="18">
        <f>$Z253-$Y253</f>
        <v>0</v>
      </c>
      <c r="AC253" s="18">
        <f>$AA253-$Z253</f>
        <v>-2</v>
      </c>
      <c r="AD253" s="18" t="str">
        <f>IF(AND($AB253&gt; 0, $AC253 &gt; 0), "Improving", IF(AND($AB253 &lt; 0, $AC253 &lt; 0), "Declining", "Mixed"))</f>
        <v>Mixed</v>
      </c>
      <c r="AE253" s="18">
        <f t="shared" si="9"/>
        <v>12.33</v>
      </c>
      <c r="AF253" s="18" t="str">
        <f>IF(AE253&gt;=16,"Excellent", IF(AE253&gt;=14,"Good", IF(AE253&gt;=10,"Average","Fail")))</f>
        <v>Average</v>
      </c>
      <c r="AG253" s="18">
        <f xml:space="preserve"> 0.5*$F253 + 0.5*$G253</f>
        <v>2</v>
      </c>
      <c r="AH253" s="18" t="str">
        <f>IF($AG253&lt;=1,"Low",IF($AG253&lt;=3,"Medium","High"))</f>
        <v>Medium</v>
      </c>
      <c r="AI253" s="18">
        <f>IF($J253&gt;=2,1,0) + IF($I253&lt;=1,1,0) + IF($V253&gt;=4,1,0) + IF($R253&lt;=2,1,0) + IF($X253&gt;20,1,0) + IF($AG253&lt;=2,1,0)</f>
        <v>2</v>
      </c>
      <c r="AJ253" s="18" t="str">
        <f>IF(AI253&gt;=4,"High",IF(AI253&gt;=2,"Medium","Low"))</f>
        <v>Medium</v>
      </c>
      <c r="AK253" s="18" t="str">
        <f>IF(AND($AF253="Fail", $AI253&gt;=3),"Yes","No")</f>
        <v>No</v>
      </c>
      <c r="AL253" s="18">
        <f xml:space="preserve"> $K253 + $L253+ $M253 + $N253 +$O253</f>
        <v>3</v>
      </c>
      <c r="AM253" s="20">
        <f xml:space="preserve"> $Q253 + $S253 + $T253</f>
        <v>8</v>
      </c>
      <c r="AN253" t="str">
        <f t="shared" si="10"/>
        <v>Medium</v>
      </c>
      <c r="AO253" t="str">
        <f t="shared" si="11"/>
        <v>Medium</v>
      </c>
    </row>
    <row r="254" spans="1:41">
      <c r="A254" s="27" t="s">
        <v>37</v>
      </c>
      <c r="B254" s="21" t="s">
        <v>52</v>
      </c>
      <c r="C254" s="21">
        <v>16</v>
      </c>
      <c r="D254" s="21" t="s">
        <v>39</v>
      </c>
      <c r="E254" s="21" t="s">
        <v>72</v>
      </c>
      <c r="F254" s="21">
        <v>3</v>
      </c>
      <c r="G254" s="21">
        <v>3</v>
      </c>
      <c r="H254" s="21">
        <v>1</v>
      </c>
      <c r="I254" s="21">
        <v>2</v>
      </c>
      <c r="J254" s="21">
        <v>0</v>
      </c>
      <c r="K254" s="21">
        <v>0</v>
      </c>
      <c r="L254" s="21">
        <v>0</v>
      </c>
      <c r="M254" s="21">
        <v>1</v>
      </c>
      <c r="N254" s="21">
        <v>1</v>
      </c>
      <c r="O254" s="21">
        <v>1</v>
      </c>
      <c r="P254" s="21">
        <v>1</v>
      </c>
      <c r="Q254" s="21">
        <v>1</v>
      </c>
      <c r="R254" s="21">
        <v>4</v>
      </c>
      <c r="S254" s="21">
        <v>2</v>
      </c>
      <c r="T254" s="21">
        <v>3</v>
      </c>
      <c r="U254" s="21">
        <v>1</v>
      </c>
      <c r="V254" s="21">
        <v>2</v>
      </c>
      <c r="W254" s="21">
        <v>3</v>
      </c>
      <c r="X254" s="21">
        <v>2</v>
      </c>
      <c r="Y254" s="21">
        <v>12</v>
      </c>
      <c r="Z254" s="21">
        <v>13</v>
      </c>
      <c r="AA254" s="21">
        <v>12</v>
      </c>
      <c r="AB254" s="21">
        <f>$Z254-$Y254</f>
        <v>1</v>
      </c>
      <c r="AC254" s="21">
        <f>$AA254-$Z254</f>
        <v>-1</v>
      </c>
      <c r="AD254" s="21" t="str">
        <f>IF(AND($AB254&gt; 0, $AC254 &gt; 0), "Improving", IF(AND($AB254 &lt; 0, $AC254 &lt; 0), "Declining", "Mixed"))</f>
        <v>Mixed</v>
      </c>
      <c r="AE254" s="21">
        <f t="shared" si="9"/>
        <v>12.33</v>
      </c>
      <c r="AF254" s="21" t="str">
        <f>IF(AE254&gt;=16,"Excellent", IF(AE254&gt;=14,"Good", IF(AE254&gt;=10,"Average","Fail")))</f>
        <v>Average</v>
      </c>
      <c r="AG254" s="21">
        <f xml:space="preserve"> 0.5*$F254 + 0.5*$G254</f>
        <v>3</v>
      </c>
      <c r="AH254" s="21" t="str">
        <f>IF($AG254&lt;=1,"Low",IF($AG254&lt;=3,"Medium","High"))</f>
        <v>Medium</v>
      </c>
      <c r="AI254" s="21">
        <f>IF($J254&gt;=2,1,0) + IF($I254&lt;=1,1,0) + IF($V254&gt;=4,1,0) + IF($R254&lt;=2,1,0) + IF($X254&gt;20,1,0) + IF($AG254&lt;=2,1,0)</f>
        <v>0</v>
      </c>
      <c r="AJ254" s="21" t="str">
        <f>IF(AI254&gt;=4,"High",IF(AI254&gt;=2,"Medium","Low"))</f>
        <v>Low</v>
      </c>
      <c r="AK254" s="21" t="str">
        <f>IF(AND($AF254="Fail", $AI254&gt;=3),"Yes","No")</f>
        <v>No</v>
      </c>
      <c r="AL254" s="21">
        <f xml:space="preserve"> $K254 + $L254+ $M254 + $N254 +$O254</f>
        <v>3</v>
      </c>
      <c r="AM254" s="22">
        <f xml:space="preserve"> $Q254 + $S254 + $T254</f>
        <v>6</v>
      </c>
      <c r="AN254" t="str">
        <f t="shared" si="10"/>
        <v>Medium</v>
      </c>
      <c r="AO254" t="str">
        <f t="shared" si="11"/>
        <v>Medium</v>
      </c>
    </row>
    <row r="255" spans="1:41">
      <c r="A255" s="26" t="s">
        <v>37</v>
      </c>
      <c r="B255" s="18" t="s">
        <v>52</v>
      </c>
      <c r="C255" s="18">
        <v>16</v>
      </c>
      <c r="D255" s="18" t="s">
        <v>39</v>
      </c>
      <c r="E255" s="18" t="s">
        <v>72</v>
      </c>
      <c r="F255" s="18">
        <v>1</v>
      </c>
      <c r="G255" s="18">
        <v>2</v>
      </c>
      <c r="H255" s="18">
        <v>1</v>
      </c>
      <c r="I255" s="18">
        <v>1</v>
      </c>
      <c r="J255" s="18">
        <v>0</v>
      </c>
      <c r="K255" s="18">
        <v>0</v>
      </c>
      <c r="L255" s="18">
        <v>1</v>
      </c>
      <c r="M255" s="18">
        <v>1</v>
      </c>
      <c r="N255" s="18">
        <v>1</v>
      </c>
      <c r="O255" s="18">
        <v>1</v>
      </c>
      <c r="P255" s="18">
        <v>1</v>
      </c>
      <c r="Q255" s="18">
        <v>1</v>
      </c>
      <c r="R255" s="18">
        <v>3</v>
      </c>
      <c r="S255" s="18">
        <v>3</v>
      </c>
      <c r="T255" s="18">
        <v>3</v>
      </c>
      <c r="U255" s="18">
        <v>1</v>
      </c>
      <c r="V255" s="18">
        <v>2</v>
      </c>
      <c r="W255" s="18">
        <v>3</v>
      </c>
      <c r="X255" s="18">
        <v>2</v>
      </c>
      <c r="Y255" s="18">
        <v>11</v>
      </c>
      <c r="Z255" s="18">
        <v>12</v>
      </c>
      <c r="AA255" s="18">
        <v>11</v>
      </c>
      <c r="AB255" s="18">
        <f>$Z255-$Y255</f>
        <v>1</v>
      </c>
      <c r="AC255" s="18">
        <f>$AA255-$Z255</f>
        <v>-1</v>
      </c>
      <c r="AD255" s="18" t="str">
        <f>IF(AND($AB255&gt; 0, $AC255 &gt; 0), "Improving", IF(AND($AB255 &lt; 0, $AC255 &lt; 0), "Declining", "Mixed"))</f>
        <v>Mixed</v>
      </c>
      <c r="AE255" s="18">
        <f t="shared" si="9"/>
        <v>11.33</v>
      </c>
      <c r="AF255" s="18" t="str">
        <f>IF(AE255&gt;=16,"Excellent", IF(AE255&gt;=14,"Good", IF(AE255&gt;=10,"Average","Fail")))</f>
        <v>Average</v>
      </c>
      <c r="AG255" s="18">
        <f xml:space="preserve"> 0.5*$F255 + 0.5*$G255</f>
        <v>1.5</v>
      </c>
      <c r="AH255" s="18" t="str">
        <f>IF($AG255&lt;=1,"Low",IF($AG255&lt;=3,"Medium","High"))</f>
        <v>Medium</v>
      </c>
      <c r="AI255" s="18">
        <f>IF($J255&gt;=2,1,0) + IF($I255&lt;=1,1,0) + IF($V255&gt;=4,1,0) + IF($R255&lt;=2,1,0) + IF($X255&gt;20,1,0) + IF($AG255&lt;=2,1,0)</f>
        <v>2</v>
      </c>
      <c r="AJ255" s="18" t="str">
        <f>IF(AI255&gt;=4,"High",IF(AI255&gt;=2,"Medium","Low"))</f>
        <v>Medium</v>
      </c>
      <c r="AK255" s="18" t="str">
        <f>IF(AND($AF255="Fail", $AI255&gt;=3),"Yes","No")</f>
        <v>No</v>
      </c>
      <c r="AL255" s="18">
        <f xml:space="preserve"> $K255 + $L255+ $M255 + $N255 +$O255</f>
        <v>4</v>
      </c>
      <c r="AM255" s="20">
        <f xml:space="preserve"> $Q255 + $S255 + $T255</f>
        <v>7</v>
      </c>
      <c r="AN255" t="str">
        <f t="shared" si="10"/>
        <v>High</v>
      </c>
      <c r="AO255" t="str">
        <f t="shared" si="11"/>
        <v>Medium</v>
      </c>
    </row>
    <row r="256" spans="1:41">
      <c r="A256" s="27" t="s">
        <v>37</v>
      </c>
      <c r="B256" s="21" t="s">
        <v>38</v>
      </c>
      <c r="C256" s="21">
        <v>16</v>
      </c>
      <c r="D256" s="21" t="s">
        <v>39</v>
      </c>
      <c r="E256" s="21" t="s">
        <v>72</v>
      </c>
      <c r="F256" s="21">
        <v>4</v>
      </c>
      <c r="G256" s="21">
        <v>3</v>
      </c>
      <c r="H256" s="21">
        <v>1</v>
      </c>
      <c r="I256" s="21">
        <v>2</v>
      </c>
      <c r="J256" s="21">
        <v>0</v>
      </c>
      <c r="K256" s="21">
        <v>0</v>
      </c>
      <c r="L256" s="21">
        <v>1</v>
      </c>
      <c r="M256" s="21">
        <v>0</v>
      </c>
      <c r="N256" s="21">
        <v>1</v>
      </c>
      <c r="O256" s="21">
        <v>1</v>
      </c>
      <c r="P256" s="21">
        <v>1</v>
      </c>
      <c r="Q256" s="21">
        <v>0</v>
      </c>
      <c r="R256" s="21">
        <v>4</v>
      </c>
      <c r="S256" s="21">
        <v>3</v>
      </c>
      <c r="T256" s="21">
        <v>5</v>
      </c>
      <c r="U256" s="21">
        <v>1</v>
      </c>
      <c r="V256" s="21">
        <v>5</v>
      </c>
      <c r="W256" s="21">
        <v>2</v>
      </c>
      <c r="X256" s="21">
        <v>2</v>
      </c>
      <c r="Y256" s="21">
        <v>16</v>
      </c>
      <c r="Z256" s="21">
        <v>16</v>
      </c>
      <c r="AA256" s="21">
        <v>16</v>
      </c>
      <c r="AB256" s="21">
        <f>$Z256-$Y256</f>
        <v>0</v>
      </c>
      <c r="AC256" s="21">
        <f>$AA256-$Z256</f>
        <v>0</v>
      </c>
      <c r="AD256" s="21" t="str">
        <f>IF(AND($AB256&gt; 0, $AC256 &gt; 0), "Improving", IF(AND($AB256 &lt; 0, $AC256 &lt; 0), "Declining", "Mixed"))</f>
        <v>Mixed</v>
      </c>
      <c r="AE256" s="21">
        <f t="shared" si="9"/>
        <v>16</v>
      </c>
      <c r="AF256" s="21" t="str">
        <f>IF(AE256&gt;=16,"Excellent", IF(AE256&gt;=14,"Good", IF(AE256&gt;=10,"Average","Fail")))</f>
        <v>Excellent</v>
      </c>
      <c r="AG256" s="21">
        <f xml:space="preserve"> 0.5*$F256 + 0.5*$G256</f>
        <v>3.5</v>
      </c>
      <c r="AH256" s="21" t="str">
        <f>IF($AG256&lt;=1,"Low",IF($AG256&lt;=3,"Medium","High"))</f>
        <v>High</v>
      </c>
      <c r="AI256" s="21">
        <f>IF($J256&gt;=2,1,0) + IF($I256&lt;=1,1,0) + IF($V256&gt;=4,1,0) + IF($R256&lt;=2,1,0) + IF($X256&gt;20,1,0) + IF($AG256&lt;=2,1,0)</f>
        <v>1</v>
      </c>
      <c r="AJ256" s="21" t="str">
        <f>IF(AI256&gt;=4,"High",IF(AI256&gt;=2,"Medium","Low"))</f>
        <v>Low</v>
      </c>
      <c r="AK256" s="21" t="str">
        <f>IF(AND($AF256="Fail", $AI256&gt;=3),"Yes","No")</f>
        <v>No</v>
      </c>
      <c r="AL256" s="21">
        <f xml:space="preserve"> $K256 + $L256+ $M256 + $N256 +$O256</f>
        <v>3</v>
      </c>
      <c r="AM256" s="22">
        <f xml:space="preserve"> $Q256 + $S256 + $T256</f>
        <v>8</v>
      </c>
      <c r="AN256" t="str">
        <f t="shared" si="10"/>
        <v>Medium</v>
      </c>
      <c r="AO256" t="str">
        <f t="shared" si="11"/>
        <v>Medium</v>
      </c>
    </row>
    <row r="257" spans="1:41">
      <c r="A257" s="26" t="s">
        <v>37</v>
      </c>
      <c r="B257" s="18" t="s">
        <v>38</v>
      </c>
      <c r="C257" s="18">
        <v>17</v>
      </c>
      <c r="D257" s="18" t="s">
        <v>39</v>
      </c>
      <c r="E257" s="18" t="s">
        <v>71</v>
      </c>
      <c r="F257" s="18">
        <v>3</v>
      </c>
      <c r="G257" s="18">
        <v>2</v>
      </c>
      <c r="H257" s="18">
        <v>2</v>
      </c>
      <c r="I257" s="18">
        <v>2</v>
      </c>
      <c r="J257" s="18">
        <v>0</v>
      </c>
      <c r="K257" s="18">
        <v>0</v>
      </c>
      <c r="L257" s="18">
        <v>0</v>
      </c>
      <c r="M257" s="18">
        <v>1</v>
      </c>
      <c r="N257" s="18">
        <v>0</v>
      </c>
      <c r="O257" s="18">
        <v>1</v>
      </c>
      <c r="P257" s="18">
        <v>1</v>
      </c>
      <c r="Q257" s="18">
        <v>0</v>
      </c>
      <c r="R257" s="18">
        <v>4</v>
      </c>
      <c r="S257" s="18">
        <v>4</v>
      </c>
      <c r="T257" s="18">
        <v>4</v>
      </c>
      <c r="U257" s="18">
        <v>1</v>
      </c>
      <c r="V257" s="18">
        <v>3</v>
      </c>
      <c r="W257" s="18">
        <v>1</v>
      </c>
      <c r="X257" s="18">
        <v>2</v>
      </c>
      <c r="Y257" s="18">
        <v>14</v>
      </c>
      <c r="Z257" s="18">
        <v>15</v>
      </c>
      <c r="AA257" s="18">
        <v>15</v>
      </c>
      <c r="AB257" s="18">
        <f>$Z257-$Y257</f>
        <v>1</v>
      </c>
      <c r="AC257" s="18">
        <f>$AA257-$Z257</f>
        <v>0</v>
      </c>
      <c r="AD257" s="18" t="str">
        <f>IF(AND($AB257&gt; 0, $AC257 &gt; 0), "Improving", IF(AND($AB257 &lt; 0, $AC257 &lt; 0), "Declining", "Mixed"))</f>
        <v>Mixed</v>
      </c>
      <c r="AE257" s="18">
        <f t="shared" si="9"/>
        <v>14.67</v>
      </c>
      <c r="AF257" s="18" t="str">
        <f>IF(AE257&gt;=16,"Excellent", IF(AE257&gt;=14,"Good", IF(AE257&gt;=10,"Average","Fail")))</f>
        <v>Good</v>
      </c>
      <c r="AG257" s="18">
        <f xml:space="preserve"> 0.5*$F257 + 0.5*$G257</f>
        <v>2.5</v>
      </c>
      <c r="AH257" s="18" t="str">
        <f>IF($AG257&lt;=1,"Low",IF($AG257&lt;=3,"Medium","High"))</f>
        <v>Medium</v>
      </c>
      <c r="AI257" s="18">
        <f>IF($J257&gt;=2,1,0) + IF($I257&lt;=1,1,0) + IF($V257&gt;=4,1,0) + IF($R257&lt;=2,1,0) + IF($X257&gt;20,1,0) + IF($AG257&lt;=2,1,0)</f>
        <v>0</v>
      </c>
      <c r="AJ257" s="18" t="str">
        <f>IF(AI257&gt;=4,"High",IF(AI257&gt;=2,"Medium","Low"))</f>
        <v>Low</v>
      </c>
      <c r="AK257" s="18" t="str">
        <f>IF(AND($AF257="Fail", $AI257&gt;=3),"Yes","No")</f>
        <v>No</v>
      </c>
      <c r="AL257" s="18">
        <f xml:space="preserve"> $K257 + $L257+ $M257 + $N257 +$O257</f>
        <v>2</v>
      </c>
      <c r="AM257" s="20">
        <f xml:space="preserve"> $Q257 + $S257 + $T257</f>
        <v>8</v>
      </c>
      <c r="AN257" t="str">
        <f t="shared" si="10"/>
        <v>Medium</v>
      </c>
      <c r="AO257" t="str">
        <f t="shared" si="11"/>
        <v>Medium</v>
      </c>
    </row>
    <row r="258" spans="1:41">
      <c r="A258" s="27" t="s">
        <v>37</v>
      </c>
      <c r="B258" s="21" t="s">
        <v>38</v>
      </c>
      <c r="C258" s="21">
        <v>17</v>
      </c>
      <c r="D258" s="21" t="s">
        <v>54</v>
      </c>
      <c r="E258" s="21" t="s">
        <v>72</v>
      </c>
      <c r="F258" s="21">
        <v>2</v>
      </c>
      <c r="G258" s="21">
        <v>1</v>
      </c>
      <c r="H258" s="21">
        <v>2</v>
      </c>
      <c r="I258" s="21">
        <v>2</v>
      </c>
      <c r="J258" s="21">
        <v>0</v>
      </c>
      <c r="K258" s="21">
        <v>0</v>
      </c>
      <c r="L258" s="21">
        <v>1</v>
      </c>
      <c r="M258" s="21">
        <v>0</v>
      </c>
      <c r="N258" s="21">
        <v>1</v>
      </c>
      <c r="O258" s="21">
        <v>1</v>
      </c>
      <c r="P258" s="21">
        <v>1</v>
      </c>
      <c r="Q258" s="21">
        <v>0</v>
      </c>
      <c r="R258" s="21">
        <v>4</v>
      </c>
      <c r="S258" s="21">
        <v>2</v>
      </c>
      <c r="T258" s="21">
        <v>5</v>
      </c>
      <c r="U258" s="21">
        <v>1</v>
      </c>
      <c r="V258" s="21">
        <v>2</v>
      </c>
      <c r="W258" s="21">
        <v>5</v>
      </c>
      <c r="X258" s="21">
        <v>2</v>
      </c>
      <c r="Y258" s="21">
        <v>6</v>
      </c>
      <c r="Z258" s="21">
        <v>6</v>
      </c>
      <c r="AA258" s="21">
        <v>6</v>
      </c>
      <c r="AB258" s="21">
        <f>$Z258-$Y258</f>
        <v>0</v>
      </c>
      <c r="AC258" s="21">
        <f>$AA258-$Z258</f>
        <v>0</v>
      </c>
      <c r="AD258" s="21" t="str">
        <f>IF(AND($AB258&gt; 0, $AC258 &gt; 0), "Improving", IF(AND($AB258 &lt; 0, $AC258 &lt; 0), "Declining", "Mixed"))</f>
        <v>Mixed</v>
      </c>
      <c r="AE258" s="21">
        <f t="shared" ref="AE258:AE321" si="12">ROUND(AVERAGE(Y258:AA258),2)</f>
        <v>6</v>
      </c>
      <c r="AF258" s="21" t="str">
        <f>IF(AE258&gt;=16,"Excellent", IF(AE258&gt;=14,"Good", IF(AE258&gt;=10,"Average","Fail")))</f>
        <v>Fail</v>
      </c>
      <c r="AG258" s="21">
        <f xml:space="preserve"> 0.5*$F258 + 0.5*$G258</f>
        <v>1.5</v>
      </c>
      <c r="AH258" s="21" t="str">
        <f>IF($AG258&lt;=1,"Low",IF($AG258&lt;=3,"Medium","High"))</f>
        <v>Medium</v>
      </c>
      <c r="AI258" s="21">
        <f>IF($J258&gt;=2,1,0) + IF($I258&lt;=1,1,0) + IF($V258&gt;=4,1,0) + IF($R258&lt;=2,1,0) + IF($X258&gt;20,1,0) + IF($AG258&lt;=2,1,0)</f>
        <v>1</v>
      </c>
      <c r="AJ258" s="21" t="str">
        <f>IF(AI258&gt;=4,"High",IF(AI258&gt;=2,"Medium","Low"))</f>
        <v>Low</v>
      </c>
      <c r="AK258" s="21" t="str">
        <f>IF(AND($AF258="Fail", $AI258&gt;=3),"Yes","No")</f>
        <v>No</v>
      </c>
      <c r="AL258" s="21">
        <f xml:space="preserve"> $K258 + $L258+ $M258 + $N258 +$O258</f>
        <v>3</v>
      </c>
      <c r="AM258" s="22">
        <f xml:space="preserve"> $Q258 + $S258 + $T258</f>
        <v>7</v>
      </c>
      <c r="AN258" t="str">
        <f t="shared" ref="AN258:AN321" si="13">IF(AL258&lt;=1,"Low",IF(AL258&lt;=3,"Medium","High"))</f>
        <v>Medium</v>
      </c>
      <c r="AO258" t="str">
        <f t="shared" ref="AO258:AO321" si="14">IF(AM258&lt;=5,"Low",IF(AM258&lt;=9,"Medium","High"))</f>
        <v>Medium</v>
      </c>
    </row>
    <row r="259" spans="1:41">
      <c r="A259" s="26" t="s">
        <v>37</v>
      </c>
      <c r="B259" s="18" t="s">
        <v>38</v>
      </c>
      <c r="C259" s="18">
        <v>16</v>
      </c>
      <c r="D259" s="18" t="s">
        <v>39</v>
      </c>
      <c r="E259" s="18" t="s">
        <v>72</v>
      </c>
      <c r="F259" s="18">
        <v>2</v>
      </c>
      <c r="G259" s="18">
        <v>3</v>
      </c>
      <c r="H259" s="18">
        <v>1</v>
      </c>
      <c r="I259" s="18">
        <v>2</v>
      </c>
      <c r="J259" s="18">
        <v>0</v>
      </c>
      <c r="K259" s="18">
        <v>1</v>
      </c>
      <c r="L259" s="18">
        <v>0</v>
      </c>
      <c r="M259" s="18">
        <v>0</v>
      </c>
      <c r="N259" s="18">
        <v>0</v>
      </c>
      <c r="O259" s="18">
        <v>1</v>
      </c>
      <c r="P259" s="18">
        <v>1</v>
      </c>
      <c r="Q259" s="18">
        <v>0</v>
      </c>
      <c r="R259" s="18">
        <v>2</v>
      </c>
      <c r="S259" s="18">
        <v>3</v>
      </c>
      <c r="T259" s="18">
        <v>1</v>
      </c>
      <c r="U259" s="18">
        <v>1</v>
      </c>
      <c r="V259" s="18">
        <v>1</v>
      </c>
      <c r="W259" s="18">
        <v>3</v>
      </c>
      <c r="X259" s="18">
        <v>2</v>
      </c>
      <c r="Y259" s="18">
        <v>16</v>
      </c>
      <c r="Z259" s="18">
        <v>16</v>
      </c>
      <c r="AA259" s="18">
        <v>17</v>
      </c>
      <c r="AB259" s="18">
        <f>$Z259-$Y259</f>
        <v>0</v>
      </c>
      <c r="AC259" s="18">
        <f>$AA259-$Z259</f>
        <v>1</v>
      </c>
      <c r="AD259" s="18" t="str">
        <f>IF(AND($AB259&gt; 0, $AC259 &gt; 0), "Improving", IF(AND($AB259 &lt; 0, $AC259 &lt; 0), "Declining", "Mixed"))</f>
        <v>Mixed</v>
      </c>
      <c r="AE259" s="18">
        <f t="shared" si="12"/>
        <v>16.329999999999998</v>
      </c>
      <c r="AF259" s="18" t="str">
        <f>IF(AE259&gt;=16,"Excellent", IF(AE259&gt;=14,"Good", IF(AE259&gt;=10,"Average","Fail")))</f>
        <v>Excellent</v>
      </c>
      <c r="AG259" s="18">
        <f xml:space="preserve"> 0.5*$F259 + 0.5*$G259</f>
        <v>2.5</v>
      </c>
      <c r="AH259" s="18" t="str">
        <f>IF($AG259&lt;=1,"Low",IF($AG259&lt;=3,"Medium","High"))</f>
        <v>Medium</v>
      </c>
      <c r="AI259" s="18">
        <f>IF($J259&gt;=2,1,0) + IF($I259&lt;=1,1,0) + IF($V259&gt;=4,1,0) + IF($R259&lt;=2,1,0) + IF($X259&gt;20,1,0) + IF($AG259&lt;=2,1,0)</f>
        <v>1</v>
      </c>
      <c r="AJ259" s="18" t="str">
        <f>IF(AI259&gt;=4,"High",IF(AI259&gt;=2,"Medium","Low"))</f>
        <v>Low</v>
      </c>
      <c r="AK259" s="18" t="str">
        <f>IF(AND($AF259="Fail", $AI259&gt;=3),"Yes","No")</f>
        <v>No</v>
      </c>
      <c r="AL259" s="18">
        <f xml:space="preserve"> $K259 + $L259+ $M259 + $N259 +$O259</f>
        <v>2</v>
      </c>
      <c r="AM259" s="20">
        <f xml:space="preserve"> $Q259 + $S259 + $T259</f>
        <v>4</v>
      </c>
      <c r="AN259" t="str">
        <f t="shared" si="13"/>
        <v>Medium</v>
      </c>
      <c r="AO259" t="str">
        <f t="shared" si="14"/>
        <v>Low</v>
      </c>
    </row>
    <row r="260" spans="1:41">
      <c r="A260" s="27" t="s">
        <v>37</v>
      </c>
      <c r="B260" s="21" t="s">
        <v>52</v>
      </c>
      <c r="C260" s="21">
        <v>17</v>
      </c>
      <c r="D260" s="21" t="s">
        <v>39</v>
      </c>
      <c r="E260" s="21" t="s">
        <v>71</v>
      </c>
      <c r="F260" s="21">
        <v>2</v>
      </c>
      <c r="G260" s="21">
        <v>3</v>
      </c>
      <c r="H260" s="21">
        <v>1</v>
      </c>
      <c r="I260" s="21">
        <v>2</v>
      </c>
      <c r="J260" s="21">
        <v>0</v>
      </c>
      <c r="K260" s="21">
        <v>0</v>
      </c>
      <c r="L260" s="21">
        <v>1</v>
      </c>
      <c r="M260" s="21">
        <v>1</v>
      </c>
      <c r="N260" s="21">
        <v>0</v>
      </c>
      <c r="O260" s="21">
        <v>1</v>
      </c>
      <c r="P260" s="21">
        <v>1</v>
      </c>
      <c r="Q260" s="21">
        <v>0</v>
      </c>
      <c r="R260" s="21">
        <v>5</v>
      </c>
      <c r="S260" s="21">
        <v>3</v>
      </c>
      <c r="T260" s="21">
        <v>3</v>
      </c>
      <c r="U260" s="21">
        <v>1</v>
      </c>
      <c r="V260" s="21">
        <v>3</v>
      </c>
      <c r="W260" s="21">
        <v>3</v>
      </c>
      <c r="X260" s="21">
        <v>2</v>
      </c>
      <c r="Y260" s="21">
        <v>12</v>
      </c>
      <c r="Z260" s="21">
        <v>11</v>
      </c>
      <c r="AA260" s="21">
        <v>12</v>
      </c>
      <c r="AB260" s="21">
        <f>$Z260-$Y260</f>
        <v>-1</v>
      </c>
      <c r="AC260" s="21">
        <f>$AA260-$Z260</f>
        <v>1</v>
      </c>
      <c r="AD260" s="21" t="str">
        <f>IF(AND($AB260&gt; 0, $AC260 &gt; 0), "Improving", IF(AND($AB260 &lt; 0, $AC260 &lt; 0), "Declining", "Mixed"))</f>
        <v>Mixed</v>
      </c>
      <c r="AE260" s="21">
        <f t="shared" si="12"/>
        <v>11.67</v>
      </c>
      <c r="AF260" s="21" t="str">
        <f>IF(AE260&gt;=16,"Excellent", IF(AE260&gt;=14,"Good", IF(AE260&gt;=10,"Average","Fail")))</f>
        <v>Average</v>
      </c>
      <c r="AG260" s="21">
        <f xml:space="preserve"> 0.5*$F260 + 0.5*$G260</f>
        <v>2.5</v>
      </c>
      <c r="AH260" s="21" t="str">
        <f>IF($AG260&lt;=1,"Low",IF($AG260&lt;=3,"Medium","High"))</f>
        <v>Medium</v>
      </c>
      <c r="AI260" s="21">
        <f>IF($J260&gt;=2,1,0) + IF($I260&lt;=1,1,0) + IF($V260&gt;=4,1,0) + IF($R260&lt;=2,1,0) + IF($X260&gt;20,1,0) + IF($AG260&lt;=2,1,0)</f>
        <v>0</v>
      </c>
      <c r="AJ260" s="21" t="str">
        <f>IF(AI260&gt;=4,"High",IF(AI260&gt;=2,"Medium","Low"))</f>
        <v>Low</v>
      </c>
      <c r="AK260" s="21" t="str">
        <f>IF(AND($AF260="Fail", $AI260&gt;=3),"Yes","No")</f>
        <v>No</v>
      </c>
      <c r="AL260" s="21">
        <f xml:space="preserve"> $K260 + $L260+ $M260 + $N260 +$O260</f>
        <v>3</v>
      </c>
      <c r="AM260" s="22">
        <f xml:space="preserve"> $Q260 + $S260 + $T260</f>
        <v>6</v>
      </c>
      <c r="AN260" t="str">
        <f t="shared" si="13"/>
        <v>Medium</v>
      </c>
      <c r="AO260" t="str">
        <f t="shared" si="14"/>
        <v>Medium</v>
      </c>
    </row>
    <row r="261" spans="1:41">
      <c r="A261" s="26" t="s">
        <v>37</v>
      </c>
      <c r="B261" s="18" t="s">
        <v>52</v>
      </c>
      <c r="C261" s="18">
        <v>16</v>
      </c>
      <c r="D261" s="18" t="s">
        <v>39</v>
      </c>
      <c r="E261" s="18" t="s">
        <v>72</v>
      </c>
      <c r="F261" s="18">
        <v>4</v>
      </c>
      <c r="G261" s="18">
        <v>4</v>
      </c>
      <c r="H261" s="18">
        <v>1</v>
      </c>
      <c r="I261" s="18">
        <v>2</v>
      </c>
      <c r="J261" s="18">
        <v>0</v>
      </c>
      <c r="K261" s="18">
        <v>0</v>
      </c>
      <c r="L261" s="18">
        <v>1</v>
      </c>
      <c r="M261" s="18">
        <v>1</v>
      </c>
      <c r="N261" s="18">
        <v>1</v>
      </c>
      <c r="O261" s="18">
        <v>1</v>
      </c>
      <c r="P261" s="18">
        <v>1</v>
      </c>
      <c r="Q261" s="18">
        <v>0</v>
      </c>
      <c r="R261" s="18">
        <v>4</v>
      </c>
      <c r="S261" s="18">
        <v>2</v>
      </c>
      <c r="T261" s="18">
        <v>4</v>
      </c>
      <c r="U261" s="18">
        <v>2</v>
      </c>
      <c r="V261" s="18">
        <v>4</v>
      </c>
      <c r="W261" s="18">
        <v>1</v>
      </c>
      <c r="X261" s="18">
        <v>2</v>
      </c>
      <c r="Y261" s="18">
        <v>14</v>
      </c>
      <c r="Z261" s="18">
        <v>13</v>
      </c>
      <c r="AA261" s="18">
        <v>13</v>
      </c>
      <c r="AB261" s="18">
        <f>$Z261-$Y261</f>
        <v>-1</v>
      </c>
      <c r="AC261" s="18">
        <f>$AA261-$Z261</f>
        <v>0</v>
      </c>
      <c r="AD261" s="18" t="str">
        <f>IF(AND($AB261&gt; 0, $AC261 &gt; 0), "Improving", IF(AND($AB261 &lt; 0, $AC261 &lt; 0), "Declining", "Mixed"))</f>
        <v>Mixed</v>
      </c>
      <c r="AE261" s="18">
        <f t="shared" si="12"/>
        <v>13.33</v>
      </c>
      <c r="AF261" s="18" t="str">
        <f>IF(AE261&gt;=16,"Excellent", IF(AE261&gt;=14,"Good", IF(AE261&gt;=10,"Average","Fail")))</f>
        <v>Average</v>
      </c>
      <c r="AG261" s="18">
        <f xml:space="preserve"> 0.5*$F261 + 0.5*$G261</f>
        <v>4</v>
      </c>
      <c r="AH261" s="18" t="str">
        <f>IF($AG261&lt;=1,"Low",IF($AG261&lt;=3,"Medium","High"))</f>
        <v>High</v>
      </c>
      <c r="AI261" s="18">
        <f>IF($J261&gt;=2,1,0) + IF($I261&lt;=1,1,0) + IF($V261&gt;=4,1,0) + IF($R261&lt;=2,1,0) + IF($X261&gt;20,1,0) + IF($AG261&lt;=2,1,0)</f>
        <v>1</v>
      </c>
      <c r="AJ261" s="18" t="str">
        <f>IF(AI261&gt;=4,"High",IF(AI261&gt;=2,"Medium","Low"))</f>
        <v>Low</v>
      </c>
      <c r="AK261" s="18" t="str">
        <f>IF(AND($AF261="Fail", $AI261&gt;=3),"Yes","No")</f>
        <v>No</v>
      </c>
      <c r="AL261" s="18">
        <f xml:space="preserve"> $K261 + $L261+ $M261 + $N261 +$O261</f>
        <v>4</v>
      </c>
      <c r="AM261" s="20">
        <f xml:space="preserve"> $Q261 + $S261 + $T261</f>
        <v>6</v>
      </c>
      <c r="AN261" t="str">
        <f t="shared" si="13"/>
        <v>High</v>
      </c>
      <c r="AO261" t="str">
        <f t="shared" si="14"/>
        <v>Medium</v>
      </c>
    </row>
    <row r="262" spans="1:41">
      <c r="A262" s="27" t="s">
        <v>37</v>
      </c>
      <c r="B262" s="21" t="s">
        <v>38</v>
      </c>
      <c r="C262" s="21">
        <v>17</v>
      </c>
      <c r="D262" s="21" t="s">
        <v>54</v>
      </c>
      <c r="E262" s="21" t="s">
        <v>72</v>
      </c>
      <c r="F262" s="21">
        <v>2</v>
      </c>
      <c r="G262" s="21">
        <v>1</v>
      </c>
      <c r="H262" s="21">
        <v>3</v>
      </c>
      <c r="I262" s="21">
        <v>2</v>
      </c>
      <c r="J262" s="21">
        <v>0</v>
      </c>
      <c r="K262" s="21">
        <v>0</v>
      </c>
      <c r="L262" s="21">
        <v>0</v>
      </c>
      <c r="M262" s="21">
        <v>0</v>
      </c>
      <c r="N262" s="21">
        <v>1</v>
      </c>
      <c r="O262" s="21">
        <v>1</v>
      </c>
      <c r="P262" s="21">
        <v>0</v>
      </c>
      <c r="Q262" s="21">
        <v>0</v>
      </c>
      <c r="R262" s="21">
        <v>2</v>
      </c>
      <c r="S262" s="21">
        <v>1</v>
      </c>
      <c r="T262" s="21">
        <v>1</v>
      </c>
      <c r="U262" s="21">
        <v>1</v>
      </c>
      <c r="V262" s="21">
        <v>1</v>
      </c>
      <c r="W262" s="21">
        <v>3</v>
      </c>
      <c r="X262" s="21">
        <v>2</v>
      </c>
      <c r="Y262" s="21">
        <v>13</v>
      </c>
      <c r="Z262" s="21">
        <v>11</v>
      </c>
      <c r="AA262" s="21">
        <v>11</v>
      </c>
      <c r="AB262" s="21">
        <f>$Z262-$Y262</f>
        <v>-2</v>
      </c>
      <c r="AC262" s="21">
        <f>$AA262-$Z262</f>
        <v>0</v>
      </c>
      <c r="AD262" s="21" t="str">
        <f>IF(AND($AB262&gt; 0, $AC262 &gt; 0), "Improving", IF(AND($AB262 &lt; 0, $AC262 &lt; 0), "Declining", "Mixed"))</f>
        <v>Mixed</v>
      </c>
      <c r="AE262" s="21">
        <f t="shared" si="12"/>
        <v>11.67</v>
      </c>
      <c r="AF262" s="21" t="str">
        <f>IF(AE262&gt;=16,"Excellent", IF(AE262&gt;=14,"Good", IF(AE262&gt;=10,"Average","Fail")))</f>
        <v>Average</v>
      </c>
      <c r="AG262" s="21">
        <f xml:space="preserve"> 0.5*$F262 + 0.5*$G262</f>
        <v>1.5</v>
      </c>
      <c r="AH262" s="21" t="str">
        <f>IF($AG262&lt;=1,"Low",IF($AG262&lt;=3,"Medium","High"))</f>
        <v>Medium</v>
      </c>
      <c r="AI262" s="21">
        <f>IF($J262&gt;=2,1,0) + IF($I262&lt;=1,1,0) + IF($V262&gt;=4,1,0) + IF($R262&lt;=2,1,0) + IF($X262&gt;20,1,0) + IF($AG262&lt;=2,1,0)</f>
        <v>2</v>
      </c>
      <c r="AJ262" s="21" t="str">
        <f>IF(AI262&gt;=4,"High",IF(AI262&gt;=2,"Medium","Low"))</f>
        <v>Medium</v>
      </c>
      <c r="AK262" s="21" t="str">
        <f>IF(AND($AF262="Fail", $AI262&gt;=3),"Yes","No")</f>
        <v>No</v>
      </c>
      <c r="AL262" s="21">
        <f xml:space="preserve"> $K262 + $L262+ $M262 + $N262 +$O262</f>
        <v>2</v>
      </c>
      <c r="AM262" s="22">
        <f xml:space="preserve"> $Q262 + $S262 + $T262</f>
        <v>2</v>
      </c>
      <c r="AN262" t="str">
        <f t="shared" si="13"/>
        <v>Medium</v>
      </c>
      <c r="AO262" t="str">
        <f t="shared" si="14"/>
        <v>Low</v>
      </c>
    </row>
    <row r="263" spans="1:41">
      <c r="A263" s="26" t="s">
        <v>37</v>
      </c>
      <c r="B263" s="18" t="s">
        <v>52</v>
      </c>
      <c r="C263" s="18">
        <v>17</v>
      </c>
      <c r="D263" s="18" t="s">
        <v>54</v>
      </c>
      <c r="E263" s="18" t="s">
        <v>71</v>
      </c>
      <c r="F263" s="18">
        <v>4</v>
      </c>
      <c r="G263" s="18">
        <v>4</v>
      </c>
      <c r="H263" s="18">
        <v>2</v>
      </c>
      <c r="I263" s="18">
        <v>2</v>
      </c>
      <c r="J263" s="18">
        <v>0</v>
      </c>
      <c r="K263" s="18">
        <v>0</v>
      </c>
      <c r="L263" s="18">
        <v>1</v>
      </c>
      <c r="M263" s="18">
        <v>1</v>
      </c>
      <c r="N263" s="18">
        <v>0</v>
      </c>
      <c r="O263" s="18">
        <v>1</v>
      </c>
      <c r="P263" s="18">
        <v>1</v>
      </c>
      <c r="Q263" s="18">
        <v>0</v>
      </c>
      <c r="R263" s="18">
        <v>3</v>
      </c>
      <c r="S263" s="18">
        <v>3</v>
      </c>
      <c r="T263" s="18">
        <v>3</v>
      </c>
      <c r="U263" s="18">
        <v>2</v>
      </c>
      <c r="V263" s="18">
        <v>3</v>
      </c>
      <c r="W263" s="18">
        <v>4</v>
      </c>
      <c r="X263" s="18">
        <v>2</v>
      </c>
      <c r="Y263" s="18">
        <v>10</v>
      </c>
      <c r="Z263" s="18">
        <v>11</v>
      </c>
      <c r="AA263" s="18">
        <v>12</v>
      </c>
      <c r="AB263" s="18">
        <f>$Z263-$Y263</f>
        <v>1</v>
      </c>
      <c r="AC263" s="18">
        <f>$AA263-$Z263</f>
        <v>1</v>
      </c>
      <c r="AD263" s="18" t="str">
        <f>IF(AND($AB263&gt; 0, $AC263 &gt; 0), "Improving", IF(AND($AB263 &lt; 0, $AC263 &lt; 0), "Declining", "Mixed"))</f>
        <v>Improving</v>
      </c>
      <c r="AE263" s="18">
        <f t="shared" si="12"/>
        <v>11</v>
      </c>
      <c r="AF263" s="18" t="str">
        <f>IF(AE263&gt;=16,"Excellent", IF(AE263&gt;=14,"Good", IF(AE263&gt;=10,"Average","Fail")))</f>
        <v>Average</v>
      </c>
      <c r="AG263" s="18">
        <f xml:space="preserve"> 0.5*$F263 + 0.5*$G263</f>
        <v>4</v>
      </c>
      <c r="AH263" s="18" t="str">
        <f>IF($AG263&lt;=1,"Low",IF($AG263&lt;=3,"Medium","High"))</f>
        <v>High</v>
      </c>
      <c r="AI263" s="18">
        <f>IF($J263&gt;=2,1,0) + IF($I263&lt;=1,1,0) + IF($V263&gt;=4,1,0) + IF($R263&lt;=2,1,0) + IF($X263&gt;20,1,0) + IF($AG263&lt;=2,1,0)</f>
        <v>0</v>
      </c>
      <c r="AJ263" s="18" t="str">
        <f>IF(AI263&gt;=4,"High",IF(AI263&gt;=2,"Medium","Low"))</f>
        <v>Low</v>
      </c>
      <c r="AK263" s="18" t="str">
        <f>IF(AND($AF263="Fail", $AI263&gt;=3),"Yes","No")</f>
        <v>No</v>
      </c>
      <c r="AL263" s="18">
        <f xml:space="preserve"> $K263 + $L263+ $M263 + $N263 +$O263</f>
        <v>3</v>
      </c>
      <c r="AM263" s="20">
        <f xml:space="preserve"> $Q263 + $S263 + $T263</f>
        <v>6</v>
      </c>
      <c r="AN263" t="str">
        <f t="shared" si="13"/>
        <v>Medium</v>
      </c>
      <c r="AO263" t="str">
        <f t="shared" si="14"/>
        <v>Medium</v>
      </c>
    </row>
    <row r="264" spans="1:41">
      <c r="A264" s="27" t="s">
        <v>37</v>
      </c>
      <c r="B264" s="21" t="s">
        <v>52</v>
      </c>
      <c r="C264" s="21">
        <v>17</v>
      </c>
      <c r="D264" s="21" t="s">
        <v>39</v>
      </c>
      <c r="E264" s="21" t="s">
        <v>71</v>
      </c>
      <c r="F264" s="21">
        <v>1</v>
      </c>
      <c r="G264" s="21">
        <v>1</v>
      </c>
      <c r="H264" s="21">
        <v>2</v>
      </c>
      <c r="I264" s="21">
        <v>1</v>
      </c>
      <c r="J264" s="21">
        <v>1</v>
      </c>
      <c r="K264" s="21">
        <v>0</v>
      </c>
      <c r="L264" s="21">
        <v>1</v>
      </c>
      <c r="M264" s="21">
        <v>0</v>
      </c>
      <c r="N264" s="21">
        <v>1</v>
      </c>
      <c r="O264" s="21">
        <v>1</v>
      </c>
      <c r="P264" s="21">
        <v>1</v>
      </c>
      <c r="Q264" s="21">
        <v>0</v>
      </c>
      <c r="R264" s="21">
        <v>4</v>
      </c>
      <c r="S264" s="21">
        <v>4</v>
      </c>
      <c r="T264" s="21">
        <v>4</v>
      </c>
      <c r="U264" s="21">
        <v>1</v>
      </c>
      <c r="V264" s="21">
        <v>2</v>
      </c>
      <c r="W264" s="21">
        <v>5</v>
      </c>
      <c r="X264" s="21">
        <v>2</v>
      </c>
      <c r="Y264" s="21">
        <v>7</v>
      </c>
      <c r="Z264" s="21">
        <v>9</v>
      </c>
      <c r="AA264" s="21">
        <v>8</v>
      </c>
      <c r="AB264" s="21">
        <f>$Z264-$Y264</f>
        <v>2</v>
      </c>
      <c r="AC264" s="21">
        <f>$AA264-$Z264</f>
        <v>-1</v>
      </c>
      <c r="AD264" s="21" t="str">
        <f>IF(AND($AB264&gt; 0, $AC264 &gt; 0), "Improving", IF(AND($AB264 &lt; 0, $AC264 &lt; 0), "Declining", "Mixed"))</f>
        <v>Mixed</v>
      </c>
      <c r="AE264" s="21">
        <f t="shared" si="12"/>
        <v>8</v>
      </c>
      <c r="AF264" s="21" t="str">
        <f>IF(AE264&gt;=16,"Excellent", IF(AE264&gt;=14,"Good", IF(AE264&gt;=10,"Average","Fail")))</f>
        <v>Fail</v>
      </c>
      <c r="AG264" s="21">
        <f xml:space="preserve"> 0.5*$F264 + 0.5*$G264</f>
        <v>1</v>
      </c>
      <c r="AH264" s="21" t="str">
        <f>IF($AG264&lt;=1,"Low",IF($AG264&lt;=3,"Medium","High"))</f>
        <v>Low</v>
      </c>
      <c r="AI264" s="21">
        <f>IF($J264&gt;=2,1,0) + IF($I264&lt;=1,1,0) + IF($V264&gt;=4,1,0) + IF($R264&lt;=2,1,0) + IF($X264&gt;20,1,0) + IF($AG264&lt;=2,1,0)</f>
        <v>2</v>
      </c>
      <c r="AJ264" s="21" t="str">
        <f>IF(AI264&gt;=4,"High",IF(AI264&gt;=2,"Medium","Low"))</f>
        <v>Medium</v>
      </c>
      <c r="AK264" s="21" t="str">
        <f>IF(AND($AF264="Fail", $AI264&gt;=3),"Yes","No")</f>
        <v>No</v>
      </c>
      <c r="AL264" s="21">
        <f xml:space="preserve"> $K264 + $L264+ $M264 + $N264 +$O264</f>
        <v>3</v>
      </c>
      <c r="AM264" s="22">
        <f xml:space="preserve"> $Q264 + $S264 + $T264</f>
        <v>8</v>
      </c>
      <c r="AN264" t="str">
        <f t="shared" si="13"/>
        <v>Medium</v>
      </c>
      <c r="AO264" t="str">
        <f t="shared" si="14"/>
        <v>Medium</v>
      </c>
    </row>
    <row r="265" spans="1:41">
      <c r="A265" s="26" t="s">
        <v>37</v>
      </c>
      <c r="B265" s="18" t="s">
        <v>52</v>
      </c>
      <c r="C265" s="18">
        <v>18</v>
      </c>
      <c r="D265" s="18" t="s">
        <v>39</v>
      </c>
      <c r="E265" s="18" t="s">
        <v>72</v>
      </c>
      <c r="F265" s="18">
        <v>4</v>
      </c>
      <c r="G265" s="18">
        <v>3</v>
      </c>
      <c r="H265" s="18">
        <v>1</v>
      </c>
      <c r="I265" s="18">
        <v>2</v>
      </c>
      <c r="J265" s="18">
        <v>0</v>
      </c>
      <c r="K265" s="18">
        <v>0</v>
      </c>
      <c r="L265" s="18">
        <v>1</v>
      </c>
      <c r="M265" s="18">
        <v>1</v>
      </c>
      <c r="N265" s="18">
        <v>0</v>
      </c>
      <c r="O265" s="18">
        <v>1</v>
      </c>
      <c r="P265" s="18">
        <v>1</v>
      </c>
      <c r="Q265" s="18">
        <v>0</v>
      </c>
      <c r="R265" s="18">
        <v>4</v>
      </c>
      <c r="S265" s="18">
        <v>3</v>
      </c>
      <c r="T265" s="18">
        <v>2</v>
      </c>
      <c r="U265" s="18">
        <v>1</v>
      </c>
      <c r="V265" s="18">
        <v>1</v>
      </c>
      <c r="W265" s="18">
        <v>3</v>
      </c>
      <c r="X265" s="18">
        <v>2</v>
      </c>
      <c r="Y265" s="18">
        <v>8</v>
      </c>
      <c r="Z265" s="18">
        <v>8</v>
      </c>
      <c r="AA265" s="18">
        <v>8</v>
      </c>
      <c r="AB265" s="18">
        <f>$Z265-$Y265</f>
        <v>0</v>
      </c>
      <c r="AC265" s="18">
        <f>$AA265-$Z265</f>
        <v>0</v>
      </c>
      <c r="AD265" s="18" t="str">
        <f>IF(AND($AB265&gt; 0, $AC265 &gt; 0), "Improving", IF(AND($AB265 &lt; 0, $AC265 &lt; 0), "Declining", "Mixed"))</f>
        <v>Mixed</v>
      </c>
      <c r="AE265" s="18">
        <f t="shared" si="12"/>
        <v>8</v>
      </c>
      <c r="AF265" s="18" t="str">
        <f>IF(AE265&gt;=16,"Excellent", IF(AE265&gt;=14,"Good", IF(AE265&gt;=10,"Average","Fail")))</f>
        <v>Fail</v>
      </c>
      <c r="AG265" s="18">
        <f xml:space="preserve"> 0.5*$F265 + 0.5*$G265</f>
        <v>3.5</v>
      </c>
      <c r="AH265" s="18" t="str">
        <f>IF($AG265&lt;=1,"Low",IF($AG265&lt;=3,"Medium","High"))</f>
        <v>High</v>
      </c>
      <c r="AI265" s="18">
        <f>IF($J265&gt;=2,1,0) + IF($I265&lt;=1,1,0) + IF($V265&gt;=4,1,0) + IF($R265&lt;=2,1,0) + IF($X265&gt;20,1,0) + IF($AG265&lt;=2,1,0)</f>
        <v>0</v>
      </c>
      <c r="AJ265" s="18" t="str">
        <f>IF(AI265&gt;=4,"High",IF(AI265&gt;=2,"Medium","Low"))</f>
        <v>Low</v>
      </c>
      <c r="AK265" s="18" t="str">
        <f>IF(AND($AF265="Fail", $AI265&gt;=3),"Yes","No")</f>
        <v>No</v>
      </c>
      <c r="AL265" s="18">
        <f xml:space="preserve"> $K265 + $L265+ $M265 + $N265 +$O265</f>
        <v>3</v>
      </c>
      <c r="AM265" s="20">
        <f xml:space="preserve"> $Q265 + $S265 + $T265</f>
        <v>5</v>
      </c>
      <c r="AN265" t="str">
        <f t="shared" si="13"/>
        <v>Medium</v>
      </c>
      <c r="AO265" t="str">
        <f t="shared" si="14"/>
        <v>Low</v>
      </c>
    </row>
    <row r="266" spans="1:41">
      <c r="A266" s="27" t="s">
        <v>37</v>
      </c>
      <c r="B266" s="21" t="s">
        <v>52</v>
      </c>
      <c r="C266" s="21">
        <v>17</v>
      </c>
      <c r="D266" s="21" t="s">
        <v>39</v>
      </c>
      <c r="E266" s="21" t="s">
        <v>72</v>
      </c>
      <c r="F266" s="21">
        <v>3</v>
      </c>
      <c r="G266" s="21">
        <v>1</v>
      </c>
      <c r="H266" s="21">
        <v>1</v>
      </c>
      <c r="I266" s="21">
        <v>2</v>
      </c>
      <c r="J266" s="21">
        <v>0</v>
      </c>
      <c r="K266" s="21">
        <v>0</v>
      </c>
      <c r="L266" s="21">
        <v>0</v>
      </c>
      <c r="M266" s="21">
        <v>1</v>
      </c>
      <c r="N266" s="21">
        <v>1</v>
      </c>
      <c r="O266" s="21">
        <v>1</v>
      </c>
      <c r="P266" s="21">
        <v>1</v>
      </c>
      <c r="Q266" s="21">
        <v>1</v>
      </c>
      <c r="R266" s="21">
        <v>5</v>
      </c>
      <c r="S266" s="21">
        <v>4</v>
      </c>
      <c r="T266" s="21">
        <v>4</v>
      </c>
      <c r="U266" s="21">
        <v>3</v>
      </c>
      <c r="V266" s="21">
        <v>4</v>
      </c>
      <c r="W266" s="21">
        <v>5</v>
      </c>
      <c r="X266" s="21">
        <v>2</v>
      </c>
      <c r="Y266" s="21">
        <v>9</v>
      </c>
      <c r="Z266" s="21">
        <v>9</v>
      </c>
      <c r="AA266" s="21">
        <v>10</v>
      </c>
      <c r="AB266" s="21">
        <f>$Z266-$Y266</f>
        <v>0</v>
      </c>
      <c r="AC266" s="21">
        <f>$AA266-$Z266</f>
        <v>1</v>
      </c>
      <c r="AD266" s="21" t="str">
        <f>IF(AND($AB266&gt; 0, $AC266 &gt; 0), "Improving", IF(AND($AB266 &lt; 0, $AC266 &lt; 0), "Declining", "Mixed"))</f>
        <v>Mixed</v>
      </c>
      <c r="AE266" s="21">
        <f t="shared" si="12"/>
        <v>9.33</v>
      </c>
      <c r="AF266" s="21" t="str">
        <f>IF(AE266&gt;=16,"Excellent", IF(AE266&gt;=14,"Good", IF(AE266&gt;=10,"Average","Fail")))</f>
        <v>Fail</v>
      </c>
      <c r="AG266" s="21">
        <f xml:space="preserve"> 0.5*$F266 + 0.5*$G266</f>
        <v>2</v>
      </c>
      <c r="AH266" s="21" t="str">
        <f>IF($AG266&lt;=1,"Low",IF($AG266&lt;=3,"Medium","High"))</f>
        <v>Medium</v>
      </c>
      <c r="AI266" s="21">
        <f>IF($J266&gt;=2,1,0) + IF($I266&lt;=1,1,0) + IF($V266&gt;=4,1,0) + IF($R266&lt;=2,1,0) + IF($X266&gt;20,1,0) + IF($AG266&lt;=2,1,0)</f>
        <v>2</v>
      </c>
      <c r="AJ266" s="21" t="str">
        <f>IF(AI266&gt;=4,"High",IF(AI266&gt;=2,"Medium","Low"))</f>
        <v>Medium</v>
      </c>
      <c r="AK266" s="21" t="str">
        <f>IF(AND($AF266="Fail", $AI266&gt;=3),"Yes","No")</f>
        <v>No</v>
      </c>
      <c r="AL266" s="21">
        <f xml:space="preserve"> $K266 + $L266+ $M266 + $N266 +$O266</f>
        <v>3</v>
      </c>
      <c r="AM266" s="22">
        <f xml:space="preserve"> $Q266 + $S266 + $T266</f>
        <v>9</v>
      </c>
      <c r="AN266" t="str">
        <f t="shared" si="13"/>
        <v>Medium</v>
      </c>
      <c r="AO266" t="str">
        <f t="shared" si="14"/>
        <v>Medium</v>
      </c>
    </row>
    <row r="267" spans="1:41">
      <c r="A267" s="26" t="s">
        <v>37</v>
      </c>
      <c r="B267" s="18" t="s">
        <v>38</v>
      </c>
      <c r="C267" s="18">
        <v>18</v>
      </c>
      <c r="D267" s="18" t="s">
        <v>39</v>
      </c>
      <c r="E267" s="18" t="s">
        <v>71</v>
      </c>
      <c r="F267" s="18">
        <v>1</v>
      </c>
      <c r="G267" s="18">
        <v>1</v>
      </c>
      <c r="H267" s="18">
        <v>2</v>
      </c>
      <c r="I267" s="18">
        <v>2</v>
      </c>
      <c r="J267" s="18">
        <v>0</v>
      </c>
      <c r="K267" s="18">
        <v>0</v>
      </c>
      <c r="L267" s="18">
        <v>1</v>
      </c>
      <c r="M267" s="18">
        <v>1</v>
      </c>
      <c r="N267" s="18">
        <v>0</v>
      </c>
      <c r="O267" s="18">
        <v>1</v>
      </c>
      <c r="P267" s="18">
        <v>0</v>
      </c>
      <c r="Q267" s="18">
        <v>0</v>
      </c>
      <c r="R267" s="18">
        <v>4</v>
      </c>
      <c r="S267" s="18">
        <v>4</v>
      </c>
      <c r="T267" s="18">
        <v>3</v>
      </c>
      <c r="U267" s="18">
        <v>1</v>
      </c>
      <c r="V267" s="18">
        <v>1</v>
      </c>
      <c r="W267" s="18">
        <v>3</v>
      </c>
      <c r="X267" s="18">
        <v>2</v>
      </c>
      <c r="Y267" s="18">
        <v>11</v>
      </c>
      <c r="Z267" s="18">
        <v>11</v>
      </c>
      <c r="AA267" s="18">
        <v>11</v>
      </c>
      <c r="AB267" s="18">
        <f>$Z267-$Y267</f>
        <v>0</v>
      </c>
      <c r="AC267" s="18">
        <f>$AA267-$Z267</f>
        <v>0</v>
      </c>
      <c r="AD267" s="18" t="str">
        <f>IF(AND($AB267&gt; 0, $AC267 &gt; 0), "Improving", IF(AND($AB267 &lt; 0, $AC267 &lt; 0), "Declining", "Mixed"))</f>
        <v>Mixed</v>
      </c>
      <c r="AE267" s="18">
        <f t="shared" si="12"/>
        <v>11</v>
      </c>
      <c r="AF267" s="18" t="str">
        <f>IF(AE267&gt;=16,"Excellent", IF(AE267&gt;=14,"Good", IF(AE267&gt;=10,"Average","Fail")))</f>
        <v>Average</v>
      </c>
      <c r="AG267" s="18">
        <f xml:space="preserve"> 0.5*$F267 + 0.5*$G267</f>
        <v>1</v>
      </c>
      <c r="AH267" s="18" t="str">
        <f>IF($AG267&lt;=1,"Low",IF($AG267&lt;=3,"Medium","High"))</f>
        <v>Low</v>
      </c>
      <c r="AI267" s="18">
        <f>IF($J267&gt;=2,1,0) + IF($I267&lt;=1,1,0) + IF($V267&gt;=4,1,0) + IF($R267&lt;=2,1,0) + IF($X267&gt;20,1,0) + IF($AG267&lt;=2,1,0)</f>
        <v>1</v>
      </c>
      <c r="AJ267" s="18" t="str">
        <f>IF(AI267&gt;=4,"High",IF(AI267&gt;=2,"Medium","Low"))</f>
        <v>Low</v>
      </c>
      <c r="AK267" s="18" t="str">
        <f>IF(AND($AF267="Fail", $AI267&gt;=3),"Yes","No")</f>
        <v>No</v>
      </c>
      <c r="AL267" s="18">
        <f xml:space="preserve"> $K267 + $L267+ $M267 + $N267 +$O267</f>
        <v>3</v>
      </c>
      <c r="AM267" s="20">
        <f xml:space="preserve"> $Q267 + $S267 + $T267</f>
        <v>7</v>
      </c>
      <c r="AN267" t="str">
        <f t="shared" si="13"/>
        <v>Medium</v>
      </c>
      <c r="AO267" t="str">
        <f t="shared" si="14"/>
        <v>Medium</v>
      </c>
    </row>
    <row r="268" spans="1:41">
      <c r="A268" s="27" t="s">
        <v>37</v>
      </c>
      <c r="B268" s="21" t="s">
        <v>52</v>
      </c>
      <c r="C268" s="21">
        <v>17</v>
      </c>
      <c r="D268" s="21" t="s">
        <v>54</v>
      </c>
      <c r="E268" s="21" t="s">
        <v>72</v>
      </c>
      <c r="F268" s="21">
        <v>1</v>
      </c>
      <c r="G268" s="21">
        <v>2</v>
      </c>
      <c r="H268" s="21">
        <v>1</v>
      </c>
      <c r="I268" s="21">
        <v>2</v>
      </c>
      <c r="J268" s="21">
        <v>0</v>
      </c>
      <c r="K268" s="21">
        <v>0</v>
      </c>
      <c r="L268" s="21">
        <v>1</v>
      </c>
      <c r="M268" s="21">
        <v>1</v>
      </c>
      <c r="N268" s="21">
        <v>1</v>
      </c>
      <c r="O268" s="21">
        <v>1</v>
      </c>
      <c r="P268" s="21">
        <v>0</v>
      </c>
      <c r="Q268" s="21">
        <v>1</v>
      </c>
      <c r="R268" s="21">
        <v>3</v>
      </c>
      <c r="S268" s="21">
        <v>5</v>
      </c>
      <c r="T268" s="21">
        <v>2</v>
      </c>
      <c r="U268" s="21">
        <v>2</v>
      </c>
      <c r="V268" s="21">
        <v>2</v>
      </c>
      <c r="W268" s="21">
        <v>1</v>
      </c>
      <c r="X268" s="21">
        <v>2</v>
      </c>
      <c r="Y268" s="21">
        <v>15</v>
      </c>
      <c r="Z268" s="21">
        <v>14</v>
      </c>
      <c r="AA268" s="21">
        <v>14</v>
      </c>
      <c r="AB268" s="21">
        <f>$Z268-$Y268</f>
        <v>-1</v>
      </c>
      <c r="AC268" s="21">
        <f>$AA268-$Z268</f>
        <v>0</v>
      </c>
      <c r="AD268" s="21" t="str">
        <f>IF(AND($AB268&gt; 0, $AC268 &gt; 0), "Improving", IF(AND($AB268 &lt; 0, $AC268 &lt; 0), "Declining", "Mixed"))</f>
        <v>Mixed</v>
      </c>
      <c r="AE268" s="21">
        <f t="shared" si="12"/>
        <v>14.33</v>
      </c>
      <c r="AF268" s="21" t="str">
        <f>IF(AE268&gt;=16,"Excellent", IF(AE268&gt;=14,"Good", IF(AE268&gt;=10,"Average","Fail")))</f>
        <v>Good</v>
      </c>
      <c r="AG268" s="21">
        <f xml:space="preserve"> 0.5*$F268 + 0.5*$G268</f>
        <v>1.5</v>
      </c>
      <c r="AH268" s="21" t="str">
        <f>IF($AG268&lt;=1,"Low",IF($AG268&lt;=3,"Medium","High"))</f>
        <v>Medium</v>
      </c>
      <c r="AI268" s="21">
        <f>IF($J268&gt;=2,1,0) + IF($I268&lt;=1,1,0) + IF($V268&gt;=4,1,0) + IF($R268&lt;=2,1,0) + IF($X268&gt;20,1,0) + IF($AG268&lt;=2,1,0)</f>
        <v>1</v>
      </c>
      <c r="AJ268" s="21" t="str">
        <f>IF(AI268&gt;=4,"High",IF(AI268&gt;=2,"Medium","Low"))</f>
        <v>Low</v>
      </c>
      <c r="AK268" s="21" t="str">
        <f>IF(AND($AF268="Fail", $AI268&gt;=3),"Yes","No")</f>
        <v>No</v>
      </c>
      <c r="AL268" s="21">
        <f xml:space="preserve"> $K268 + $L268+ $M268 + $N268 +$O268</f>
        <v>4</v>
      </c>
      <c r="AM268" s="22">
        <f xml:space="preserve"> $Q268 + $S268 + $T268</f>
        <v>8</v>
      </c>
      <c r="AN268" t="str">
        <f t="shared" si="13"/>
        <v>High</v>
      </c>
      <c r="AO268" t="str">
        <f t="shared" si="14"/>
        <v>Medium</v>
      </c>
    </row>
    <row r="269" spans="1:41">
      <c r="A269" s="26" t="s">
        <v>37</v>
      </c>
      <c r="B269" s="18" t="s">
        <v>38</v>
      </c>
      <c r="C269" s="18">
        <v>17</v>
      </c>
      <c r="D269" s="18" t="s">
        <v>39</v>
      </c>
      <c r="E269" s="18" t="s">
        <v>72</v>
      </c>
      <c r="F269" s="18">
        <v>2</v>
      </c>
      <c r="G269" s="18">
        <v>4</v>
      </c>
      <c r="H269" s="18">
        <v>2</v>
      </c>
      <c r="I269" s="18">
        <v>2</v>
      </c>
      <c r="J269" s="18">
        <v>0</v>
      </c>
      <c r="K269" s="18">
        <v>0</v>
      </c>
      <c r="L269" s="18">
        <v>1</v>
      </c>
      <c r="M269" s="18">
        <v>1</v>
      </c>
      <c r="N269" s="18">
        <v>0</v>
      </c>
      <c r="O269" s="18">
        <v>1</v>
      </c>
      <c r="P269" s="18">
        <v>1</v>
      </c>
      <c r="Q269" s="18">
        <v>1</v>
      </c>
      <c r="R269" s="18">
        <v>4</v>
      </c>
      <c r="S269" s="18">
        <v>3</v>
      </c>
      <c r="T269" s="18">
        <v>3</v>
      </c>
      <c r="U269" s="18">
        <v>1</v>
      </c>
      <c r="V269" s="18">
        <v>1</v>
      </c>
      <c r="W269" s="18">
        <v>1</v>
      </c>
      <c r="X269" s="18">
        <v>2</v>
      </c>
      <c r="Y269" s="18">
        <v>10</v>
      </c>
      <c r="Z269" s="18">
        <v>10</v>
      </c>
      <c r="AA269" s="18">
        <v>10</v>
      </c>
      <c r="AB269" s="18">
        <f>$Z269-$Y269</f>
        <v>0</v>
      </c>
      <c r="AC269" s="18">
        <f>$AA269-$Z269</f>
        <v>0</v>
      </c>
      <c r="AD269" s="18" t="str">
        <f>IF(AND($AB269&gt; 0, $AC269 &gt; 0), "Improving", IF(AND($AB269 &lt; 0, $AC269 &lt; 0), "Declining", "Mixed"))</f>
        <v>Mixed</v>
      </c>
      <c r="AE269" s="18">
        <f t="shared" si="12"/>
        <v>10</v>
      </c>
      <c r="AF269" s="18" t="str">
        <f>IF(AE269&gt;=16,"Excellent", IF(AE269&gt;=14,"Good", IF(AE269&gt;=10,"Average","Fail")))</f>
        <v>Average</v>
      </c>
      <c r="AG269" s="18">
        <f xml:space="preserve"> 0.5*$F269 + 0.5*$G269</f>
        <v>3</v>
      </c>
      <c r="AH269" s="18" t="str">
        <f>IF($AG269&lt;=1,"Low",IF($AG269&lt;=3,"Medium","High"))</f>
        <v>Medium</v>
      </c>
      <c r="AI269" s="18">
        <f>IF($J269&gt;=2,1,0) + IF($I269&lt;=1,1,0) + IF($V269&gt;=4,1,0) + IF($R269&lt;=2,1,0) + IF($X269&gt;20,1,0) + IF($AG269&lt;=2,1,0)</f>
        <v>0</v>
      </c>
      <c r="AJ269" s="18" t="str">
        <f>IF(AI269&gt;=4,"High",IF(AI269&gt;=2,"Medium","Low"))</f>
        <v>Low</v>
      </c>
      <c r="AK269" s="18" t="str">
        <f>IF(AND($AF269="Fail", $AI269&gt;=3),"Yes","No")</f>
        <v>No</v>
      </c>
      <c r="AL269" s="18">
        <f xml:space="preserve"> $K269 + $L269+ $M269 + $N269 +$O269</f>
        <v>3</v>
      </c>
      <c r="AM269" s="20">
        <f xml:space="preserve"> $Q269 + $S269 + $T269</f>
        <v>7</v>
      </c>
      <c r="AN269" t="str">
        <f t="shared" si="13"/>
        <v>Medium</v>
      </c>
      <c r="AO269" t="str">
        <f t="shared" si="14"/>
        <v>Medium</v>
      </c>
    </row>
    <row r="270" spans="1:41">
      <c r="A270" s="27" t="s">
        <v>37</v>
      </c>
      <c r="B270" s="21" t="s">
        <v>52</v>
      </c>
      <c r="C270" s="21">
        <v>17</v>
      </c>
      <c r="D270" s="21" t="s">
        <v>39</v>
      </c>
      <c r="E270" s="21" t="s">
        <v>72</v>
      </c>
      <c r="F270" s="21">
        <v>1</v>
      </c>
      <c r="G270" s="21">
        <v>1</v>
      </c>
      <c r="H270" s="21">
        <v>1</v>
      </c>
      <c r="I270" s="21">
        <v>2</v>
      </c>
      <c r="J270" s="21">
        <v>0</v>
      </c>
      <c r="K270" s="21">
        <v>0</v>
      </c>
      <c r="L270" s="21">
        <v>0</v>
      </c>
      <c r="M270" s="21">
        <v>1</v>
      </c>
      <c r="N270" s="21">
        <v>0</v>
      </c>
      <c r="O270" s="21">
        <v>1</v>
      </c>
      <c r="P270" s="21">
        <v>1</v>
      </c>
      <c r="Q270" s="21">
        <v>0</v>
      </c>
      <c r="R270" s="21">
        <v>4</v>
      </c>
      <c r="S270" s="21">
        <v>3</v>
      </c>
      <c r="T270" s="21">
        <v>3</v>
      </c>
      <c r="U270" s="21">
        <v>1</v>
      </c>
      <c r="V270" s="21">
        <v>2</v>
      </c>
      <c r="W270" s="21">
        <v>4</v>
      </c>
      <c r="X270" s="21">
        <v>2</v>
      </c>
      <c r="Y270" s="21">
        <v>12</v>
      </c>
      <c r="Z270" s="21">
        <v>10</v>
      </c>
      <c r="AA270" s="21">
        <v>11</v>
      </c>
      <c r="AB270" s="21">
        <f>$Z270-$Y270</f>
        <v>-2</v>
      </c>
      <c r="AC270" s="21">
        <f>$AA270-$Z270</f>
        <v>1</v>
      </c>
      <c r="AD270" s="21" t="str">
        <f>IF(AND($AB270&gt; 0, $AC270 &gt; 0), "Improving", IF(AND($AB270 &lt; 0, $AC270 &lt; 0), "Declining", "Mixed"))</f>
        <v>Mixed</v>
      </c>
      <c r="AE270" s="21">
        <f t="shared" si="12"/>
        <v>11</v>
      </c>
      <c r="AF270" s="21" t="str">
        <f>IF(AE270&gt;=16,"Excellent", IF(AE270&gt;=14,"Good", IF(AE270&gt;=10,"Average","Fail")))</f>
        <v>Average</v>
      </c>
      <c r="AG270" s="21">
        <f xml:space="preserve"> 0.5*$F270 + 0.5*$G270</f>
        <v>1</v>
      </c>
      <c r="AH270" s="21" t="str">
        <f>IF($AG270&lt;=1,"Low",IF($AG270&lt;=3,"Medium","High"))</f>
        <v>Low</v>
      </c>
      <c r="AI270" s="21">
        <f>IF($J270&gt;=2,1,0) + IF($I270&lt;=1,1,0) + IF($V270&gt;=4,1,0) + IF($R270&lt;=2,1,0) + IF($X270&gt;20,1,0) + IF($AG270&lt;=2,1,0)</f>
        <v>1</v>
      </c>
      <c r="AJ270" s="21" t="str">
        <f>IF(AI270&gt;=4,"High",IF(AI270&gt;=2,"Medium","Low"))</f>
        <v>Low</v>
      </c>
      <c r="AK270" s="21" t="str">
        <f>IF(AND($AF270="Fail", $AI270&gt;=3),"Yes","No")</f>
        <v>No</v>
      </c>
      <c r="AL270" s="21">
        <f xml:space="preserve"> $K270 + $L270+ $M270 + $N270 +$O270</f>
        <v>2</v>
      </c>
      <c r="AM270" s="22">
        <f xml:space="preserve"> $Q270 + $S270 + $T270</f>
        <v>6</v>
      </c>
      <c r="AN270" t="str">
        <f t="shared" si="13"/>
        <v>Medium</v>
      </c>
      <c r="AO270" t="str">
        <f t="shared" si="14"/>
        <v>Medium</v>
      </c>
    </row>
    <row r="271" spans="1:41">
      <c r="A271" s="26" t="s">
        <v>37</v>
      </c>
      <c r="B271" s="18" t="s">
        <v>38</v>
      </c>
      <c r="C271" s="18">
        <v>18</v>
      </c>
      <c r="D271" s="18" t="s">
        <v>39</v>
      </c>
      <c r="E271" s="18" t="s">
        <v>72</v>
      </c>
      <c r="F271" s="18">
        <v>4</v>
      </c>
      <c r="G271" s="18">
        <v>4</v>
      </c>
      <c r="H271" s="18">
        <v>1</v>
      </c>
      <c r="I271" s="18">
        <v>2</v>
      </c>
      <c r="J271" s="18">
        <v>0</v>
      </c>
      <c r="K271" s="18">
        <v>0</v>
      </c>
      <c r="L271" s="18">
        <v>1</v>
      </c>
      <c r="M271" s="18">
        <v>1</v>
      </c>
      <c r="N271" s="18">
        <v>0</v>
      </c>
      <c r="O271" s="18">
        <v>1</v>
      </c>
      <c r="P271" s="18">
        <v>1</v>
      </c>
      <c r="Q271" s="18">
        <v>0</v>
      </c>
      <c r="R271" s="18">
        <v>4</v>
      </c>
      <c r="S271" s="18">
        <v>4</v>
      </c>
      <c r="T271" s="18">
        <v>4</v>
      </c>
      <c r="U271" s="18">
        <v>3</v>
      </c>
      <c r="V271" s="18">
        <v>3</v>
      </c>
      <c r="W271" s="18">
        <v>5</v>
      </c>
      <c r="X271" s="18">
        <v>2</v>
      </c>
      <c r="Y271" s="18">
        <v>11</v>
      </c>
      <c r="Z271" s="18">
        <v>11</v>
      </c>
      <c r="AA271" s="18">
        <v>11</v>
      </c>
      <c r="AB271" s="18">
        <f>$Z271-$Y271</f>
        <v>0</v>
      </c>
      <c r="AC271" s="18">
        <f>$AA271-$Z271</f>
        <v>0</v>
      </c>
      <c r="AD271" s="18" t="str">
        <f>IF(AND($AB271&gt; 0, $AC271 &gt; 0), "Improving", IF(AND($AB271 &lt; 0, $AC271 &lt; 0), "Declining", "Mixed"))</f>
        <v>Mixed</v>
      </c>
      <c r="AE271" s="18">
        <f t="shared" si="12"/>
        <v>11</v>
      </c>
      <c r="AF271" s="18" t="str">
        <f>IF(AE271&gt;=16,"Excellent", IF(AE271&gt;=14,"Good", IF(AE271&gt;=10,"Average","Fail")))</f>
        <v>Average</v>
      </c>
      <c r="AG271" s="18">
        <f xml:space="preserve"> 0.5*$F271 + 0.5*$G271</f>
        <v>4</v>
      </c>
      <c r="AH271" s="18" t="str">
        <f>IF($AG271&lt;=1,"Low",IF($AG271&lt;=3,"Medium","High"))</f>
        <v>High</v>
      </c>
      <c r="AI271" s="18">
        <f>IF($J271&gt;=2,1,0) + IF($I271&lt;=1,1,0) + IF($V271&gt;=4,1,0) + IF($R271&lt;=2,1,0) + IF($X271&gt;20,1,0) + IF($AG271&lt;=2,1,0)</f>
        <v>0</v>
      </c>
      <c r="AJ271" s="18" t="str">
        <f>IF(AI271&gt;=4,"High",IF(AI271&gt;=2,"Medium","Low"))</f>
        <v>Low</v>
      </c>
      <c r="AK271" s="18" t="str">
        <f>IF(AND($AF271="Fail", $AI271&gt;=3),"Yes","No")</f>
        <v>No</v>
      </c>
      <c r="AL271" s="18">
        <f xml:space="preserve"> $K271 + $L271+ $M271 + $N271 +$O271</f>
        <v>3</v>
      </c>
      <c r="AM271" s="20">
        <f xml:space="preserve"> $Q271 + $S271 + $T271</f>
        <v>8</v>
      </c>
      <c r="AN271" t="str">
        <f t="shared" si="13"/>
        <v>Medium</v>
      </c>
      <c r="AO271" t="str">
        <f t="shared" si="14"/>
        <v>Medium</v>
      </c>
    </row>
    <row r="272" spans="1:41">
      <c r="A272" s="27" t="s">
        <v>37</v>
      </c>
      <c r="B272" s="21" t="s">
        <v>52</v>
      </c>
      <c r="C272" s="21">
        <v>18</v>
      </c>
      <c r="D272" s="21" t="s">
        <v>39</v>
      </c>
      <c r="E272" s="21" t="s">
        <v>71</v>
      </c>
      <c r="F272" s="21">
        <v>2</v>
      </c>
      <c r="G272" s="21">
        <v>2</v>
      </c>
      <c r="H272" s="21">
        <v>1</v>
      </c>
      <c r="I272" s="21">
        <v>4</v>
      </c>
      <c r="J272" s="21">
        <v>0</v>
      </c>
      <c r="K272" s="21">
        <v>0</v>
      </c>
      <c r="L272" s="21">
        <v>1</v>
      </c>
      <c r="M272" s="21">
        <v>0</v>
      </c>
      <c r="N272" s="21">
        <v>1</v>
      </c>
      <c r="O272" s="21">
        <v>1</v>
      </c>
      <c r="P272" s="21">
        <v>1</v>
      </c>
      <c r="Q272" s="21">
        <v>0</v>
      </c>
      <c r="R272" s="21">
        <v>4</v>
      </c>
      <c r="S272" s="21">
        <v>5</v>
      </c>
      <c r="T272" s="21">
        <v>5</v>
      </c>
      <c r="U272" s="21">
        <v>2</v>
      </c>
      <c r="V272" s="21">
        <v>4</v>
      </c>
      <c r="W272" s="21">
        <v>5</v>
      </c>
      <c r="X272" s="21">
        <v>2</v>
      </c>
      <c r="Y272" s="21">
        <v>9</v>
      </c>
      <c r="Z272" s="21">
        <v>8</v>
      </c>
      <c r="AA272" s="21">
        <v>8</v>
      </c>
      <c r="AB272" s="21">
        <f>$Z272-$Y272</f>
        <v>-1</v>
      </c>
      <c r="AC272" s="21">
        <f>$AA272-$Z272</f>
        <v>0</v>
      </c>
      <c r="AD272" s="21" t="str">
        <f>IF(AND($AB272&gt; 0, $AC272 &gt; 0), "Improving", IF(AND($AB272 &lt; 0, $AC272 &lt; 0), "Declining", "Mixed"))</f>
        <v>Mixed</v>
      </c>
      <c r="AE272" s="21">
        <f t="shared" si="12"/>
        <v>8.33</v>
      </c>
      <c r="AF272" s="21" t="str">
        <f>IF(AE272&gt;=16,"Excellent", IF(AE272&gt;=14,"Good", IF(AE272&gt;=10,"Average","Fail")))</f>
        <v>Fail</v>
      </c>
      <c r="AG272" s="21">
        <f xml:space="preserve"> 0.5*$F272 + 0.5*$G272</f>
        <v>2</v>
      </c>
      <c r="AH272" s="21" t="str">
        <f>IF($AG272&lt;=1,"Low",IF($AG272&lt;=3,"Medium","High"))</f>
        <v>Medium</v>
      </c>
      <c r="AI272" s="21">
        <f>IF($J272&gt;=2,1,0) + IF($I272&lt;=1,1,0) + IF($V272&gt;=4,1,0) + IF($R272&lt;=2,1,0) + IF($X272&gt;20,1,0) + IF($AG272&lt;=2,1,0)</f>
        <v>2</v>
      </c>
      <c r="AJ272" s="21" t="str">
        <f>IF(AI272&gt;=4,"High",IF(AI272&gt;=2,"Medium","Low"))</f>
        <v>Medium</v>
      </c>
      <c r="AK272" s="21" t="str">
        <f>IF(AND($AF272="Fail", $AI272&gt;=3),"Yes","No")</f>
        <v>No</v>
      </c>
      <c r="AL272" s="21">
        <f xml:space="preserve"> $K272 + $L272+ $M272 + $N272 +$O272</f>
        <v>3</v>
      </c>
      <c r="AM272" s="22">
        <f xml:space="preserve"> $Q272 + $S272 + $T272</f>
        <v>10</v>
      </c>
      <c r="AN272" t="str">
        <f t="shared" si="13"/>
        <v>Medium</v>
      </c>
      <c r="AO272" t="str">
        <f t="shared" si="14"/>
        <v>High</v>
      </c>
    </row>
    <row r="273" spans="1:41">
      <c r="A273" s="26" t="s">
        <v>55</v>
      </c>
      <c r="B273" s="18" t="s">
        <v>52</v>
      </c>
      <c r="C273" s="18">
        <v>17</v>
      </c>
      <c r="D273" s="18" t="s">
        <v>39</v>
      </c>
      <c r="E273" s="18" t="s">
        <v>72</v>
      </c>
      <c r="F273" s="18">
        <v>3</v>
      </c>
      <c r="G273" s="18">
        <v>3</v>
      </c>
      <c r="H273" s="18">
        <v>2</v>
      </c>
      <c r="I273" s="18">
        <v>2</v>
      </c>
      <c r="J273" s="18">
        <v>0</v>
      </c>
      <c r="K273" s="18">
        <v>0</v>
      </c>
      <c r="L273" s="18">
        <v>1</v>
      </c>
      <c r="M273" s="18">
        <v>1</v>
      </c>
      <c r="N273" s="18">
        <v>0</v>
      </c>
      <c r="O273" s="18">
        <v>1</v>
      </c>
      <c r="P273" s="18">
        <v>1</v>
      </c>
      <c r="Q273" s="18">
        <v>0</v>
      </c>
      <c r="R273" s="18">
        <v>4</v>
      </c>
      <c r="S273" s="18">
        <v>5</v>
      </c>
      <c r="T273" s="18">
        <v>4</v>
      </c>
      <c r="U273" s="18">
        <v>2</v>
      </c>
      <c r="V273" s="18">
        <v>3</v>
      </c>
      <c r="W273" s="18">
        <v>3</v>
      </c>
      <c r="X273" s="18">
        <v>2</v>
      </c>
      <c r="Y273" s="18">
        <v>13</v>
      </c>
      <c r="Z273" s="18">
        <v>13</v>
      </c>
      <c r="AA273" s="18">
        <v>13</v>
      </c>
      <c r="AB273" s="18">
        <f>$Z273-$Y273</f>
        <v>0</v>
      </c>
      <c r="AC273" s="18">
        <f>$AA273-$Z273</f>
        <v>0</v>
      </c>
      <c r="AD273" s="18" t="str">
        <f>IF(AND($AB273&gt; 0, $AC273 &gt; 0), "Improving", IF(AND($AB273 &lt; 0, $AC273 &lt; 0), "Declining", "Mixed"))</f>
        <v>Mixed</v>
      </c>
      <c r="AE273" s="18">
        <f t="shared" si="12"/>
        <v>13</v>
      </c>
      <c r="AF273" s="18" t="str">
        <f>IF(AE273&gt;=16,"Excellent", IF(AE273&gt;=14,"Good", IF(AE273&gt;=10,"Average","Fail")))</f>
        <v>Average</v>
      </c>
      <c r="AG273" s="18">
        <f xml:space="preserve"> 0.5*$F273 + 0.5*$G273</f>
        <v>3</v>
      </c>
      <c r="AH273" s="18" t="str">
        <f>IF($AG273&lt;=1,"Low",IF($AG273&lt;=3,"Medium","High"))</f>
        <v>Medium</v>
      </c>
      <c r="AI273" s="18">
        <f>IF($J273&gt;=2,1,0) + IF($I273&lt;=1,1,0) + IF($V273&gt;=4,1,0) + IF($R273&lt;=2,1,0) + IF($X273&gt;20,1,0) + IF($AG273&lt;=2,1,0)</f>
        <v>0</v>
      </c>
      <c r="AJ273" s="18" t="str">
        <f>IF(AI273&gt;=4,"High",IF(AI273&gt;=2,"Medium","Low"))</f>
        <v>Low</v>
      </c>
      <c r="AK273" s="18" t="str">
        <f>IF(AND($AF273="Fail", $AI273&gt;=3),"Yes","No")</f>
        <v>No</v>
      </c>
      <c r="AL273" s="18">
        <f xml:space="preserve"> $K273 + $L273+ $M273 + $N273 +$O273</f>
        <v>3</v>
      </c>
      <c r="AM273" s="20">
        <f xml:space="preserve"> $Q273 + $S273 + $T273</f>
        <v>9</v>
      </c>
      <c r="AN273" t="str">
        <f t="shared" si="13"/>
        <v>Medium</v>
      </c>
      <c r="AO273" t="str">
        <f t="shared" si="14"/>
        <v>Medium</v>
      </c>
    </row>
    <row r="274" spans="1:41">
      <c r="A274" s="27" t="s">
        <v>55</v>
      </c>
      <c r="B274" s="21" t="s">
        <v>38</v>
      </c>
      <c r="C274" s="21">
        <v>17</v>
      </c>
      <c r="D274" s="21" t="s">
        <v>39</v>
      </c>
      <c r="E274" s="21" t="s">
        <v>71</v>
      </c>
      <c r="F274" s="21">
        <v>3</v>
      </c>
      <c r="G274" s="21">
        <v>2</v>
      </c>
      <c r="H274" s="21">
        <v>2</v>
      </c>
      <c r="I274" s="21">
        <v>2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1</v>
      </c>
      <c r="P274" s="21">
        <v>0</v>
      </c>
      <c r="Q274" s="21">
        <v>1</v>
      </c>
      <c r="R274" s="21">
        <v>1</v>
      </c>
      <c r="S274" s="21">
        <v>2</v>
      </c>
      <c r="T274" s="21">
        <v>3</v>
      </c>
      <c r="U274" s="21">
        <v>1</v>
      </c>
      <c r="V274" s="21">
        <v>2</v>
      </c>
      <c r="W274" s="21">
        <v>5</v>
      </c>
      <c r="X274" s="21">
        <v>2</v>
      </c>
      <c r="Y274" s="21">
        <v>12</v>
      </c>
      <c r="Z274" s="21">
        <v>12</v>
      </c>
      <c r="AA274" s="21">
        <v>11</v>
      </c>
      <c r="AB274" s="21">
        <f>$Z274-$Y274</f>
        <v>0</v>
      </c>
      <c r="AC274" s="21">
        <f>$AA274-$Z274</f>
        <v>-1</v>
      </c>
      <c r="AD274" s="21" t="str">
        <f>IF(AND($AB274&gt; 0, $AC274 &gt; 0), "Improving", IF(AND($AB274 &lt; 0, $AC274 &lt; 0), "Declining", "Mixed"))</f>
        <v>Mixed</v>
      </c>
      <c r="AE274" s="21">
        <f t="shared" si="12"/>
        <v>11.67</v>
      </c>
      <c r="AF274" s="21" t="str">
        <f>IF(AE274&gt;=16,"Excellent", IF(AE274&gt;=14,"Good", IF(AE274&gt;=10,"Average","Fail")))</f>
        <v>Average</v>
      </c>
      <c r="AG274" s="21">
        <f xml:space="preserve"> 0.5*$F274 + 0.5*$G274</f>
        <v>2.5</v>
      </c>
      <c r="AH274" s="21" t="str">
        <f>IF($AG274&lt;=1,"Low",IF($AG274&lt;=3,"Medium","High"))</f>
        <v>Medium</v>
      </c>
      <c r="AI274" s="21">
        <f>IF($J274&gt;=2,1,0) + IF($I274&lt;=1,1,0) + IF($V274&gt;=4,1,0) + IF($R274&lt;=2,1,0) + IF($X274&gt;20,1,0) + IF($AG274&lt;=2,1,0)</f>
        <v>1</v>
      </c>
      <c r="AJ274" s="21" t="str">
        <f>IF(AI274&gt;=4,"High",IF(AI274&gt;=2,"Medium","Low"))</f>
        <v>Low</v>
      </c>
      <c r="AK274" s="21" t="str">
        <f>IF(AND($AF274="Fail", $AI274&gt;=3),"Yes","No")</f>
        <v>No</v>
      </c>
      <c r="AL274" s="21">
        <f xml:space="preserve"> $K274 + $L274+ $M274 + $N274 +$O274</f>
        <v>1</v>
      </c>
      <c r="AM274" s="22">
        <f xml:space="preserve"> $Q274 + $S274 + $T274</f>
        <v>6</v>
      </c>
      <c r="AN274" t="str">
        <f t="shared" si="13"/>
        <v>Low</v>
      </c>
      <c r="AO274" t="str">
        <f t="shared" si="14"/>
        <v>Medium</v>
      </c>
    </row>
    <row r="275" spans="1:41">
      <c r="A275" s="26" t="s">
        <v>55</v>
      </c>
      <c r="B275" s="18" t="s">
        <v>52</v>
      </c>
      <c r="C275" s="18">
        <v>18</v>
      </c>
      <c r="D275" s="18" t="s">
        <v>54</v>
      </c>
      <c r="E275" s="18" t="s">
        <v>71</v>
      </c>
      <c r="F275" s="18">
        <v>1</v>
      </c>
      <c r="G275" s="18">
        <v>1</v>
      </c>
      <c r="H275" s="18">
        <v>2</v>
      </c>
      <c r="I275" s="18">
        <v>2</v>
      </c>
      <c r="J275" s="18">
        <v>1</v>
      </c>
      <c r="K275" s="18">
        <v>0</v>
      </c>
      <c r="L275" s="18">
        <v>0</v>
      </c>
      <c r="M275" s="18">
        <v>0</v>
      </c>
      <c r="N275" s="18">
        <v>1</v>
      </c>
      <c r="O275" s="18">
        <v>0</v>
      </c>
      <c r="P275" s="18">
        <v>0</v>
      </c>
      <c r="Q275" s="18">
        <v>0</v>
      </c>
      <c r="R275" s="18">
        <v>4</v>
      </c>
      <c r="S275" s="18">
        <v>4</v>
      </c>
      <c r="T275" s="18">
        <v>3</v>
      </c>
      <c r="U275" s="18">
        <v>2</v>
      </c>
      <c r="V275" s="18">
        <v>3</v>
      </c>
      <c r="W275" s="18">
        <v>5</v>
      </c>
      <c r="X275" s="18">
        <v>2</v>
      </c>
      <c r="Y275" s="18">
        <v>13</v>
      </c>
      <c r="Z275" s="18">
        <v>12</v>
      </c>
      <c r="AA275" s="18">
        <v>12</v>
      </c>
      <c r="AB275" s="18">
        <f>$Z275-$Y275</f>
        <v>-1</v>
      </c>
      <c r="AC275" s="18">
        <f>$AA275-$Z275</f>
        <v>0</v>
      </c>
      <c r="AD275" s="18" t="str">
        <f>IF(AND($AB275&gt; 0, $AC275 &gt; 0), "Improving", IF(AND($AB275 &lt; 0, $AC275 &lt; 0), "Declining", "Mixed"))</f>
        <v>Mixed</v>
      </c>
      <c r="AE275" s="18">
        <f t="shared" si="12"/>
        <v>12.33</v>
      </c>
      <c r="AF275" s="18" t="str">
        <f>IF(AE275&gt;=16,"Excellent", IF(AE275&gt;=14,"Good", IF(AE275&gt;=10,"Average","Fail")))</f>
        <v>Average</v>
      </c>
      <c r="AG275" s="18">
        <f xml:space="preserve"> 0.5*$F275 + 0.5*$G275</f>
        <v>1</v>
      </c>
      <c r="AH275" s="18" t="str">
        <f>IF($AG275&lt;=1,"Low",IF($AG275&lt;=3,"Medium","High"))</f>
        <v>Low</v>
      </c>
      <c r="AI275" s="18">
        <f>IF($J275&gt;=2,1,0) + IF($I275&lt;=1,1,0) + IF($V275&gt;=4,1,0) + IF($R275&lt;=2,1,0) + IF($X275&gt;20,1,0) + IF($AG275&lt;=2,1,0)</f>
        <v>1</v>
      </c>
      <c r="AJ275" s="18" t="str">
        <f>IF(AI275&gt;=4,"High",IF(AI275&gt;=2,"Medium","Low"))</f>
        <v>Low</v>
      </c>
      <c r="AK275" s="18" t="str">
        <f>IF(AND($AF275="Fail", $AI275&gt;=3),"Yes","No")</f>
        <v>No</v>
      </c>
      <c r="AL275" s="18">
        <f xml:space="preserve"> $K275 + $L275+ $M275 + $N275 +$O275</f>
        <v>1</v>
      </c>
      <c r="AM275" s="20">
        <f xml:space="preserve"> $Q275 + $S275 + $T275</f>
        <v>7</v>
      </c>
      <c r="AN275" t="str">
        <f t="shared" si="13"/>
        <v>Low</v>
      </c>
      <c r="AO275" t="str">
        <f t="shared" si="14"/>
        <v>Medium</v>
      </c>
    </row>
    <row r="276" spans="1:41">
      <c r="A276" s="27" t="s">
        <v>55</v>
      </c>
      <c r="B276" s="21" t="s">
        <v>38</v>
      </c>
      <c r="C276" s="21">
        <v>18</v>
      </c>
      <c r="D276" s="21" t="s">
        <v>54</v>
      </c>
      <c r="E276" s="21" t="s">
        <v>72</v>
      </c>
      <c r="F276" s="21">
        <v>1</v>
      </c>
      <c r="G276" s="21">
        <v>1</v>
      </c>
      <c r="H276" s="21">
        <v>4</v>
      </c>
      <c r="I276" s="21">
        <v>3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1</v>
      </c>
      <c r="P276" s="21">
        <v>1</v>
      </c>
      <c r="Q276" s="21">
        <v>0</v>
      </c>
      <c r="R276" s="21">
        <v>4</v>
      </c>
      <c r="S276" s="21">
        <v>3</v>
      </c>
      <c r="T276" s="21">
        <v>2</v>
      </c>
      <c r="U276" s="21">
        <v>1</v>
      </c>
      <c r="V276" s="21">
        <v>2</v>
      </c>
      <c r="W276" s="21">
        <v>4</v>
      </c>
      <c r="X276" s="21">
        <v>2</v>
      </c>
      <c r="Y276" s="21">
        <v>8</v>
      </c>
      <c r="Z276" s="21">
        <v>8</v>
      </c>
      <c r="AA276" s="21">
        <v>10</v>
      </c>
      <c r="AB276" s="21">
        <f>$Z276-$Y276</f>
        <v>0</v>
      </c>
      <c r="AC276" s="21">
        <f>$AA276-$Z276</f>
        <v>2</v>
      </c>
      <c r="AD276" s="21" t="str">
        <f>IF(AND($AB276&gt; 0, $AC276 &gt; 0), "Improving", IF(AND($AB276 &lt; 0, $AC276 &lt; 0), "Declining", "Mixed"))</f>
        <v>Mixed</v>
      </c>
      <c r="AE276" s="21">
        <f t="shared" si="12"/>
        <v>8.67</v>
      </c>
      <c r="AF276" s="21" t="str">
        <f>IF(AE276&gt;=16,"Excellent", IF(AE276&gt;=14,"Good", IF(AE276&gt;=10,"Average","Fail")))</f>
        <v>Fail</v>
      </c>
      <c r="AG276" s="21">
        <f xml:space="preserve"> 0.5*$F276 + 0.5*$G276</f>
        <v>1</v>
      </c>
      <c r="AH276" s="21" t="str">
        <f>IF($AG276&lt;=1,"Low",IF($AG276&lt;=3,"Medium","High"))</f>
        <v>Low</v>
      </c>
      <c r="AI276" s="21">
        <f>IF($J276&gt;=2,1,0) + IF($I276&lt;=1,1,0) + IF($V276&gt;=4,1,0) + IF($R276&lt;=2,1,0) + IF($X276&gt;20,1,0) + IF($AG276&lt;=2,1,0)</f>
        <v>1</v>
      </c>
      <c r="AJ276" s="21" t="str">
        <f>IF(AI276&gt;=4,"High",IF(AI276&gt;=2,"Medium","Low"))</f>
        <v>Low</v>
      </c>
      <c r="AK276" s="21" t="str">
        <f>IF(AND($AF276="Fail", $AI276&gt;=3),"Yes","No")</f>
        <v>No</v>
      </c>
      <c r="AL276" s="21">
        <f xml:space="preserve"> $K276 + $L276+ $M276 + $N276 +$O276</f>
        <v>1</v>
      </c>
      <c r="AM276" s="22">
        <f xml:space="preserve"> $Q276 + $S276 + $T276</f>
        <v>5</v>
      </c>
      <c r="AN276" t="str">
        <f t="shared" si="13"/>
        <v>Low</v>
      </c>
      <c r="AO276" t="str">
        <f t="shared" si="14"/>
        <v>Low</v>
      </c>
    </row>
    <row r="277" spans="1:41">
      <c r="A277" s="26" t="s">
        <v>55</v>
      </c>
      <c r="B277" s="18" t="s">
        <v>52</v>
      </c>
      <c r="C277" s="18">
        <v>17</v>
      </c>
      <c r="D277" s="18" t="s">
        <v>39</v>
      </c>
      <c r="E277" s="18" t="s">
        <v>72</v>
      </c>
      <c r="F277" s="18">
        <v>2</v>
      </c>
      <c r="G277" s="18">
        <v>3</v>
      </c>
      <c r="H277" s="18">
        <v>2</v>
      </c>
      <c r="I277" s="18">
        <v>2</v>
      </c>
      <c r="J277" s="18">
        <v>0</v>
      </c>
      <c r="K277" s="18">
        <v>0</v>
      </c>
      <c r="L277" s="18">
        <v>0</v>
      </c>
      <c r="M277" s="18">
        <v>0</v>
      </c>
      <c r="N277" s="18">
        <v>1</v>
      </c>
      <c r="O277" s="18">
        <v>1</v>
      </c>
      <c r="P277" s="18">
        <v>1</v>
      </c>
      <c r="Q277" s="18">
        <v>0</v>
      </c>
      <c r="R277" s="18">
        <v>4</v>
      </c>
      <c r="S277" s="18">
        <v>4</v>
      </c>
      <c r="T277" s="18">
        <v>3</v>
      </c>
      <c r="U277" s="18">
        <v>1</v>
      </c>
      <c r="V277" s="18">
        <v>1</v>
      </c>
      <c r="W277" s="18">
        <v>3</v>
      </c>
      <c r="X277" s="18">
        <v>2</v>
      </c>
      <c r="Y277" s="18">
        <v>11</v>
      </c>
      <c r="Z277" s="18">
        <v>11</v>
      </c>
      <c r="AA277" s="18">
        <v>10</v>
      </c>
      <c r="AB277" s="18">
        <f>$Z277-$Y277</f>
        <v>0</v>
      </c>
      <c r="AC277" s="18">
        <f>$AA277-$Z277</f>
        <v>-1</v>
      </c>
      <c r="AD277" s="18" t="str">
        <f>IF(AND($AB277&gt; 0, $AC277 &gt; 0), "Improving", IF(AND($AB277 &lt; 0, $AC277 &lt; 0), "Declining", "Mixed"))</f>
        <v>Mixed</v>
      </c>
      <c r="AE277" s="18">
        <f t="shared" si="12"/>
        <v>10.67</v>
      </c>
      <c r="AF277" s="18" t="str">
        <f>IF(AE277&gt;=16,"Excellent", IF(AE277&gt;=14,"Good", IF(AE277&gt;=10,"Average","Fail")))</f>
        <v>Average</v>
      </c>
      <c r="AG277" s="18">
        <f xml:space="preserve"> 0.5*$F277 + 0.5*$G277</f>
        <v>2.5</v>
      </c>
      <c r="AH277" s="18" t="str">
        <f>IF($AG277&lt;=1,"Low",IF($AG277&lt;=3,"Medium","High"))</f>
        <v>Medium</v>
      </c>
      <c r="AI277" s="18">
        <f>IF($J277&gt;=2,1,0) + IF($I277&lt;=1,1,0) + IF($V277&gt;=4,1,0) + IF($R277&lt;=2,1,0) + IF($X277&gt;20,1,0) + IF($AG277&lt;=2,1,0)</f>
        <v>0</v>
      </c>
      <c r="AJ277" s="18" t="str">
        <f>IF(AI277&gt;=4,"High",IF(AI277&gt;=2,"Medium","Low"))</f>
        <v>Low</v>
      </c>
      <c r="AK277" s="18" t="str">
        <f>IF(AND($AF277="Fail", $AI277&gt;=3),"Yes","No")</f>
        <v>No</v>
      </c>
      <c r="AL277" s="18">
        <f xml:space="preserve"> $K277 + $L277+ $M277 + $N277 +$O277</f>
        <v>2</v>
      </c>
      <c r="AM277" s="20">
        <f xml:space="preserve"> $Q277 + $S277 + $T277</f>
        <v>7</v>
      </c>
      <c r="AN277" t="str">
        <f t="shared" si="13"/>
        <v>Medium</v>
      </c>
      <c r="AO277" t="str">
        <f t="shared" si="14"/>
        <v>Medium</v>
      </c>
    </row>
    <row r="278" spans="1:41">
      <c r="A278" s="27" t="s">
        <v>55</v>
      </c>
      <c r="B278" s="21" t="s">
        <v>38</v>
      </c>
      <c r="C278" s="21">
        <v>18</v>
      </c>
      <c r="D278" s="21" t="s">
        <v>54</v>
      </c>
      <c r="E278" s="21" t="s">
        <v>72</v>
      </c>
      <c r="F278" s="21">
        <v>2</v>
      </c>
      <c r="G278" s="21">
        <v>2</v>
      </c>
      <c r="H278" s="21">
        <v>2</v>
      </c>
      <c r="I278" s="21">
        <v>3</v>
      </c>
      <c r="J278" s="21">
        <v>0</v>
      </c>
      <c r="K278" s="21">
        <v>0</v>
      </c>
      <c r="L278" s="21">
        <v>0</v>
      </c>
      <c r="M278" s="21">
        <v>1</v>
      </c>
      <c r="N278" s="21">
        <v>0</v>
      </c>
      <c r="O278" s="21">
        <v>1</v>
      </c>
      <c r="P278" s="21">
        <v>0</v>
      </c>
      <c r="Q278" s="21">
        <v>0</v>
      </c>
      <c r="R278" s="21">
        <v>5</v>
      </c>
      <c r="S278" s="21">
        <v>3</v>
      </c>
      <c r="T278" s="21">
        <v>3</v>
      </c>
      <c r="U278" s="21">
        <v>1</v>
      </c>
      <c r="V278" s="21">
        <v>3</v>
      </c>
      <c r="W278" s="21">
        <v>4</v>
      </c>
      <c r="X278" s="21">
        <v>2</v>
      </c>
      <c r="Y278" s="21">
        <v>10</v>
      </c>
      <c r="Z278" s="21">
        <v>9</v>
      </c>
      <c r="AA278" s="21">
        <v>10</v>
      </c>
      <c r="AB278" s="21">
        <f>$Z278-$Y278</f>
        <v>-1</v>
      </c>
      <c r="AC278" s="21">
        <f>$AA278-$Z278</f>
        <v>1</v>
      </c>
      <c r="AD278" s="21" t="str">
        <f>IF(AND($AB278&gt; 0, $AC278 &gt; 0), "Improving", IF(AND($AB278 &lt; 0, $AC278 &lt; 0), "Declining", "Mixed"))</f>
        <v>Mixed</v>
      </c>
      <c r="AE278" s="21">
        <f t="shared" si="12"/>
        <v>9.67</v>
      </c>
      <c r="AF278" s="21" t="str">
        <f>IF(AE278&gt;=16,"Excellent", IF(AE278&gt;=14,"Good", IF(AE278&gt;=10,"Average","Fail")))</f>
        <v>Fail</v>
      </c>
      <c r="AG278" s="21">
        <f xml:space="preserve"> 0.5*$F278 + 0.5*$G278</f>
        <v>2</v>
      </c>
      <c r="AH278" s="21" t="str">
        <f>IF($AG278&lt;=1,"Low",IF($AG278&lt;=3,"Medium","High"))</f>
        <v>Medium</v>
      </c>
      <c r="AI278" s="21">
        <f>IF($J278&gt;=2,1,0) + IF($I278&lt;=1,1,0) + IF($V278&gt;=4,1,0) + IF($R278&lt;=2,1,0) + IF($X278&gt;20,1,0) + IF($AG278&lt;=2,1,0)</f>
        <v>1</v>
      </c>
      <c r="AJ278" s="21" t="str">
        <f>IF(AI278&gt;=4,"High",IF(AI278&gt;=2,"Medium","Low"))</f>
        <v>Low</v>
      </c>
      <c r="AK278" s="21" t="str">
        <f>IF(AND($AF278="Fail", $AI278&gt;=3),"Yes","No")</f>
        <v>No</v>
      </c>
      <c r="AL278" s="21">
        <f xml:space="preserve"> $K278 + $L278+ $M278 + $N278 +$O278</f>
        <v>2</v>
      </c>
      <c r="AM278" s="22">
        <f xml:space="preserve"> $Q278 + $S278 + $T278</f>
        <v>6</v>
      </c>
      <c r="AN278" t="str">
        <f t="shared" si="13"/>
        <v>Medium</v>
      </c>
      <c r="AO278" t="str">
        <f t="shared" si="14"/>
        <v>Medium</v>
      </c>
    </row>
    <row r="279" spans="1:41">
      <c r="A279" s="26" t="s">
        <v>37</v>
      </c>
      <c r="B279" s="18" t="s">
        <v>52</v>
      </c>
      <c r="C279" s="18">
        <v>18</v>
      </c>
      <c r="D279" s="18" t="s">
        <v>54</v>
      </c>
      <c r="E279" s="18" t="s">
        <v>72</v>
      </c>
      <c r="F279" s="18">
        <v>3</v>
      </c>
      <c r="G279" s="18">
        <v>2</v>
      </c>
      <c r="H279" s="18">
        <v>1</v>
      </c>
      <c r="I279" s="18">
        <v>3</v>
      </c>
      <c r="J279" s="18">
        <v>0</v>
      </c>
      <c r="K279" s="18">
        <v>0</v>
      </c>
      <c r="L279" s="18">
        <v>0</v>
      </c>
      <c r="M279" s="18">
        <v>0</v>
      </c>
      <c r="N279" s="18">
        <v>1</v>
      </c>
      <c r="O279" s="18">
        <v>1</v>
      </c>
      <c r="P279" s="18">
        <v>0</v>
      </c>
      <c r="Q279" s="18">
        <v>0</v>
      </c>
      <c r="R279" s="18">
        <v>5</v>
      </c>
      <c r="S279" s="18">
        <v>3</v>
      </c>
      <c r="T279" s="18">
        <v>2</v>
      </c>
      <c r="U279" s="18">
        <v>1</v>
      </c>
      <c r="V279" s="18">
        <v>1</v>
      </c>
      <c r="W279" s="18">
        <v>3</v>
      </c>
      <c r="X279" s="18">
        <v>1</v>
      </c>
      <c r="Y279" s="18">
        <v>13</v>
      </c>
      <c r="Z279" s="18">
        <v>12</v>
      </c>
      <c r="AA279" s="18">
        <v>12</v>
      </c>
      <c r="AB279" s="18">
        <f>$Z279-$Y279</f>
        <v>-1</v>
      </c>
      <c r="AC279" s="18">
        <f>$AA279-$Z279</f>
        <v>0</v>
      </c>
      <c r="AD279" s="18" t="str">
        <f>IF(AND($AB279&gt; 0, $AC279 &gt; 0), "Improving", IF(AND($AB279 &lt; 0, $AC279 &lt; 0), "Declining", "Mixed"))</f>
        <v>Mixed</v>
      </c>
      <c r="AE279" s="18">
        <f t="shared" si="12"/>
        <v>12.33</v>
      </c>
      <c r="AF279" s="18" t="str">
        <f>IF(AE279&gt;=16,"Excellent", IF(AE279&gt;=14,"Good", IF(AE279&gt;=10,"Average","Fail")))</f>
        <v>Average</v>
      </c>
      <c r="AG279" s="18">
        <f xml:space="preserve"> 0.5*$F279 + 0.5*$G279</f>
        <v>2.5</v>
      </c>
      <c r="AH279" s="18" t="str">
        <f>IF($AG279&lt;=1,"Low",IF($AG279&lt;=3,"Medium","High"))</f>
        <v>Medium</v>
      </c>
      <c r="AI279" s="18">
        <f>IF($J279&gt;=2,1,0) + IF($I279&lt;=1,1,0) + IF($V279&gt;=4,1,0) + IF($R279&lt;=2,1,0) + IF($X279&gt;20,1,0) + IF($AG279&lt;=2,1,0)</f>
        <v>0</v>
      </c>
      <c r="AJ279" s="18" t="str">
        <f>IF(AI279&gt;=4,"High",IF(AI279&gt;=2,"Medium","Low"))</f>
        <v>Low</v>
      </c>
      <c r="AK279" s="18" t="str">
        <f>IF(AND($AF279="Fail", $AI279&gt;=3),"Yes","No")</f>
        <v>No</v>
      </c>
      <c r="AL279" s="18">
        <f xml:space="preserve"> $K279 + $L279+ $M279 + $N279 +$O279</f>
        <v>2</v>
      </c>
      <c r="AM279" s="20">
        <f xml:space="preserve"> $Q279 + $S279 + $T279</f>
        <v>5</v>
      </c>
      <c r="AN279" t="str">
        <f t="shared" si="13"/>
        <v>Medium</v>
      </c>
      <c r="AO279" t="str">
        <f t="shared" si="14"/>
        <v>Low</v>
      </c>
    </row>
    <row r="280" spans="1:41">
      <c r="A280" s="27" t="s">
        <v>37</v>
      </c>
      <c r="B280" s="21" t="s">
        <v>38</v>
      </c>
      <c r="C280" s="21">
        <v>18</v>
      </c>
      <c r="D280" s="21" t="s">
        <v>54</v>
      </c>
      <c r="E280" s="21" t="s">
        <v>71</v>
      </c>
      <c r="F280" s="21">
        <v>1</v>
      </c>
      <c r="G280" s="21">
        <v>1</v>
      </c>
      <c r="H280" s="21">
        <v>2</v>
      </c>
      <c r="I280" s="21">
        <v>4</v>
      </c>
      <c r="J280" s="21">
        <v>0</v>
      </c>
      <c r="K280" s="21">
        <v>0</v>
      </c>
      <c r="L280" s="21">
        <v>1</v>
      </c>
      <c r="M280" s="21">
        <v>1</v>
      </c>
      <c r="N280" s="21">
        <v>1</v>
      </c>
      <c r="O280" s="21">
        <v>1</v>
      </c>
      <c r="P280" s="21">
        <v>0</v>
      </c>
      <c r="Q280" s="21">
        <v>0</v>
      </c>
      <c r="R280" s="21">
        <v>5</v>
      </c>
      <c r="S280" s="21">
        <v>2</v>
      </c>
      <c r="T280" s="21">
        <v>2</v>
      </c>
      <c r="U280" s="21">
        <v>1</v>
      </c>
      <c r="V280" s="21">
        <v>1</v>
      </c>
      <c r="W280" s="21">
        <v>3</v>
      </c>
      <c r="X280" s="21">
        <v>1</v>
      </c>
      <c r="Y280" s="21">
        <v>12</v>
      </c>
      <c r="Z280" s="21">
        <v>12</v>
      </c>
      <c r="AA280" s="21">
        <v>12</v>
      </c>
      <c r="AB280" s="21">
        <f>$Z280-$Y280</f>
        <v>0</v>
      </c>
      <c r="AC280" s="21">
        <f>$AA280-$Z280</f>
        <v>0</v>
      </c>
      <c r="AD280" s="21" t="str">
        <f>IF(AND($AB280&gt; 0, $AC280 &gt; 0), "Improving", IF(AND($AB280 &lt; 0, $AC280 &lt; 0), "Declining", "Mixed"))</f>
        <v>Mixed</v>
      </c>
      <c r="AE280" s="21">
        <f t="shared" si="12"/>
        <v>12</v>
      </c>
      <c r="AF280" s="21" t="str">
        <f>IF(AE280&gt;=16,"Excellent", IF(AE280&gt;=14,"Good", IF(AE280&gt;=10,"Average","Fail")))</f>
        <v>Average</v>
      </c>
      <c r="AG280" s="21">
        <f xml:space="preserve"> 0.5*$F280 + 0.5*$G280</f>
        <v>1</v>
      </c>
      <c r="AH280" s="21" t="str">
        <f>IF($AG280&lt;=1,"Low",IF($AG280&lt;=3,"Medium","High"))</f>
        <v>Low</v>
      </c>
      <c r="AI280" s="21">
        <f>IF($J280&gt;=2,1,0) + IF($I280&lt;=1,1,0) + IF($V280&gt;=4,1,0) + IF($R280&lt;=2,1,0) + IF($X280&gt;20,1,0) + IF($AG280&lt;=2,1,0)</f>
        <v>1</v>
      </c>
      <c r="AJ280" s="21" t="str">
        <f>IF(AI280&gt;=4,"High",IF(AI280&gt;=2,"Medium","Low"))</f>
        <v>Low</v>
      </c>
      <c r="AK280" s="21" t="str">
        <f>IF(AND($AF280="Fail", $AI280&gt;=3),"Yes","No")</f>
        <v>No</v>
      </c>
      <c r="AL280" s="21">
        <f xml:space="preserve"> $K280 + $L280+ $M280 + $N280 +$O280</f>
        <v>4</v>
      </c>
      <c r="AM280" s="22">
        <f xml:space="preserve"> $Q280 + $S280 + $T280</f>
        <v>4</v>
      </c>
      <c r="AN280" t="str">
        <f t="shared" si="13"/>
        <v>High</v>
      </c>
      <c r="AO280" t="str">
        <f t="shared" si="14"/>
        <v>Low</v>
      </c>
    </row>
    <row r="281" spans="1:41">
      <c r="A281" s="26" t="s">
        <v>37</v>
      </c>
      <c r="B281" s="18" t="s">
        <v>38</v>
      </c>
      <c r="C281" s="18">
        <v>17</v>
      </c>
      <c r="D281" s="18" t="s">
        <v>39</v>
      </c>
      <c r="E281" s="18" t="s">
        <v>72</v>
      </c>
      <c r="F281" s="18">
        <v>3</v>
      </c>
      <c r="G281" s="18">
        <v>1</v>
      </c>
      <c r="H281" s="18">
        <v>1</v>
      </c>
      <c r="I281" s="18">
        <v>3</v>
      </c>
      <c r="J281" s="18">
        <v>0</v>
      </c>
      <c r="K281" s="18">
        <v>0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0</v>
      </c>
      <c r="R281" s="18">
        <v>3</v>
      </c>
      <c r="S281" s="18">
        <v>4</v>
      </c>
      <c r="T281" s="18">
        <v>3</v>
      </c>
      <c r="U281" s="18">
        <v>2</v>
      </c>
      <c r="V281" s="18">
        <v>3</v>
      </c>
      <c r="W281" s="18">
        <v>5</v>
      </c>
      <c r="X281" s="18">
        <v>1</v>
      </c>
      <c r="Y281" s="18">
        <v>12</v>
      </c>
      <c r="Z281" s="18">
        <v>14</v>
      </c>
      <c r="AA281" s="18">
        <v>15</v>
      </c>
      <c r="AB281" s="18">
        <f>$Z281-$Y281</f>
        <v>2</v>
      </c>
      <c r="AC281" s="18">
        <f>$AA281-$Z281</f>
        <v>1</v>
      </c>
      <c r="AD281" s="18" t="str">
        <f>IF(AND($AB281&gt; 0, $AC281 &gt; 0), "Improving", IF(AND($AB281 &lt; 0, $AC281 &lt; 0), "Declining", "Mixed"))</f>
        <v>Improving</v>
      </c>
      <c r="AE281" s="18">
        <f t="shared" si="12"/>
        <v>13.67</v>
      </c>
      <c r="AF281" s="18" t="str">
        <f>IF(AE281&gt;=16,"Excellent", IF(AE281&gt;=14,"Good", IF(AE281&gt;=10,"Average","Fail")))</f>
        <v>Average</v>
      </c>
      <c r="AG281" s="18">
        <f xml:space="preserve"> 0.5*$F281 + 0.5*$G281</f>
        <v>2</v>
      </c>
      <c r="AH281" s="18" t="str">
        <f>IF($AG281&lt;=1,"Low",IF($AG281&lt;=3,"Medium","High"))</f>
        <v>Medium</v>
      </c>
      <c r="AI281" s="18">
        <f>IF($J281&gt;=2,1,0) + IF($I281&lt;=1,1,0) + IF($V281&gt;=4,1,0) + IF($R281&lt;=2,1,0) + IF($X281&gt;20,1,0) + IF($AG281&lt;=2,1,0)</f>
        <v>1</v>
      </c>
      <c r="AJ281" s="18" t="str">
        <f>IF(AI281&gt;=4,"High",IF(AI281&gt;=2,"Medium","Low"))</f>
        <v>Low</v>
      </c>
      <c r="AK281" s="18" t="str">
        <f>IF(AND($AF281="Fail", $AI281&gt;=3),"Yes","No")</f>
        <v>No</v>
      </c>
      <c r="AL281" s="18">
        <f xml:space="preserve"> $K281 + $L281+ $M281 + $N281 +$O281</f>
        <v>2</v>
      </c>
      <c r="AM281" s="20">
        <f xml:space="preserve"> $Q281 + $S281 + $T281</f>
        <v>7</v>
      </c>
      <c r="AN281" t="str">
        <f t="shared" si="13"/>
        <v>Medium</v>
      </c>
      <c r="AO281" t="str">
        <f t="shared" si="14"/>
        <v>Medium</v>
      </c>
    </row>
    <row r="282" spans="1:41">
      <c r="A282" s="27" t="s">
        <v>37</v>
      </c>
      <c r="B282" s="21" t="s">
        <v>52</v>
      </c>
      <c r="C282" s="21">
        <v>16</v>
      </c>
      <c r="D282" s="21" t="s">
        <v>39</v>
      </c>
      <c r="E282" s="21" t="s">
        <v>71</v>
      </c>
      <c r="F282" s="21">
        <v>2</v>
      </c>
      <c r="G282" s="21">
        <v>2</v>
      </c>
      <c r="H282" s="21">
        <v>1</v>
      </c>
      <c r="I282" s="21">
        <v>2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1</v>
      </c>
      <c r="P282" s="21">
        <v>1</v>
      </c>
      <c r="Q282" s="21">
        <v>0</v>
      </c>
      <c r="R282" s="21">
        <v>4</v>
      </c>
      <c r="S282" s="21">
        <v>4</v>
      </c>
      <c r="T282" s="21">
        <v>4</v>
      </c>
      <c r="U282" s="21">
        <v>1</v>
      </c>
      <c r="V282" s="21">
        <v>1</v>
      </c>
      <c r="W282" s="21">
        <v>3</v>
      </c>
      <c r="X282" s="21">
        <v>0</v>
      </c>
      <c r="Y282" s="21">
        <v>12</v>
      </c>
      <c r="Z282" s="21">
        <v>12</v>
      </c>
      <c r="AA282" s="21">
        <v>11</v>
      </c>
      <c r="AB282" s="21">
        <f>$Z282-$Y282</f>
        <v>0</v>
      </c>
      <c r="AC282" s="21">
        <f>$AA282-$Z282</f>
        <v>-1</v>
      </c>
      <c r="AD282" s="21" t="str">
        <f>IF(AND($AB282&gt; 0, $AC282 &gt; 0), "Improving", IF(AND($AB282 &lt; 0, $AC282 &lt; 0), "Declining", "Mixed"))</f>
        <v>Mixed</v>
      </c>
      <c r="AE282" s="21">
        <f t="shared" si="12"/>
        <v>11.67</v>
      </c>
      <c r="AF282" s="21" t="str">
        <f>IF(AE282&gt;=16,"Excellent", IF(AE282&gt;=14,"Good", IF(AE282&gt;=10,"Average","Fail")))</f>
        <v>Average</v>
      </c>
      <c r="AG282" s="21">
        <f xml:space="preserve"> 0.5*$F282 + 0.5*$G282</f>
        <v>2</v>
      </c>
      <c r="AH282" s="21" t="str">
        <f>IF($AG282&lt;=1,"Low",IF($AG282&lt;=3,"Medium","High"))</f>
        <v>Medium</v>
      </c>
      <c r="AI282" s="21">
        <f>IF($J282&gt;=2,1,0) + IF($I282&lt;=1,1,0) + IF($V282&gt;=4,1,0) + IF($R282&lt;=2,1,0) + IF($X282&gt;20,1,0) + IF($AG282&lt;=2,1,0)</f>
        <v>1</v>
      </c>
      <c r="AJ282" s="21" t="str">
        <f>IF(AI282&gt;=4,"High",IF(AI282&gt;=2,"Medium","Low"))</f>
        <v>Low</v>
      </c>
      <c r="AK282" s="21" t="str">
        <f>IF(AND($AF282="Fail", $AI282&gt;=3),"Yes","No")</f>
        <v>No</v>
      </c>
      <c r="AL282" s="21">
        <f xml:space="preserve"> $K282 + $L282+ $M282 + $N282 +$O282</f>
        <v>1</v>
      </c>
      <c r="AM282" s="22">
        <f xml:space="preserve"> $Q282 + $S282 + $T282</f>
        <v>8</v>
      </c>
      <c r="AN282" t="str">
        <f t="shared" si="13"/>
        <v>Low</v>
      </c>
      <c r="AO282" t="str">
        <f t="shared" si="14"/>
        <v>Medium</v>
      </c>
    </row>
    <row r="283" spans="1:41">
      <c r="A283" s="26" t="s">
        <v>37</v>
      </c>
      <c r="B283" s="18" t="s">
        <v>52</v>
      </c>
      <c r="C283" s="18">
        <v>15</v>
      </c>
      <c r="D283" s="18" t="s">
        <v>39</v>
      </c>
      <c r="E283" s="18" t="s">
        <v>71</v>
      </c>
      <c r="F283" s="18">
        <v>3</v>
      </c>
      <c r="G283" s="18">
        <v>2</v>
      </c>
      <c r="H283" s="18">
        <v>1</v>
      </c>
      <c r="I283" s="18">
        <v>2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1</v>
      </c>
      <c r="P283" s="18">
        <v>1</v>
      </c>
      <c r="Q283" s="18">
        <v>0</v>
      </c>
      <c r="R283" s="18">
        <v>4</v>
      </c>
      <c r="S283" s="18">
        <v>2</v>
      </c>
      <c r="T283" s="18">
        <v>2</v>
      </c>
      <c r="U283" s="18">
        <v>1</v>
      </c>
      <c r="V283" s="18">
        <v>1</v>
      </c>
      <c r="W283" s="18">
        <v>1</v>
      </c>
      <c r="X283" s="18">
        <v>0</v>
      </c>
      <c r="Y283" s="18">
        <v>16</v>
      </c>
      <c r="Z283" s="18">
        <v>18</v>
      </c>
      <c r="AA283" s="18">
        <v>19</v>
      </c>
      <c r="AB283" s="18">
        <f>$Z283-$Y283</f>
        <v>2</v>
      </c>
      <c r="AC283" s="18">
        <f>$AA283-$Z283</f>
        <v>1</v>
      </c>
      <c r="AD283" s="18" t="str">
        <f>IF(AND($AB283&gt; 0, $AC283 &gt; 0), "Improving", IF(AND($AB283 &lt; 0, $AC283 &lt; 0), "Declining", "Mixed"))</f>
        <v>Improving</v>
      </c>
      <c r="AE283" s="18">
        <f t="shared" si="12"/>
        <v>17.670000000000002</v>
      </c>
      <c r="AF283" s="18" t="str">
        <f>IF(AE283&gt;=16,"Excellent", IF(AE283&gt;=14,"Good", IF(AE283&gt;=10,"Average","Fail")))</f>
        <v>Excellent</v>
      </c>
      <c r="AG283" s="18">
        <f xml:space="preserve"> 0.5*$F283 + 0.5*$G283</f>
        <v>2.5</v>
      </c>
      <c r="AH283" s="18" t="str">
        <f>IF($AG283&lt;=1,"Low",IF($AG283&lt;=3,"Medium","High"))</f>
        <v>Medium</v>
      </c>
      <c r="AI283" s="18">
        <f>IF($J283&gt;=2,1,0) + IF($I283&lt;=1,1,0) + IF($V283&gt;=4,1,0) + IF($R283&lt;=2,1,0) + IF($X283&gt;20,1,0) + IF($AG283&lt;=2,1,0)</f>
        <v>0</v>
      </c>
      <c r="AJ283" s="18" t="str">
        <f>IF(AI283&gt;=4,"High",IF(AI283&gt;=2,"Medium","Low"))</f>
        <v>Low</v>
      </c>
      <c r="AK283" s="18" t="str">
        <f>IF(AND($AF283="Fail", $AI283&gt;=3),"Yes","No")</f>
        <v>No</v>
      </c>
      <c r="AL283" s="18">
        <f xml:space="preserve"> $K283 + $L283+ $M283 + $N283 +$O283</f>
        <v>3</v>
      </c>
      <c r="AM283" s="20">
        <f xml:space="preserve"> $Q283 + $S283 + $T283</f>
        <v>4</v>
      </c>
      <c r="AN283" t="str">
        <f t="shared" si="13"/>
        <v>Medium</v>
      </c>
      <c r="AO283" t="str">
        <f t="shared" si="14"/>
        <v>Low</v>
      </c>
    </row>
    <row r="284" spans="1:41">
      <c r="A284" s="27" t="s">
        <v>37</v>
      </c>
      <c r="B284" s="21" t="s">
        <v>52</v>
      </c>
      <c r="C284" s="21">
        <v>15</v>
      </c>
      <c r="D284" s="21" t="s">
        <v>39</v>
      </c>
      <c r="E284" s="21" t="s">
        <v>72</v>
      </c>
      <c r="F284" s="21">
        <v>3</v>
      </c>
      <c r="G284" s="21">
        <v>4</v>
      </c>
      <c r="H284" s="21">
        <v>1</v>
      </c>
      <c r="I284" s="21">
        <v>2</v>
      </c>
      <c r="J284" s="21">
        <v>0</v>
      </c>
      <c r="K284" s="21">
        <v>0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1">
        <v>0</v>
      </c>
      <c r="R284" s="21">
        <v>5</v>
      </c>
      <c r="S284" s="21">
        <v>5</v>
      </c>
      <c r="T284" s="21">
        <v>1</v>
      </c>
      <c r="U284" s="21">
        <v>1</v>
      </c>
      <c r="V284" s="21">
        <v>1</v>
      </c>
      <c r="W284" s="21">
        <v>5</v>
      </c>
      <c r="X284" s="21">
        <v>0</v>
      </c>
      <c r="Y284" s="21">
        <v>14</v>
      </c>
      <c r="Z284" s="21">
        <v>15</v>
      </c>
      <c r="AA284" s="21">
        <v>15</v>
      </c>
      <c r="AB284" s="21">
        <f>$Z284-$Y284</f>
        <v>1</v>
      </c>
      <c r="AC284" s="21">
        <f>$AA284-$Z284</f>
        <v>0</v>
      </c>
      <c r="AD284" s="21" t="str">
        <f>IF(AND($AB284&gt; 0, $AC284 &gt; 0), "Improving", IF(AND($AB284 &lt; 0, $AC284 &lt; 0), "Declining", "Mixed"))</f>
        <v>Mixed</v>
      </c>
      <c r="AE284" s="21">
        <f t="shared" si="12"/>
        <v>14.67</v>
      </c>
      <c r="AF284" s="21" t="str">
        <f>IF(AE284&gt;=16,"Excellent", IF(AE284&gt;=14,"Good", IF(AE284&gt;=10,"Average","Fail")))</f>
        <v>Good</v>
      </c>
      <c r="AG284" s="21">
        <f xml:space="preserve"> 0.5*$F284 + 0.5*$G284</f>
        <v>3.5</v>
      </c>
      <c r="AH284" s="21" t="str">
        <f>IF($AG284&lt;=1,"Low",IF($AG284&lt;=3,"Medium","High"))</f>
        <v>High</v>
      </c>
      <c r="AI284" s="21">
        <f>IF($J284&gt;=2,1,0) + IF($I284&lt;=1,1,0) + IF($V284&gt;=4,1,0) + IF($R284&lt;=2,1,0) + IF($X284&gt;20,1,0) + IF($AG284&lt;=2,1,0)</f>
        <v>0</v>
      </c>
      <c r="AJ284" s="21" t="str">
        <f>IF(AI284&gt;=4,"High",IF(AI284&gt;=2,"Medium","Low"))</f>
        <v>Low</v>
      </c>
      <c r="AK284" s="21" t="str">
        <f>IF(AND($AF284="Fail", $AI284&gt;=3),"Yes","No")</f>
        <v>No</v>
      </c>
      <c r="AL284" s="21">
        <f xml:space="preserve"> $K284 + $L284+ $M284 + $N284 +$O284</f>
        <v>4</v>
      </c>
      <c r="AM284" s="22">
        <f xml:space="preserve"> $Q284 + $S284 + $T284</f>
        <v>6</v>
      </c>
      <c r="AN284" t="str">
        <f t="shared" si="13"/>
        <v>High</v>
      </c>
      <c r="AO284" t="str">
        <f t="shared" si="14"/>
        <v>Medium</v>
      </c>
    </row>
    <row r="285" spans="1:41">
      <c r="A285" s="26" t="s">
        <v>37</v>
      </c>
      <c r="B285" s="18" t="s">
        <v>38</v>
      </c>
      <c r="C285" s="18">
        <v>15</v>
      </c>
      <c r="D285" s="18" t="s">
        <v>39</v>
      </c>
      <c r="E285" s="18" t="s">
        <v>72</v>
      </c>
      <c r="F285" s="18">
        <v>4</v>
      </c>
      <c r="G285" s="18">
        <v>4</v>
      </c>
      <c r="H285" s="18">
        <v>1</v>
      </c>
      <c r="I285" s="18">
        <v>2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1</v>
      </c>
      <c r="P285" s="18">
        <v>1</v>
      </c>
      <c r="Q285" s="18">
        <v>0</v>
      </c>
      <c r="R285" s="18">
        <v>3</v>
      </c>
      <c r="S285" s="18">
        <v>3</v>
      </c>
      <c r="T285" s="18">
        <v>3</v>
      </c>
      <c r="U285" s="18">
        <v>1</v>
      </c>
      <c r="V285" s="18">
        <v>2</v>
      </c>
      <c r="W285" s="18">
        <v>2</v>
      </c>
      <c r="X285" s="18">
        <v>0</v>
      </c>
      <c r="Y285" s="18">
        <v>10</v>
      </c>
      <c r="Z285" s="18">
        <v>8</v>
      </c>
      <c r="AA285" s="18">
        <v>9</v>
      </c>
      <c r="AB285" s="18">
        <f>$Z285-$Y285</f>
        <v>-2</v>
      </c>
      <c r="AC285" s="18">
        <f>$AA285-$Z285</f>
        <v>1</v>
      </c>
      <c r="AD285" s="18" t="str">
        <f>IF(AND($AB285&gt; 0, $AC285 &gt; 0), "Improving", IF(AND($AB285 &lt; 0, $AC285 &lt; 0), "Declining", "Mixed"))</f>
        <v>Mixed</v>
      </c>
      <c r="AE285" s="18">
        <f t="shared" si="12"/>
        <v>9</v>
      </c>
      <c r="AF285" s="18" t="str">
        <f>IF(AE285&gt;=16,"Excellent", IF(AE285&gt;=14,"Good", IF(AE285&gt;=10,"Average","Fail")))</f>
        <v>Fail</v>
      </c>
      <c r="AG285" s="18">
        <f xml:space="preserve"> 0.5*$F285 + 0.5*$G285</f>
        <v>4</v>
      </c>
      <c r="AH285" s="18" t="str">
        <f>IF($AG285&lt;=1,"Low",IF($AG285&lt;=3,"Medium","High"))</f>
        <v>High</v>
      </c>
      <c r="AI285" s="18">
        <f>IF($J285&gt;=2,1,0) + IF($I285&lt;=1,1,0) + IF($V285&gt;=4,1,0) + IF($R285&lt;=2,1,0) + IF($X285&gt;20,1,0) + IF($AG285&lt;=2,1,0)</f>
        <v>0</v>
      </c>
      <c r="AJ285" s="18" t="str">
        <f>IF(AI285&gt;=4,"High",IF(AI285&gt;=2,"Medium","Low"))</f>
        <v>Low</v>
      </c>
      <c r="AK285" s="18" t="str">
        <f>IF(AND($AF285="Fail", $AI285&gt;=3),"Yes","No")</f>
        <v>No</v>
      </c>
      <c r="AL285" s="18">
        <f xml:space="preserve"> $K285 + $L285+ $M285 + $N285 +$O285</f>
        <v>3</v>
      </c>
      <c r="AM285" s="20">
        <f xml:space="preserve"> $Q285 + $S285 + $T285</f>
        <v>6</v>
      </c>
      <c r="AN285" t="str">
        <f t="shared" si="13"/>
        <v>Medium</v>
      </c>
      <c r="AO285" t="str">
        <f t="shared" si="14"/>
        <v>Medium</v>
      </c>
    </row>
    <row r="286" spans="1:41">
      <c r="A286" s="27" t="s">
        <v>37</v>
      </c>
      <c r="B286" s="21" t="s">
        <v>52</v>
      </c>
      <c r="C286" s="21">
        <v>15</v>
      </c>
      <c r="D286" s="21" t="s">
        <v>39</v>
      </c>
      <c r="E286" s="21" t="s">
        <v>72</v>
      </c>
      <c r="F286" s="21">
        <v>2</v>
      </c>
      <c r="G286" s="21">
        <v>2</v>
      </c>
      <c r="H286" s="21">
        <v>1</v>
      </c>
      <c r="I286" s="21">
        <v>3</v>
      </c>
      <c r="J286" s="21">
        <v>0</v>
      </c>
      <c r="K286" s="21">
        <v>0</v>
      </c>
      <c r="L286" s="21">
        <v>1</v>
      </c>
      <c r="M286" s="21">
        <v>0</v>
      </c>
      <c r="N286" s="21">
        <v>0</v>
      </c>
      <c r="O286" s="21">
        <v>1</v>
      </c>
      <c r="P286" s="21">
        <v>1</v>
      </c>
      <c r="Q286" s="21">
        <v>1</v>
      </c>
      <c r="R286" s="21">
        <v>4</v>
      </c>
      <c r="S286" s="21">
        <v>5</v>
      </c>
      <c r="T286" s="21">
        <v>2</v>
      </c>
      <c r="U286" s="21">
        <v>1</v>
      </c>
      <c r="V286" s="21">
        <v>1</v>
      </c>
      <c r="W286" s="21">
        <v>3</v>
      </c>
      <c r="X286" s="21">
        <v>0</v>
      </c>
      <c r="Y286" s="21">
        <v>14</v>
      </c>
      <c r="Z286" s="21">
        <v>16</v>
      </c>
      <c r="AA286" s="21">
        <v>16</v>
      </c>
      <c r="AB286" s="21">
        <f>$Z286-$Y286</f>
        <v>2</v>
      </c>
      <c r="AC286" s="21">
        <f>$AA286-$Z286</f>
        <v>0</v>
      </c>
      <c r="AD286" s="21" t="str">
        <f>IF(AND($AB286&gt; 0, $AC286 &gt; 0), "Improving", IF(AND($AB286 &lt; 0, $AC286 &lt; 0), "Declining", "Mixed"))</f>
        <v>Mixed</v>
      </c>
      <c r="AE286" s="21">
        <f t="shared" si="12"/>
        <v>15.33</v>
      </c>
      <c r="AF286" s="21" t="str">
        <f>IF(AE286&gt;=16,"Excellent", IF(AE286&gt;=14,"Good", IF(AE286&gt;=10,"Average","Fail")))</f>
        <v>Good</v>
      </c>
      <c r="AG286" s="21">
        <f xml:space="preserve"> 0.5*$F286 + 0.5*$G286</f>
        <v>2</v>
      </c>
      <c r="AH286" s="21" t="str">
        <f>IF($AG286&lt;=1,"Low",IF($AG286&lt;=3,"Medium","High"))</f>
        <v>Medium</v>
      </c>
      <c r="AI286" s="21">
        <f>IF($J286&gt;=2,1,0) + IF($I286&lt;=1,1,0) + IF($V286&gt;=4,1,0) + IF($R286&lt;=2,1,0) + IF($X286&gt;20,1,0) + IF($AG286&lt;=2,1,0)</f>
        <v>1</v>
      </c>
      <c r="AJ286" s="21" t="str">
        <f>IF(AI286&gt;=4,"High",IF(AI286&gt;=2,"Medium","Low"))</f>
        <v>Low</v>
      </c>
      <c r="AK286" s="21" t="str">
        <f>IF(AND($AF286="Fail", $AI286&gt;=3),"Yes","No")</f>
        <v>No</v>
      </c>
      <c r="AL286" s="21">
        <f xml:space="preserve"> $K286 + $L286+ $M286 + $N286 +$O286</f>
        <v>2</v>
      </c>
      <c r="AM286" s="22">
        <f xml:space="preserve"> $Q286 + $S286 + $T286</f>
        <v>8</v>
      </c>
      <c r="AN286" t="str">
        <f t="shared" si="13"/>
        <v>Medium</v>
      </c>
      <c r="AO286" t="str">
        <f t="shared" si="14"/>
        <v>Medium</v>
      </c>
    </row>
    <row r="287" spans="1:41">
      <c r="A287" s="26" t="s">
        <v>37</v>
      </c>
      <c r="B287" s="18" t="s">
        <v>52</v>
      </c>
      <c r="C287" s="18">
        <v>15</v>
      </c>
      <c r="D287" s="18" t="s">
        <v>39</v>
      </c>
      <c r="E287" s="18" t="s">
        <v>72</v>
      </c>
      <c r="F287" s="18">
        <v>4</v>
      </c>
      <c r="G287" s="18">
        <v>3</v>
      </c>
      <c r="H287" s="18">
        <v>1</v>
      </c>
      <c r="I287" s="18">
        <v>2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1</v>
      </c>
      <c r="P287" s="18">
        <v>1</v>
      </c>
      <c r="Q287" s="18">
        <v>0</v>
      </c>
      <c r="R287" s="18">
        <v>4</v>
      </c>
      <c r="S287" s="18">
        <v>4</v>
      </c>
      <c r="T287" s="18">
        <v>1</v>
      </c>
      <c r="U287" s="18">
        <v>1</v>
      </c>
      <c r="V287" s="18">
        <v>1</v>
      </c>
      <c r="W287" s="18">
        <v>1</v>
      </c>
      <c r="X287" s="18">
        <v>0</v>
      </c>
      <c r="Y287" s="18">
        <v>13</v>
      </c>
      <c r="Z287" s="18">
        <v>14</v>
      </c>
      <c r="AA287" s="18">
        <v>15</v>
      </c>
      <c r="AB287" s="18">
        <f>$Z287-$Y287</f>
        <v>1</v>
      </c>
      <c r="AC287" s="18">
        <f>$AA287-$Z287</f>
        <v>1</v>
      </c>
      <c r="AD287" s="18" t="str">
        <f>IF(AND($AB287&gt; 0, $AC287 &gt; 0), "Improving", IF(AND($AB287 &lt; 0, $AC287 &lt; 0), "Declining", "Mixed"))</f>
        <v>Improving</v>
      </c>
      <c r="AE287" s="18">
        <f t="shared" si="12"/>
        <v>14</v>
      </c>
      <c r="AF287" s="18" t="str">
        <f>IF(AE287&gt;=16,"Excellent", IF(AE287&gt;=14,"Good", IF(AE287&gt;=10,"Average","Fail")))</f>
        <v>Good</v>
      </c>
      <c r="AG287" s="18">
        <f xml:space="preserve"> 0.5*$F287 + 0.5*$G287</f>
        <v>3.5</v>
      </c>
      <c r="AH287" s="18" t="str">
        <f>IF($AG287&lt;=1,"Low",IF($AG287&lt;=3,"Medium","High"))</f>
        <v>High</v>
      </c>
      <c r="AI287" s="18">
        <f>IF($J287&gt;=2,1,0) + IF($I287&lt;=1,1,0) + IF($V287&gt;=4,1,0) + IF($R287&lt;=2,1,0) + IF($X287&gt;20,1,0) + IF($AG287&lt;=2,1,0)</f>
        <v>0</v>
      </c>
      <c r="AJ287" s="18" t="str">
        <f>IF(AI287&gt;=4,"High",IF(AI287&gt;=2,"Medium","Low"))</f>
        <v>Low</v>
      </c>
      <c r="AK287" s="18" t="str">
        <f>IF(AND($AF287="Fail", $AI287&gt;=3),"Yes","No")</f>
        <v>No</v>
      </c>
      <c r="AL287" s="18">
        <f xml:space="preserve"> $K287 + $L287+ $M287 + $N287 +$O287</f>
        <v>1</v>
      </c>
      <c r="AM287" s="20">
        <f xml:space="preserve"> $Q287 + $S287 + $T287</f>
        <v>5</v>
      </c>
      <c r="AN287" t="str">
        <f t="shared" si="13"/>
        <v>Low</v>
      </c>
      <c r="AO287" t="str">
        <f t="shared" si="14"/>
        <v>Low</v>
      </c>
    </row>
    <row r="288" spans="1:41">
      <c r="A288" s="27" t="s">
        <v>37</v>
      </c>
      <c r="B288" s="21" t="s">
        <v>52</v>
      </c>
      <c r="C288" s="21">
        <v>15</v>
      </c>
      <c r="D288" s="21" t="s">
        <v>39</v>
      </c>
      <c r="E288" s="21" t="s">
        <v>72</v>
      </c>
      <c r="F288" s="21">
        <v>4</v>
      </c>
      <c r="G288" s="21">
        <v>4</v>
      </c>
      <c r="H288" s="21">
        <v>1</v>
      </c>
      <c r="I288" s="21">
        <v>1</v>
      </c>
      <c r="J288" s="21">
        <v>0</v>
      </c>
      <c r="K288" s="21">
        <v>0</v>
      </c>
      <c r="L288" s="21">
        <v>1</v>
      </c>
      <c r="M288" s="21">
        <v>1</v>
      </c>
      <c r="N288" s="21">
        <v>0</v>
      </c>
      <c r="O288" s="21">
        <v>1</v>
      </c>
      <c r="P288" s="21">
        <v>1</v>
      </c>
      <c r="Q288" s="21">
        <v>0</v>
      </c>
      <c r="R288" s="21">
        <v>5</v>
      </c>
      <c r="S288" s="21">
        <v>4</v>
      </c>
      <c r="T288" s="21">
        <v>2</v>
      </c>
      <c r="U288" s="21">
        <v>1</v>
      </c>
      <c r="V288" s="21">
        <v>1</v>
      </c>
      <c r="W288" s="21">
        <v>5</v>
      </c>
      <c r="X288" s="21">
        <v>0</v>
      </c>
      <c r="Y288" s="21">
        <v>12</v>
      </c>
      <c r="Z288" s="21">
        <v>15</v>
      </c>
      <c r="AA288" s="21">
        <v>15</v>
      </c>
      <c r="AB288" s="21">
        <f>$Z288-$Y288</f>
        <v>3</v>
      </c>
      <c r="AC288" s="21">
        <f>$AA288-$Z288</f>
        <v>0</v>
      </c>
      <c r="AD288" s="21" t="str">
        <f>IF(AND($AB288&gt; 0, $AC288 &gt; 0), "Improving", IF(AND($AB288 &lt; 0, $AC288 &lt; 0), "Declining", "Mixed"))</f>
        <v>Mixed</v>
      </c>
      <c r="AE288" s="21">
        <f t="shared" si="12"/>
        <v>14</v>
      </c>
      <c r="AF288" s="21" t="str">
        <f>IF(AE288&gt;=16,"Excellent", IF(AE288&gt;=14,"Good", IF(AE288&gt;=10,"Average","Fail")))</f>
        <v>Good</v>
      </c>
      <c r="AG288" s="21">
        <f xml:space="preserve"> 0.5*$F288 + 0.5*$G288</f>
        <v>4</v>
      </c>
      <c r="AH288" s="21" t="str">
        <f>IF($AG288&lt;=1,"Low",IF($AG288&lt;=3,"Medium","High"))</f>
        <v>High</v>
      </c>
      <c r="AI288" s="21">
        <f>IF($J288&gt;=2,1,0) + IF($I288&lt;=1,1,0) + IF($V288&gt;=4,1,0) + IF($R288&lt;=2,1,0) + IF($X288&gt;20,1,0) + IF($AG288&lt;=2,1,0)</f>
        <v>1</v>
      </c>
      <c r="AJ288" s="21" t="str">
        <f>IF(AI288&gt;=4,"High",IF(AI288&gt;=2,"Medium","Low"))</f>
        <v>Low</v>
      </c>
      <c r="AK288" s="21" t="str">
        <f>IF(AND($AF288="Fail", $AI288&gt;=3),"Yes","No")</f>
        <v>No</v>
      </c>
      <c r="AL288" s="21">
        <f xml:space="preserve"> $K288 + $L288+ $M288 + $N288 +$O288</f>
        <v>3</v>
      </c>
      <c r="AM288" s="22">
        <f xml:space="preserve"> $Q288 + $S288 + $T288</f>
        <v>6</v>
      </c>
      <c r="AN288" t="str">
        <f t="shared" si="13"/>
        <v>Medium</v>
      </c>
      <c r="AO288" t="str">
        <f t="shared" si="14"/>
        <v>Medium</v>
      </c>
    </row>
    <row r="289" spans="1:41">
      <c r="A289" s="26" t="s">
        <v>37</v>
      </c>
      <c r="B289" s="18" t="s">
        <v>52</v>
      </c>
      <c r="C289" s="18">
        <v>16</v>
      </c>
      <c r="D289" s="18" t="s">
        <v>39</v>
      </c>
      <c r="E289" s="18" t="s">
        <v>71</v>
      </c>
      <c r="F289" s="18">
        <v>2</v>
      </c>
      <c r="G289" s="18">
        <v>2</v>
      </c>
      <c r="H289" s="18">
        <v>2</v>
      </c>
      <c r="I289" s="18">
        <v>2</v>
      </c>
      <c r="J289" s="18">
        <v>0</v>
      </c>
      <c r="K289" s="18">
        <v>0</v>
      </c>
      <c r="L289" s="18">
        <v>1</v>
      </c>
      <c r="M289" s="18">
        <v>0</v>
      </c>
      <c r="N289" s="18">
        <v>1</v>
      </c>
      <c r="O289" s="18">
        <v>1</v>
      </c>
      <c r="P289" s="18">
        <v>1</v>
      </c>
      <c r="Q289" s="18">
        <v>0</v>
      </c>
      <c r="R289" s="18">
        <v>5</v>
      </c>
      <c r="S289" s="18">
        <v>4</v>
      </c>
      <c r="T289" s="18">
        <v>4</v>
      </c>
      <c r="U289" s="18">
        <v>2</v>
      </c>
      <c r="V289" s="18">
        <v>4</v>
      </c>
      <c r="W289" s="18">
        <v>5</v>
      </c>
      <c r="X289" s="18">
        <v>0</v>
      </c>
      <c r="Y289" s="18">
        <v>13</v>
      </c>
      <c r="Z289" s="18">
        <v>13</v>
      </c>
      <c r="AA289" s="18">
        <v>12</v>
      </c>
      <c r="AB289" s="18">
        <f>$Z289-$Y289</f>
        <v>0</v>
      </c>
      <c r="AC289" s="18">
        <f>$AA289-$Z289</f>
        <v>-1</v>
      </c>
      <c r="AD289" s="18" t="str">
        <f>IF(AND($AB289&gt; 0, $AC289 &gt; 0), "Improving", IF(AND($AB289 &lt; 0, $AC289 &lt; 0), "Declining", "Mixed"))</f>
        <v>Mixed</v>
      </c>
      <c r="AE289" s="18">
        <f t="shared" si="12"/>
        <v>12.67</v>
      </c>
      <c r="AF289" s="18" t="str">
        <f>IF(AE289&gt;=16,"Excellent", IF(AE289&gt;=14,"Good", IF(AE289&gt;=10,"Average","Fail")))</f>
        <v>Average</v>
      </c>
      <c r="AG289" s="18">
        <f xml:space="preserve"> 0.5*$F289 + 0.5*$G289</f>
        <v>2</v>
      </c>
      <c r="AH289" s="18" t="str">
        <f>IF($AG289&lt;=1,"Low",IF($AG289&lt;=3,"Medium","High"))</f>
        <v>Medium</v>
      </c>
      <c r="AI289" s="18">
        <f>IF($J289&gt;=2,1,0) + IF($I289&lt;=1,1,0) + IF($V289&gt;=4,1,0) + IF($R289&lt;=2,1,0) + IF($X289&gt;20,1,0) + IF($AG289&lt;=2,1,0)</f>
        <v>2</v>
      </c>
      <c r="AJ289" s="18" t="str">
        <f>IF(AI289&gt;=4,"High",IF(AI289&gt;=2,"Medium","Low"))</f>
        <v>Medium</v>
      </c>
      <c r="AK289" s="18" t="str">
        <f>IF(AND($AF289="Fail", $AI289&gt;=3),"Yes","No")</f>
        <v>No</v>
      </c>
      <c r="AL289" s="18">
        <f xml:space="preserve"> $K289 + $L289+ $M289 + $N289 +$O289</f>
        <v>3</v>
      </c>
      <c r="AM289" s="20">
        <f xml:space="preserve"> $Q289 + $S289 + $T289</f>
        <v>8</v>
      </c>
      <c r="AN289" t="str">
        <f t="shared" si="13"/>
        <v>Medium</v>
      </c>
      <c r="AO289" t="str">
        <f t="shared" si="14"/>
        <v>Medium</v>
      </c>
    </row>
    <row r="290" spans="1:41">
      <c r="A290" s="27" t="s">
        <v>37</v>
      </c>
      <c r="B290" s="21" t="s">
        <v>52</v>
      </c>
      <c r="C290" s="21">
        <v>15</v>
      </c>
      <c r="D290" s="21" t="s">
        <v>39</v>
      </c>
      <c r="E290" s="21" t="s">
        <v>72</v>
      </c>
      <c r="F290" s="21">
        <v>4</v>
      </c>
      <c r="G290" s="21">
        <v>4</v>
      </c>
      <c r="H290" s="21">
        <v>1</v>
      </c>
      <c r="I290" s="21">
        <v>2</v>
      </c>
      <c r="J290" s="21">
        <v>0</v>
      </c>
      <c r="K290" s="21">
        <v>0</v>
      </c>
      <c r="L290" s="21">
        <v>1</v>
      </c>
      <c r="M290" s="21">
        <v>1</v>
      </c>
      <c r="N290" s="21">
        <v>0</v>
      </c>
      <c r="O290" s="21">
        <v>1</v>
      </c>
      <c r="P290" s="21">
        <v>1</v>
      </c>
      <c r="Q290" s="21">
        <v>0</v>
      </c>
      <c r="R290" s="21">
        <v>5</v>
      </c>
      <c r="S290" s="21">
        <v>4</v>
      </c>
      <c r="T290" s="21">
        <v>2</v>
      </c>
      <c r="U290" s="21">
        <v>3</v>
      </c>
      <c r="V290" s="21">
        <v>4</v>
      </c>
      <c r="W290" s="21">
        <v>5</v>
      </c>
      <c r="X290" s="21">
        <v>0</v>
      </c>
      <c r="Y290" s="21">
        <v>9</v>
      </c>
      <c r="Z290" s="21">
        <v>11</v>
      </c>
      <c r="AA290" s="21">
        <v>12</v>
      </c>
      <c r="AB290" s="21">
        <f>$Z290-$Y290</f>
        <v>2</v>
      </c>
      <c r="AC290" s="21">
        <f>$AA290-$Z290</f>
        <v>1</v>
      </c>
      <c r="AD290" s="21" t="str">
        <f>IF(AND($AB290&gt; 0, $AC290 &gt; 0), "Improving", IF(AND($AB290 &lt; 0, $AC290 &lt; 0), "Declining", "Mixed"))</f>
        <v>Improving</v>
      </c>
      <c r="AE290" s="21">
        <f t="shared" si="12"/>
        <v>10.67</v>
      </c>
      <c r="AF290" s="21" t="str">
        <f>IF(AE290&gt;=16,"Excellent", IF(AE290&gt;=14,"Good", IF(AE290&gt;=10,"Average","Fail")))</f>
        <v>Average</v>
      </c>
      <c r="AG290" s="21">
        <f xml:space="preserve"> 0.5*$F290 + 0.5*$G290</f>
        <v>4</v>
      </c>
      <c r="AH290" s="21" t="str">
        <f>IF($AG290&lt;=1,"Low",IF($AG290&lt;=3,"Medium","High"))</f>
        <v>High</v>
      </c>
      <c r="AI290" s="21">
        <f>IF($J290&gt;=2,1,0) + IF($I290&lt;=1,1,0) + IF($V290&gt;=4,1,0) + IF($R290&lt;=2,1,0) + IF($X290&gt;20,1,0) + IF($AG290&lt;=2,1,0)</f>
        <v>1</v>
      </c>
      <c r="AJ290" s="21" t="str">
        <f>IF(AI290&gt;=4,"High",IF(AI290&gt;=2,"Medium","Low"))</f>
        <v>Low</v>
      </c>
      <c r="AK290" s="21" t="str">
        <f>IF(AND($AF290="Fail", $AI290&gt;=3),"Yes","No")</f>
        <v>No</v>
      </c>
      <c r="AL290" s="21">
        <f xml:space="preserve"> $K290 + $L290+ $M290 + $N290 +$O290</f>
        <v>3</v>
      </c>
      <c r="AM290" s="22">
        <f xml:space="preserve"> $Q290 + $S290 + $T290</f>
        <v>6</v>
      </c>
      <c r="AN290" t="str">
        <f t="shared" si="13"/>
        <v>Medium</v>
      </c>
      <c r="AO290" t="str">
        <f t="shared" si="14"/>
        <v>Medium</v>
      </c>
    </row>
    <row r="291" spans="1:41">
      <c r="A291" s="26" t="s">
        <v>37</v>
      </c>
      <c r="B291" s="18" t="s">
        <v>52</v>
      </c>
      <c r="C291" s="18">
        <v>15</v>
      </c>
      <c r="D291" s="18" t="s">
        <v>39</v>
      </c>
      <c r="E291" s="18" t="s">
        <v>72</v>
      </c>
      <c r="F291" s="18">
        <v>4</v>
      </c>
      <c r="G291" s="18">
        <v>4</v>
      </c>
      <c r="H291" s="18">
        <v>2</v>
      </c>
      <c r="I291" s="18">
        <v>2</v>
      </c>
      <c r="J291" s="18">
        <v>0</v>
      </c>
      <c r="K291" s="18">
        <v>0</v>
      </c>
      <c r="L291" s="18">
        <v>1</v>
      </c>
      <c r="M291" s="18">
        <v>0</v>
      </c>
      <c r="N291" s="18">
        <v>1</v>
      </c>
      <c r="O291" s="18">
        <v>1</v>
      </c>
      <c r="P291" s="18">
        <v>1</v>
      </c>
      <c r="Q291" s="18">
        <v>0</v>
      </c>
      <c r="R291" s="18">
        <v>4</v>
      </c>
      <c r="S291" s="18">
        <v>3</v>
      </c>
      <c r="T291" s="18">
        <v>1</v>
      </c>
      <c r="U291" s="18">
        <v>1</v>
      </c>
      <c r="V291" s="18">
        <v>1</v>
      </c>
      <c r="W291" s="18">
        <v>5</v>
      </c>
      <c r="X291" s="18">
        <v>0</v>
      </c>
      <c r="Y291" s="18">
        <v>17</v>
      </c>
      <c r="Z291" s="18">
        <v>16</v>
      </c>
      <c r="AA291" s="18">
        <v>17</v>
      </c>
      <c r="AB291" s="18">
        <f>$Z291-$Y291</f>
        <v>-1</v>
      </c>
      <c r="AC291" s="18">
        <f>$AA291-$Z291</f>
        <v>1</v>
      </c>
      <c r="AD291" s="18" t="str">
        <f>IF(AND($AB291&gt; 0, $AC291 &gt; 0), "Improving", IF(AND($AB291 &lt; 0, $AC291 &lt; 0), "Declining", "Mixed"))</f>
        <v>Mixed</v>
      </c>
      <c r="AE291" s="18">
        <f t="shared" si="12"/>
        <v>16.670000000000002</v>
      </c>
      <c r="AF291" s="18" t="str">
        <f>IF(AE291&gt;=16,"Excellent", IF(AE291&gt;=14,"Good", IF(AE291&gt;=10,"Average","Fail")))</f>
        <v>Excellent</v>
      </c>
      <c r="AG291" s="18">
        <f xml:space="preserve"> 0.5*$F291 + 0.5*$G291</f>
        <v>4</v>
      </c>
      <c r="AH291" s="18" t="str">
        <f>IF($AG291&lt;=1,"Low",IF($AG291&lt;=3,"Medium","High"))</f>
        <v>High</v>
      </c>
      <c r="AI291" s="18">
        <f>IF($J291&gt;=2,1,0) + IF($I291&lt;=1,1,0) + IF($V291&gt;=4,1,0) + IF($R291&lt;=2,1,0) + IF($X291&gt;20,1,0) + IF($AG291&lt;=2,1,0)</f>
        <v>0</v>
      </c>
      <c r="AJ291" s="18" t="str">
        <f>IF(AI291&gt;=4,"High",IF(AI291&gt;=2,"Medium","Low"))</f>
        <v>Low</v>
      </c>
      <c r="AK291" s="18" t="str">
        <f>IF(AND($AF291="Fail", $AI291&gt;=3),"Yes","No")</f>
        <v>No</v>
      </c>
      <c r="AL291" s="18">
        <f xml:space="preserve"> $K291 + $L291+ $M291 + $N291 +$O291</f>
        <v>3</v>
      </c>
      <c r="AM291" s="20">
        <f xml:space="preserve"> $Q291 + $S291 + $T291</f>
        <v>4</v>
      </c>
      <c r="AN291" t="str">
        <f t="shared" si="13"/>
        <v>Medium</v>
      </c>
      <c r="AO291" t="str">
        <f t="shared" si="14"/>
        <v>Low</v>
      </c>
    </row>
    <row r="292" spans="1:41">
      <c r="A292" s="27" t="s">
        <v>37</v>
      </c>
      <c r="B292" s="21" t="s">
        <v>52</v>
      </c>
      <c r="C292" s="21">
        <v>15</v>
      </c>
      <c r="D292" s="21" t="s">
        <v>54</v>
      </c>
      <c r="E292" s="21" t="s">
        <v>72</v>
      </c>
      <c r="F292" s="21">
        <v>4</v>
      </c>
      <c r="G292" s="21">
        <v>3</v>
      </c>
      <c r="H292" s="21">
        <v>1</v>
      </c>
      <c r="I292" s="21">
        <v>2</v>
      </c>
      <c r="J292" s="21">
        <v>0</v>
      </c>
      <c r="K292" s="21">
        <v>0</v>
      </c>
      <c r="L292" s="21">
        <v>1</v>
      </c>
      <c r="M292" s="21">
        <v>0</v>
      </c>
      <c r="N292" s="21">
        <v>1</v>
      </c>
      <c r="O292" s="21">
        <v>1</v>
      </c>
      <c r="P292" s="21">
        <v>1</v>
      </c>
      <c r="Q292" s="21">
        <v>1</v>
      </c>
      <c r="R292" s="21">
        <v>4</v>
      </c>
      <c r="S292" s="21">
        <v>5</v>
      </c>
      <c r="T292" s="21">
        <v>2</v>
      </c>
      <c r="U292" s="21">
        <v>1</v>
      </c>
      <c r="V292" s="21">
        <v>1</v>
      </c>
      <c r="W292" s="21">
        <v>5</v>
      </c>
      <c r="X292" s="21">
        <v>0</v>
      </c>
      <c r="Y292" s="21">
        <v>17</v>
      </c>
      <c r="Z292" s="21">
        <v>16</v>
      </c>
      <c r="AA292" s="21">
        <v>16</v>
      </c>
      <c r="AB292" s="21">
        <f>$Z292-$Y292</f>
        <v>-1</v>
      </c>
      <c r="AC292" s="21">
        <f>$AA292-$Z292</f>
        <v>0</v>
      </c>
      <c r="AD292" s="21" t="str">
        <f>IF(AND($AB292&gt; 0, $AC292 &gt; 0), "Improving", IF(AND($AB292 &lt; 0, $AC292 &lt; 0), "Declining", "Mixed"))</f>
        <v>Mixed</v>
      </c>
      <c r="AE292" s="21">
        <f t="shared" si="12"/>
        <v>16.329999999999998</v>
      </c>
      <c r="AF292" s="21" t="str">
        <f>IF(AE292&gt;=16,"Excellent", IF(AE292&gt;=14,"Good", IF(AE292&gt;=10,"Average","Fail")))</f>
        <v>Excellent</v>
      </c>
      <c r="AG292" s="21">
        <f xml:space="preserve"> 0.5*$F292 + 0.5*$G292</f>
        <v>3.5</v>
      </c>
      <c r="AH292" s="21" t="str">
        <f>IF($AG292&lt;=1,"Low",IF($AG292&lt;=3,"Medium","High"))</f>
        <v>High</v>
      </c>
      <c r="AI292" s="21">
        <f>IF($J292&gt;=2,1,0) + IF($I292&lt;=1,1,0) + IF($V292&gt;=4,1,0) + IF($R292&lt;=2,1,0) + IF($X292&gt;20,1,0) + IF($AG292&lt;=2,1,0)</f>
        <v>0</v>
      </c>
      <c r="AJ292" s="21" t="str">
        <f>IF(AI292&gt;=4,"High",IF(AI292&gt;=2,"Medium","Low"))</f>
        <v>Low</v>
      </c>
      <c r="AK292" s="21" t="str">
        <f>IF(AND($AF292="Fail", $AI292&gt;=3),"Yes","No")</f>
        <v>No</v>
      </c>
      <c r="AL292" s="21">
        <f xml:space="preserve"> $K292 + $L292+ $M292 + $N292 +$O292</f>
        <v>3</v>
      </c>
      <c r="AM292" s="22">
        <f xml:space="preserve"> $Q292 + $S292 + $T292</f>
        <v>8</v>
      </c>
      <c r="AN292" t="str">
        <f t="shared" si="13"/>
        <v>Medium</v>
      </c>
      <c r="AO292" t="str">
        <f t="shared" si="14"/>
        <v>Medium</v>
      </c>
    </row>
    <row r="293" spans="1:41">
      <c r="A293" s="26" t="s">
        <v>37</v>
      </c>
      <c r="B293" s="18" t="s">
        <v>52</v>
      </c>
      <c r="C293" s="18">
        <v>15</v>
      </c>
      <c r="D293" s="18" t="s">
        <v>39</v>
      </c>
      <c r="E293" s="18" t="s">
        <v>71</v>
      </c>
      <c r="F293" s="18">
        <v>3</v>
      </c>
      <c r="G293" s="18">
        <v>3</v>
      </c>
      <c r="H293" s="18">
        <v>1</v>
      </c>
      <c r="I293" s="18">
        <v>2</v>
      </c>
      <c r="J293" s="18">
        <v>0</v>
      </c>
      <c r="K293" s="18">
        <v>0</v>
      </c>
      <c r="L293" s="18">
        <v>0</v>
      </c>
      <c r="M293" s="18">
        <v>0</v>
      </c>
      <c r="N293" s="18">
        <v>1</v>
      </c>
      <c r="O293" s="18">
        <v>1</v>
      </c>
      <c r="P293" s="18">
        <v>1</v>
      </c>
      <c r="Q293" s="18">
        <v>0</v>
      </c>
      <c r="R293" s="18">
        <v>5</v>
      </c>
      <c r="S293" s="18">
        <v>3</v>
      </c>
      <c r="T293" s="18">
        <v>2</v>
      </c>
      <c r="U293" s="18">
        <v>1</v>
      </c>
      <c r="V293" s="18">
        <v>1</v>
      </c>
      <c r="W293" s="18">
        <v>2</v>
      </c>
      <c r="X293" s="18">
        <v>0</v>
      </c>
      <c r="Y293" s="18">
        <v>8</v>
      </c>
      <c r="Z293" s="18">
        <v>10</v>
      </c>
      <c r="AA293" s="18">
        <v>12</v>
      </c>
      <c r="AB293" s="18">
        <f>$Z293-$Y293</f>
        <v>2</v>
      </c>
      <c r="AC293" s="18">
        <f>$AA293-$Z293</f>
        <v>2</v>
      </c>
      <c r="AD293" s="18" t="str">
        <f>IF(AND($AB293&gt; 0, $AC293 &gt; 0), "Improving", IF(AND($AB293 &lt; 0, $AC293 &lt; 0), "Declining", "Mixed"))</f>
        <v>Improving</v>
      </c>
      <c r="AE293" s="18">
        <f t="shared" si="12"/>
        <v>10</v>
      </c>
      <c r="AF293" s="18" t="str">
        <f>IF(AE293&gt;=16,"Excellent", IF(AE293&gt;=14,"Good", IF(AE293&gt;=10,"Average","Fail")))</f>
        <v>Average</v>
      </c>
      <c r="AG293" s="18">
        <f xml:space="preserve"> 0.5*$F293 + 0.5*$G293</f>
        <v>3</v>
      </c>
      <c r="AH293" s="18" t="str">
        <f>IF($AG293&lt;=1,"Low",IF($AG293&lt;=3,"Medium","High"))</f>
        <v>Medium</v>
      </c>
      <c r="AI293" s="18">
        <f>IF($J293&gt;=2,1,0) + IF($I293&lt;=1,1,0) + IF($V293&gt;=4,1,0) + IF($R293&lt;=2,1,0) + IF($X293&gt;20,1,0) + IF($AG293&lt;=2,1,0)</f>
        <v>0</v>
      </c>
      <c r="AJ293" s="18" t="str">
        <f>IF(AI293&gt;=4,"High",IF(AI293&gt;=2,"Medium","Low"))</f>
        <v>Low</v>
      </c>
      <c r="AK293" s="18" t="str">
        <f>IF(AND($AF293="Fail", $AI293&gt;=3),"Yes","No")</f>
        <v>No</v>
      </c>
      <c r="AL293" s="18">
        <f xml:space="preserve"> $K293 + $L293+ $M293 + $N293 +$O293</f>
        <v>2</v>
      </c>
      <c r="AM293" s="20">
        <f xml:space="preserve"> $Q293 + $S293 + $T293</f>
        <v>5</v>
      </c>
      <c r="AN293" t="str">
        <f t="shared" si="13"/>
        <v>Medium</v>
      </c>
      <c r="AO293" t="str">
        <f t="shared" si="14"/>
        <v>Low</v>
      </c>
    </row>
    <row r="294" spans="1:41">
      <c r="A294" s="27" t="s">
        <v>37</v>
      </c>
      <c r="B294" s="21" t="s">
        <v>52</v>
      </c>
      <c r="C294" s="21">
        <v>16</v>
      </c>
      <c r="D294" s="21" t="s">
        <v>39</v>
      </c>
      <c r="E294" s="21" t="s">
        <v>72</v>
      </c>
      <c r="F294" s="21">
        <v>3</v>
      </c>
      <c r="G294" s="21">
        <v>2</v>
      </c>
      <c r="H294" s="21">
        <v>1</v>
      </c>
      <c r="I294" s="21">
        <v>1</v>
      </c>
      <c r="J294" s="21">
        <v>0</v>
      </c>
      <c r="K294" s="21">
        <v>0</v>
      </c>
      <c r="L294" s="21">
        <v>1</v>
      </c>
      <c r="M294" s="21">
        <v>1</v>
      </c>
      <c r="N294" s="21">
        <v>0</v>
      </c>
      <c r="O294" s="21">
        <v>1</v>
      </c>
      <c r="P294" s="21">
        <v>1</v>
      </c>
      <c r="Q294" s="21">
        <v>0</v>
      </c>
      <c r="R294" s="21">
        <v>5</v>
      </c>
      <c r="S294" s="21">
        <v>4</v>
      </c>
      <c r="T294" s="21">
        <v>3</v>
      </c>
      <c r="U294" s="21">
        <v>1</v>
      </c>
      <c r="V294" s="21">
        <v>1</v>
      </c>
      <c r="W294" s="21">
        <v>5</v>
      </c>
      <c r="X294" s="21">
        <v>0</v>
      </c>
      <c r="Y294" s="21">
        <v>12</v>
      </c>
      <c r="Z294" s="21">
        <v>14</v>
      </c>
      <c r="AA294" s="21">
        <v>15</v>
      </c>
      <c r="AB294" s="21">
        <f>$Z294-$Y294</f>
        <v>2</v>
      </c>
      <c r="AC294" s="21">
        <f>$AA294-$Z294</f>
        <v>1</v>
      </c>
      <c r="AD294" s="21" t="str">
        <f>IF(AND($AB294&gt; 0, $AC294 &gt; 0), "Improving", IF(AND($AB294 &lt; 0, $AC294 &lt; 0), "Declining", "Mixed"))</f>
        <v>Improving</v>
      </c>
      <c r="AE294" s="21">
        <f t="shared" si="12"/>
        <v>13.67</v>
      </c>
      <c r="AF294" s="21" t="str">
        <f>IF(AE294&gt;=16,"Excellent", IF(AE294&gt;=14,"Good", IF(AE294&gt;=10,"Average","Fail")))</f>
        <v>Average</v>
      </c>
      <c r="AG294" s="21">
        <f xml:space="preserve"> 0.5*$F294 + 0.5*$G294</f>
        <v>2.5</v>
      </c>
      <c r="AH294" s="21" t="str">
        <f>IF($AG294&lt;=1,"Low",IF($AG294&lt;=3,"Medium","High"))</f>
        <v>Medium</v>
      </c>
      <c r="AI294" s="21">
        <f>IF($J294&gt;=2,1,0) + IF($I294&lt;=1,1,0) + IF($V294&gt;=4,1,0) + IF($R294&lt;=2,1,0) + IF($X294&gt;20,1,0) + IF($AG294&lt;=2,1,0)</f>
        <v>1</v>
      </c>
      <c r="AJ294" s="21" t="str">
        <f>IF(AI294&gt;=4,"High",IF(AI294&gt;=2,"Medium","Low"))</f>
        <v>Low</v>
      </c>
      <c r="AK294" s="21" t="str">
        <f>IF(AND($AF294="Fail", $AI294&gt;=3),"Yes","No")</f>
        <v>No</v>
      </c>
      <c r="AL294" s="21">
        <f xml:space="preserve"> $K294 + $L294+ $M294 + $N294 +$O294</f>
        <v>3</v>
      </c>
      <c r="AM294" s="22">
        <f xml:space="preserve"> $Q294 + $S294 + $T294</f>
        <v>7</v>
      </c>
      <c r="AN294" t="str">
        <f t="shared" si="13"/>
        <v>Medium</v>
      </c>
      <c r="AO294" t="str">
        <f t="shared" si="14"/>
        <v>Medium</v>
      </c>
    </row>
    <row r="295" spans="1:41">
      <c r="A295" s="26" t="s">
        <v>37</v>
      </c>
      <c r="B295" s="18" t="s">
        <v>38</v>
      </c>
      <c r="C295" s="18">
        <v>15</v>
      </c>
      <c r="D295" s="18" t="s">
        <v>39</v>
      </c>
      <c r="E295" s="18" t="s">
        <v>72</v>
      </c>
      <c r="F295" s="18">
        <v>2</v>
      </c>
      <c r="G295" s="18">
        <v>3</v>
      </c>
      <c r="H295" s="18">
        <v>2</v>
      </c>
      <c r="I295" s="18">
        <v>1</v>
      </c>
      <c r="J295" s="18">
        <v>0</v>
      </c>
      <c r="K295" s="18">
        <v>0</v>
      </c>
      <c r="L295" s="18">
        <v>1</v>
      </c>
      <c r="M295" s="18">
        <v>0</v>
      </c>
      <c r="N295" s="18">
        <v>1</v>
      </c>
      <c r="O295" s="18">
        <v>1</v>
      </c>
      <c r="P295" s="18">
        <v>0</v>
      </c>
      <c r="Q295" s="18">
        <v>0</v>
      </c>
      <c r="R295" s="18">
        <v>3</v>
      </c>
      <c r="S295" s="18">
        <v>5</v>
      </c>
      <c r="T295" s="18">
        <v>1</v>
      </c>
      <c r="U295" s="18">
        <v>1</v>
      </c>
      <c r="V295" s="18">
        <v>1</v>
      </c>
      <c r="W295" s="18">
        <v>5</v>
      </c>
      <c r="X295" s="18">
        <v>0</v>
      </c>
      <c r="Y295" s="18">
        <v>8</v>
      </c>
      <c r="Z295" s="18">
        <v>7</v>
      </c>
      <c r="AA295" s="18">
        <v>6</v>
      </c>
      <c r="AB295" s="18">
        <f>$Z295-$Y295</f>
        <v>-1</v>
      </c>
      <c r="AC295" s="18">
        <f>$AA295-$Z295</f>
        <v>-1</v>
      </c>
      <c r="AD295" s="18" t="str">
        <f>IF(AND($AB295&gt; 0, $AC295 &gt; 0), "Improving", IF(AND($AB295 &lt; 0, $AC295 &lt; 0), "Declining", "Mixed"))</f>
        <v>Declining</v>
      </c>
      <c r="AE295" s="18">
        <f t="shared" si="12"/>
        <v>7</v>
      </c>
      <c r="AF295" s="18" t="str">
        <f>IF(AE295&gt;=16,"Excellent", IF(AE295&gt;=14,"Good", IF(AE295&gt;=10,"Average","Fail")))</f>
        <v>Fail</v>
      </c>
      <c r="AG295" s="18">
        <f xml:space="preserve"> 0.5*$F295 + 0.5*$G295</f>
        <v>2.5</v>
      </c>
      <c r="AH295" s="18" t="str">
        <f>IF($AG295&lt;=1,"Low",IF($AG295&lt;=3,"Medium","High"))</f>
        <v>Medium</v>
      </c>
      <c r="AI295" s="18">
        <f>IF($J295&gt;=2,1,0) + IF($I295&lt;=1,1,0) + IF($V295&gt;=4,1,0) + IF($R295&lt;=2,1,0) + IF($X295&gt;20,1,0) + IF($AG295&lt;=2,1,0)</f>
        <v>1</v>
      </c>
      <c r="AJ295" s="18" t="str">
        <f>IF(AI295&gt;=4,"High",IF(AI295&gt;=2,"Medium","Low"))</f>
        <v>Low</v>
      </c>
      <c r="AK295" s="18" t="str">
        <f>IF(AND($AF295="Fail", $AI295&gt;=3),"Yes","No")</f>
        <v>No</v>
      </c>
      <c r="AL295" s="18">
        <f xml:space="preserve"> $K295 + $L295+ $M295 + $N295 +$O295</f>
        <v>3</v>
      </c>
      <c r="AM295" s="20">
        <f xml:space="preserve"> $Q295 + $S295 + $T295</f>
        <v>6</v>
      </c>
      <c r="AN295" t="str">
        <f t="shared" si="13"/>
        <v>Medium</v>
      </c>
      <c r="AO295" t="str">
        <f t="shared" si="14"/>
        <v>Medium</v>
      </c>
    </row>
    <row r="296" spans="1:41">
      <c r="A296" s="27" t="s">
        <v>37</v>
      </c>
      <c r="B296" s="21" t="s">
        <v>52</v>
      </c>
      <c r="C296" s="21">
        <v>15</v>
      </c>
      <c r="D296" s="21" t="s">
        <v>39</v>
      </c>
      <c r="E296" s="21" t="s">
        <v>72</v>
      </c>
      <c r="F296" s="21">
        <v>2</v>
      </c>
      <c r="G296" s="21">
        <v>2</v>
      </c>
      <c r="H296" s="21">
        <v>1</v>
      </c>
      <c r="I296" s="21">
        <v>1</v>
      </c>
      <c r="J296" s="21">
        <v>0</v>
      </c>
      <c r="K296" s="21">
        <v>1</v>
      </c>
      <c r="L296" s="21">
        <v>1</v>
      </c>
      <c r="M296" s="21">
        <v>0</v>
      </c>
      <c r="N296" s="21">
        <v>0</v>
      </c>
      <c r="O296" s="21">
        <v>1</v>
      </c>
      <c r="P296" s="21">
        <v>1</v>
      </c>
      <c r="Q296" s="21">
        <v>0</v>
      </c>
      <c r="R296" s="21">
        <v>5</v>
      </c>
      <c r="S296" s="21">
        <v>4</v>
      </c>
      <c r="T296" s="21">
        <v>1</v>
      </c>
      <c r="U296" s="21">
        <v>1</v>
      </c>
      <c r="V296" s="21">
        <v>1</v>
      </c>
      <c r="W296" s="21">
        <v>1</v>
      </c>
      <c r="X296" s="21">
        <v>0</v>
      </c>
      <c r="Y296" s="21">
        <v>8</v>
      </c>
      <c r="Z296" s="21">
        <v>8</v>
      </c>
      <c r="AA296" s="21">
        <v>11</v>
      </c>
      <c r="AB296" s="21">
        <f>$Z296-$Y296</f>
        <v>0</v>
      </c>
      <c r="AC296" s="21">
        <f>$AA296-$Z296</f>
        <v>3</v>
      </c>
      <c r="AD296" s="21" t="str">
        <f>IF(AND($AB296&gt; 0, $AC296 &gt; 0), "Improving", IF(AND($AB296 &lt; 0, $AC296 &lt; 0), "Declining", "Mixed"))</f>
        <v>Mixed</v>
      </c>
      <c r="AE296" s="21">
        <f t="shared" si="12"/>
        <v>9</v>
      </c>
      <c r="AF296" s="21" t="str">
        <f>IF(AE296&gt;=16,"Excellent", IF(AE296&gt;=14,"Good", IF(AE296&gt;=10,"Average","Fail")))</f>
        <v>Fail</v>
      </c>
      <c r="AG296" s="21">
        <f xml:space="preserve"> 0.5*$F296 + 0.5*$G296</f>
        <v>2</v>
      </c>
      <c r="AH296" s="21" t="str">
        <f>IF($AG296&lt;=1,"Low",IF($AG296&lt;=3,"Medium","High"))</f>
        <v>Medium</v>
      </c>
      <c r="AI296" s="21">
        <f>IF($J296&gt;=2,1,0) + IF($I296&lt;=1,1,0) + IF($V296&gt;=4,1,0) + IF($R296&lt;=2,1,0) + IF($X296&gt;20,1,0) + IF($AG296&lt;=2,1,0)</f>
        <v>2</v>
      </c>
      <c r="AJ296" s="21" t="str">
        <f>IF(AI296&gt;=4,"High",IF(AI296&gt;=2,"Medium","Low"))</f>
        <v>Medium</v>
      </c>
      <c r="AK296" s="21" t="str">
        <f>IF(AND($AF296="Fail", $AI296&gt;=3),"Yes","No")</f>
        <v>No</v>
      </c>
      <c r="AL296" s="21">
        <f xml:space="preserve"> $K296 + $L296+ $M296 + $N296 +$O296</f>
        <v>3</v>
      </c>
      <c r="AM296" s="22">
        <f xml:space="preserve"> $Q296 + $S296 + $T296</f>
        <v>5</v>
      </c>
      <c r="AN296" t="str">
        <f t="shared" si="13"/>
        <v>Medium</v>
      </c>
      <c r="AO296" t="str">
        <f t="shared" si="14"/>
        <v>Low</v>
      </c>
    </row>
    <row r="297" spans="1:41">
      <c r="A297" s="26" t="s">
        <v>37</v>
      </c>
      <c r="B297" s="18" t="s">
        <v>38</v>
      </c>
      <c r="C297" s="18">
        <v>15</v>
      </c>
      <c r="D297" s="18" t="s">
        <v>39</v>
      </c>
      <c r="E297" s="18" t="s">
        <v>72</v>
      </c>
      <c r="F297" s="18">
        <v>4</v>
      </c>
      <c r="G297" s="18">
        <v>4</v>
      </c>
      <c r="H297" s="18">
        <v>1</v>
      </c>
      <c r="I297" s="18">
        <v>1</v>
      </c>
      <c r="J297" s="18">
        <v>0</v>
      </c>
      <c r="K297" s="18">
        <v>1</v>
      </c>
      <c r="L297" s="18">
        <v>1</v>
      </c>
      <c r="M297" s="18">
        <v>1</v>
      </c>
      <c r="N297" s="18">
        <v>0</v>
      </c>
      <c r="O297" s="18">
        <v>1</v>
      </c>
      <c r="P297" s="18">
        <v>1</v>
      </c>
      <c r="Q297" s="18">
        <v>0</v>
      </c>
      <c r="R297" s="18">
        <v>3</v>
      </c>
      <c r="S297" s="18">
        <v>3</v>
      </c>
      <c r="T297" s="18">
        <v>4</v>
      </c>
      <c r="U297" s="18">
        <v>2</v>
      </c>
      <c r="V297" s="18">
        <v>3</v>
      </c>
      <c r="W297" s="18">
        <v>5</v>
      </c>
      <c r="X297" s="18">
        <v>0</v>
      </c>
      <c r="Y297" s="18">
        <v>8</v>
      </c>
      <c r="Z297" s="18">
        <v>10</v>
      </c>
      <c r="AA297" s="18">
        <v>11</v>
      </c>
      <c r="AB297" s="18">
        <f>$Z297-$Y297</f>
        <v>2</v>
      </c>
      <c r="AC297" s="18">
        <f>$AA297-$Z297</f>
        <v>1</v>
      </c>
      <c r="AD297" s="18" t="str">
        <f>IF(AND($AB297&gt; 0, $AC297 &gt; 0), "Improving", IF(AND($AB297 &lt; 0, $AC297 &lt; 0), "Declining", "Mixed"))</f>
        <v>Improving</v>
      </c>
      <c r="AE297" s="18">
        <f t="shared" si="12"/>
        <v>9.67</v>
      </c>
      <c r="AF297" s="18" t="str">
        <f>IF(AE297&gt;=16,"Excellent", IF(AE297&gt;=14,"Good", IF(AE297&gt;=10,"Average","Fail")))</f>
        <v>Fail</v>
      </c>
      <c r="AG297" s="18">
        <f xml:space="preserve"> 0.5*$F297 + 0.5*$G297</f>
        <v>4</v>
      </c>
      <c r="AH297" s="18" t="str">
        <f>IF($AG297&lt;=1,"Low",IF($AG297&lt;=3,"Medium","High"))</f>
        <v>High</v>
      </c>
      <c r="AI297" s="18">
        <f>IF($J297&gt;=2,1,0) + IF($I297&lt;=1,1,0) + IF($V297&gt;=4,1,0) + IF($R297&lt;=2,1,0) + IF($X297&gt;20,1,0) + IF($AG297&lt;=2,1,0)</f>
        <v>1</v>
      </c>
      <c r="AJ297" s="18" t="str">
        <f>IF(AI297&gt;=4,"High",IF(AI297&gt;=2,"Medium","Low"))</f>
        <v>Low</v>
      </c>
      <c r="AK297" s="18" t="str">
        <f>IF(AND($AF297="Fail", $AI297&gt;=3),"Yes","No")</f>
        <v>No</v>
      </c>
      <c r="AL297" s="18">
        <f xml:space="preserve"> $K297 + $L297+ $M297 + $N297 +$O297</f>
        <v>4</v>
      </c>
      <c r="AM297" s="20">
        <f xml:space="preserve"> $Q297 + $S297 + $T297</f>
        <v>7</v>
      </c>
      <c r="AN297" t="str">
        <f t="shared" si="13"/>
        <v>High</v>
      </c>
      <c r="AO297" t="str">
        <f t="shared" si="14"/>
        <v>Medium</v>
      </c>
    </row>
    <row r="298" spans="1:41">
      <c r="A298" s="27" t="s">
        <v>37</v>
      </c>
      <c r="B298" s="21" t="s">
        <v>38</v>
      </c>
      <c r="C298" s="21">
        <v>15</v>
      </c>
      <c r="D298" s="21" t="s">
        <v>39</v>
      </c>
      <c r="E298" s="21" t="s">
        <v>72</v>
      </c>
      <c r="F298" s="21">
        <v>4</v>
      </c>
      <c r="G298" s="21">
        <v>3</v>
      </c>
      <c r="H298" s="21">
        <v>1</v>
      </c>
      <c r="I298" s="21">
        <v>2</v>
      </c>
      <c r="J298" s="21">
        <v>0</v>
      </c>
      <c r="K298" s="21">
        <v>0</v>
      </c>
      <c r="L298" s="21">
        <v>1</v>
      </c>
      <c r="M298" s="21">
        <v>1</v>
      </c>
      <c r="N298" s="21">
        <v>1</v>
      </c>
      <c r="O298" s="21">
        <v>1</v>
      </c>
      <c r="P298" s="21">
        <v>1</v>
      </c>
      <c r="Q298" s="21">
        <v>0</v>
      </c>
      <c r="R298" s="21">
        <v>4</v>
      </c>
      <c r="S298" s="21">
        <v>3</v>
      </c>
      <c r="T298" s="21">
        <v>2</v>
      </c>
      <c r="U298" s="21">
        <v>1</v>
      </c>
      <c r="V298" s="21">
        <v>1</v>
      </c>
      <c r="W298" s="21">
        <v>1</v>
      </c>
      <c r="X298" s="21">
        <v>0</v>
      </c>
      <c r="Y298" s="21">
        <v>14</v>
      </c>
      <c r="Z298" s="21">
        <v>15</v>
      </c>
      <c r="AA298" s="21">
        <v>15</v>
      </c>
      <c r="AB298" s="21">
        <f>$Z298-$Y298</f>
        <v>1</v>
      </c>
      <c r="AC298" s="21">
        <f>$AA298-$Z298</f>
        <v>0</v>
      </c>
      <c r="AD298" s="21" t="str">
        <f>IF(AND($AB298&gt; 0, $AC298 &gt; 0), "Improving", IF(AND($AB298 &lt; 0, $AC298 &lt; 0), "Declining", "Mixed"))</f>
        <v>Mixed</v>
      </c>
      <c r="AE298" s="21">
        <f t="shared" si="12"/>
        <v>14.67</v>
      </c>
      <c r="AF298" s="21" t="str">
        <f>IF(AE298&gt;=16,"Excellent", IF(AE298&gt;=14,"Good", IF(AE298&gt;=10,"Average","Fail")))</f>
        <v>Good</v>
      </c>
      <c r="AG298" s="21">
        <f xml:space="preserve"> 0.5*$F298 + 0.5*$G298</f>
        <v>3.5</v>
      </c>
      <c r="AH298" s="21" t="str">
        <f>IF($AG298&lt;=1,"Low",IF($AG298&lt;=3,"Medium","High"))</f>
        <v>High</v>
      </c>
      <c r="AI298" s="21">
        <f>IF($J298&gt;=2,1,0) + IF($I298&lt;=1,1,0) + IF($V298&gt;=4,1,0) + IF($R298&lt;=2,1,0) + IF($X298&gt;20,1,0) + IF($AG298&lt;=2,1,0)</f>
        <v>0</v>
      </c>
      <c r="AJ298" s="21" t="str">
        <f>IF(AI298&gt;=4,"High",IF(AI298&gt;=2,"Medium","Low"))</f>
        <v>Low</v>
      </c>
      <c r="AK298" s="21" t="str">
        <f>IF(AND($AF298="Fail", $AI298&gt;=3),"Yes","No")</f>
        <v>No</v>
      </c>
      <c r="AL298" s="21">
        <f xml:space="preserve"> $K298 + $L298+ $M298 + $N298 +$O298</f>
        <v>4</v>
      </c>
      <c r="AM298" s="22">
        <f xml:space="preserve"> $Q298 + $S298 + $T298</f>
        <v>5</v>
      </c>
      <c r="AN298" t="str">
        <f t="shared" si="13"/>
        <v>High</v>
      </c>
      <c r="AO298" t="str">
        <f t="shared" si="14"/>
        <v>Low</v>
      </c>
    </row>
    <row r="299" spans="1:41">
      <c r="A299" s="26" t="s">
        <v>37</v>
      </c>
      <c r="B299" s="18" t="s">
        <v>38</v>
      </c>
      <c r="C299" s="18">
        <v>15</v>
      </c>
      <c r="D299" s="18" t="s">
        <v>39</v>
      </c>
      <c r="E299" s="18" t="s">
        <v>71</v>
      </c>
      <c r="F299" s="18">
        <v>4</v>
      </c>
      <c r="G299" s="18">
        <v>3</v>
      </c>
      <c r="H299" s="18">
        <v>1</v>
      </c>
      <c r="I299" s="18">
        <v>2</v>
      </c>
      <c r="J299" s="18">
        <v>0</v>
      </c>
      <c r="K299" s="18">
        <v>1</v>
      </c>
      <c r="L299" s="18">
        <v>0</v>
      </c>
      <c r="M299" s="18">
        <v>0</v>
      </c>
      <c r="N299" s="18">
        <v>1</v>
      </c>
      <c r="O299" s="18">
        <v>1</v>
      </c>
      <c r="P299" s="18">
        <v>1</v>
      </c>
      <c r="Q299" s="18">
        <v>1</v>
      </c>
      <c r="R299" s="18">
        <v>4</v>
      </c>
      <c r="S299" s="18">
        <v>4</v>
      </c>
      <c r="T299" s="18">
        <v>4</v>
      </c>
      <c r="U299" s="18">
        <v>2</v>
      </c>
      <c r="V299" s="18">
        <v>4</v>
      </c>
      <c r="W299" s="18">
        <v>2</v>
      </c>
      <c r="X299" s="18">
        <v>0</v>
      </c>
      <c r="Y299" s="18">
        <v>10</v>
      </c>
      <c r="Z299" s="18">
        <v>10</v>
      </c>
      <c r="AA299" s="18">
        <v>10</v>
      </c>
      <c r="AB299" s="18">
        <f>$Z299-$Y299</f>
        <v>0</v>
      </c>
      <c r="AC299" s="18">
        <f>$AA299-$Z299</f>
        <v>0</v>
      </c>
      <c r="AD299" s="18" t="str">
        <f>IF(AND($AB299&gt; 0, $AC299 &gt; 0), "Improving", IF(AND($AB299 &lt; 0, $AC299 &lt; 0), "Declining", "Mixed"))</f>
        <v>Mixed</v>
      </c>
      <c r="AE299" s="18">
        <f t="shared" si="12"/>
        <v>10</v>
      </c>
      <c r="AF299" s="18" t="str">
        <f>IF(AE299&gt;=16,"Excellent", IF(AE299&gt;=14,"Good", IF(AE299&gt;=10,"Average","Fail")))</f>
        <v>Average</v>
      </c>
      <c r="AG299" s="18">
        <f xml:space="preserve"> 0.5*$F299 + 0.5*$G299</f>
        <v>3.5</v>
      </c>
      <c r="AH299" s="18" t="str">
        <f>IF($AG299&lt;=1,"Low",IF($AG299&lt;=3,"Medium","High"))</f>
        <v>High</v>
      </c>
      <c r="AI299" s="18">
        <f>IF($J299&gt;=2,1,0) + IF($I299&lt;=1,1,0) + IF($V299&gt;=4,1,0) + IF($R299&lt;=2,1,0) + IF($X299&gt;20,1,0) + IF($AG299&lt;=2,1,0)</f>
        <v>1</v>
      </c>
      <c r="AJ299" s="18" t="str">
        <f>IF(AI299&gt;=4,"High",IF(AI299&gt;=2,"Medium","Low"))</f>
        <v>Low</v>
      </c>
      <c r="AK299" s="18" t="str">
        <f>IF(AND($AF299="Fail", $AI299&gt;=3),"Yes","No")</f>
        <v>No</v>
      </c>
      <c r="AL299" s="18">
        <f xml:space="preserve"> $K299 + $L299+ $M299 + $N299 +$O299</f>
        <v>3</v>
      </c>
      <c r="AM299" s="20">
        <f xml:space="preserve"> $Q299 + $S299 + $T299</f>
        <v>9</v>
      </c>
      <c r="AN299" t="str">
        <f t="shared" si="13"/>
        <v>Medium</v>
      </c>
      <c r="AO299" t="str">
        <f t="shared" si="14"/>
        <v>Medium</v>
      </c>
    </row>
    <row r="300" spans="1:41">
      <c r="A300" s="27" t="s">
        <v>37</v>
      </c>
      <c r="B300" s="21" t="s">
        <v>52</v>
      </c>
      <c r="C300" s="21">
        <v>16</v>
      </c>
      <c r="D300" s="21" t="s">
        <v>39</v>
      </c>
      <c r="E300" s="21" t="s">
        <v>72</v>
      </c>
      <c r="F300" s="21">
        <v>3</v>
      </c>
      <c r="G300" s="21">
        <v>1</v>
      </c>
      <c r="H300" s="21">
        <v>2</v>
      </c>
      <c r="I300" s="21">
        <v>4</v>
      </c>
      <c r="J300" s="21">
        <v>0</v>
      </c>
      <c r="K300" s="21">
        <v>0</v>
      </c>
      <c r="L300" s="21">
        <v>1</v>
      </c>
      <c r="M300" s="21">
        <v>1</v>
      </c>
      <c r="N300" s="21">
        <v>0</v>
      </c>
      <c r="O300" s="21">
        <v>1</v>
      </c>
      <c r="P300" s="21">
        <v>1</v>
      </c>
      <c r="Q300" s="21">
        <v>0</v>
      </c>
      <c r="R300" s="21">
        <v>4</v>
      </c>
      <c r="S300" s="21">
        <v>3</v>
      </c>
      <c r="T300" s="21">
        <v>2</v>
      </c>
      <c r="U300" s="21">
        <v>1</v>
      </c>
      <c r="V300" s="21">
        <v>1</v>
      </c>
      <c r="W300" s="21">
        <v>5</v>
      </c>
      <c r="X300" s="21">
        <v>0</v>
      </c>
      <c r="Y300" s="21">
        <v>13</v>
      </c>
      <c r="Z300" s="21">
        <v>15</v>
      </c>
      <c r="AA300" s="21">
        <v>15</v>
      </c>
      <c r="AB300" s="21">
        <f>$Z300-$Y300</f>
        <v>2</v>
      </c>
      <c r="AC300" s="21">
        <f>$AA300-$Z300</f>
        <v>0</v>
      </c>
      <c r="AD300" s="21" t="str">
        <f>IF(AND($AB300&gt; 0, $AC300 &gt; 0), "Improving", IF(AND($AB300 &lt; 0, $AC300 &lt; 0), "Declining", "Mixed"))</f>
        <v>Mixed</v>
      </c>
      <c r="AE300" s="21">
        <f t="shared" si="12"/>
        <v>14.33</v>
      </c>
      <c r="AF300" s="21" t="str">
        <f>IF(AE300&gt;=16,"Excellent", IF(AE300&gt;=14,"Good", IF(AE300&gt;=10,"Average","Fail")))</f>
        <v>Good</v>
      </c>
      <c r="AG300" s="21">
        <f xml:space="preserve"> 0.5*$F300 + 0.5*$G300</f>
        <v>2</v>
      </c>
      <c r="AH300" s="21" t="str">
        <f>IF($AG300&lt;=1,"Low",IF($AG300&lt;=3,"Medium","High"))</f>
        <v>Medium</v>
      </c>
      <c r="AI300" s="21">
        <f>IF($J300&gt;=2,1,0) + IF($I300&lt;=1,1,0) + IF($V300&gt;=4,1,0) + IF($R300&lt;=2,1,0) + IF($X300&gt;20,1,0) + IF($AG300&lt;=2,1,0)</f>
        <v>1</v>
      </c>
      <c r="AJ300" s="21" t="str">
        <f>IF(AI300&gt;=4,"High",IF(AI300&gt;=2,"Medium","Low"))</f>
        <v>Low</v>
      </c>
      <c r="AK300" s="21" t="str">
        <f>IF(AND($AF300="Fail", $AI300&gt;=3),"Yes","No")</f>
        <v>No</v>
      </c>
      <c r="AL300" s="21">
        <f xml:space="preserve"> $K300 + $L300+ $M300 + $N300 +$O300</f>
        <v>3</v>
      </c>
      <c r="AM300" s="22">
        <f xml:space="preserve"> $Q300 + $S300 + $T300</f>
        <v>5</v>
      </c>
      <c r="AN300" t="str">
        <f t="shared" si="13"/>
        <v>Medium</v>
      </c>
      <c r="AO300" t="str">
        <f t="shared" si="14"/>
        <v>Low</v>
      </c>
    </row>
    <row r="301" spans="1:41">
      <c r="A301" s="26" t="s">
        <v>37</v>
      </c>
      <c r="B301" s="18" t="s">
        <v>52</v>
      </c>
      <c r="C301" s="18">
        <v>15</v>
      </c>
      <c r="D301" s="18" t="s">
        <v>39</v>
      </c>
      <c r="E301" s="18" t="s">
        <v>72</v>
      </c>
      <c r="F301" s="18">
        <v>4</v>
      </c>
      <c r="G301" s="18">
        <v>2</v>
      </c>
      <c r="H301" s="18">
        <v>1</v>
      </c>
      <c r="I301" s="18">
        <v>4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1</v>
      </c>
      <c r="P301" s="18">
        <v>1</v>
      </c>
      <c r="Q301" s="18">
        <v>0</v>
      </c>
      <c r="R301" s="18">
        <v>3</v>
      </c>
      <c r="S301" s="18">
        <v>3</v>
      </c>
      <c r="T301" s="18">
        <v>3</v>
      </c>
      <c r="U301" s="18">
        <v>1</v>
      </c>
      <c r="V301" s="18">
        <v>1</v>
      </c>
      <c r="W301" s="18">
        <v>3</v>
      </c>
      <c r="X301" s="18">
        <v>0</v>
      </c>
      <c r="Y301" s="18">
        <v>10</v>
      </c>
      <c r="Z301" s="18">
        <v>10</v>
      </c>
      <c r="AA301" s="18">
        <v>10</v>
      </c>
      <c r="AB301" s="18">
        <f>$Z301-$Y301</f>
        <v>0</v>
      </c>
      <c r="AC301" s="18">
        <f>$AA301-$Z301</f>
        <v>0</v>
      </c>
      <c r="AD301" s="18" t="str">
        <f>IF(AND($AB301&gt; 0, $AC301 &gt; 0), "Improving", IF(AND($AB301 &lt; 0, $AC301 &lt; 0), "Declining", "Mixed"))</f>
        <v>Mixed</v>
      </c>
      <c r="AE301" s="18">
        <f t="shared" si="12"/>
        <v>10</v>
      </c>
      <c r="AF301" s="18" t="str">
        <f>IF(AE301&gt;=16,"Excellent", IF(AE301&gt;=14,"Good", IF(AE301&gt;=10,"Average","Fail")))</f>
        <v>Average</v>
      </c>
      <c r="AG301" s="18">
        <f xml:space="preserve"> 0.5*$F301 + 0.5*$G301</f>
        <v>3</v>
      </c>
      <c r="AH301" s="18" t="str">
        <f>IF($AG301&lt;=1,"Low",IF($AG301&lt;=3,"Medium","High"))</f>
        <v>Medium</v>
      </c>
      <c r="AI301" s="18">
        <f>IF($J301&gt;=2,1,0) + IF($I301&lt;=1,1,0) + IF($V301&gt;=4,1,0) + IF($R301&lt;=2,1,0) + IF($X301&gt;20,1,0) + IF($AG301&lt;=2,1,0)</f>
        <v>0</v>
      </c>
      <c r="AJ301" s="18" t="str">
        <f>IF(AI301&gt;=4,"High",IF(AI301&gt;=2,"Medium","Low"))</f>
        <v>Low</v>
      </c>
      <c r="AK301" s="18" t="str">
        <f>IF(AND($AF301="Fail", $AI301&gt;=3),"Yes","No")</f>
        <v>No</v>
      </c>
      <c r="AL301" s="18">
        <f xml:space="preserve"> $K301 + $L301+ $M301 + $N301 +$O301</f>
        <v>1</v>
      </c>
      <c r="AM301" s="20">
        <f xml:space="preserve"> $Q301 + $S301 + $T301</f>
        <v>6</v>
      </c>
      <c r="AN301" t="str">
        <f t="shared" si="13"/>
        <v>Low</v>
      </c>
      <c r="AO301" t="str">
        <f t="shared" si="14"/>
        <v>Medium</v>
      </c>
    </row>
    <row r="302" spans="1:41">
      <c r="A302" s="27" t="s">
        <v>37</v>
      </c>
      <c r="B302" s="21" t="s">
        <v>38</v>
      </c>
      <c r="C302" s="21">
        <v>16</v>
      </c>
      <c r="D302" s="21" t="s">
        <v>39</v>
      </c>
      <c r="E302" s="21" t="s">
        <v>72</v>
      </c>
      <c r="F302" s="21">
        <v>2</v>
      </c>
      <c r="G302" s="21">
        <v>2</v>
      </c>
      <c r="H302" s="21">
        <v>1</v>
      </c>
      <c r="I302" s="21">
        <v>4</v>
      </c>
      <c r="J302" s="21">
        <v>0</v>
      </c>
      <c r="K302" s="21">
        <v>0</v>
      </c>
      <c r="L302" s="21">
        <v>0</v>
      </c>
      <c r="M302" s="21">
        <v>1</v>
      </c>
      <c r="N302" s="21">
        <v>0</v>
      </c>
      <c r="O302" s="21">
        <v>1</v>
      </c>
      <c r="P302" s="21">
        <v>1</v>
      </c>
      <c r="Q302" s="21">
        <v>1</v>
      </c>
      <c r="R302" s="21">
        <v>5</v>
      </c>
      <c r="S302" s="21">
        <v>2</v>
      </c>
      <c r="T302" s="21">
        <v>3</v>
      </c>
      <c r="U302" s="21">
        <v>1</v>
      </c>
      <c r="V302" s="21">
        <v>3</v>
      </c>
      <c r="W302" s="21">
        <v>3</v>
      </c>
      <c r="X302" s="21">
        <v>0</v>
      </c>
      <c r="Y302" s="21">
        <v>11</v>
      </c>
      <c r="Z302" s="21">
        <v>11</v>
      </c>
      <c r="AA302" s="21">
        <v>11</v>
      </c>
      <c r="AB302" s="21">
        <f>$Z302-$Y302</f>
        <v>0</v>
      </c>
      <c r="AC302" s="21">
        <f>$AA302-$Z302</f>
        <v>0</v>
      </c>
      <c r="AD302" s="21" t="str">
        <f>IF(AND($AB302&gt; 0, $AC302 &gt; 0), "Improving", IF(AND($AB302 &lt; 0, $AC302 &lt; 0), "Declining", "Mixed"))</f>
        <v>Mixed</v>
      </c>
      <c r="AE302" s="21">
        <f t="shared" si="12"/>
        <v>11</v>
      </c>
      <c r="AF302" s="21" t="str">
        <f>IF(AE302&gt;=16,"Excellent", IF(AE302&gt;=14,"Good", IF(AE302&gt;=10,"Average","Fail")))</f>
        <v>Average</v>
      </c>
      <c r="AG302" s="21">
        <f xml:space="preserve"> 0.5*$F302 + 0.5*$G302</f>
        <v>2</v>
      </c>
      <c r="AH302" s="21" t="str">
        <f>IF($AG302&lt;=1,"Low",IF($AG302&lt;=3,"Medium","High"))</f>
        <v>Medium</v>
      </c>
      <c r="AI302" s="21">
        <f>IF($J302&gt;=2,1,0) + IF($I302&lt;=1,1,0) + IF($V302&gt;=4,1,0) + IF($R302&lt;=2,1,0) + IF($X302&gt;20,1,0) + IF($AG302&lt;=2,1,0)</f>
        <v>1</v>
      </c>
      <c r="AJ302" s="21" t="str">
        <f>IF(AI302&gt;=4,"High",IF(AI302&gt;=2,"Medium","Low"))</f>
        <v>Low</v>
      </c>
      <c r="AK302" s="21" t="str">
        <f>IF(AND($AF302="Fail", $AI302&gt;=3),"Yes","No")</f>
        <v>No</v>
      </c>
      <c r="AL302" s="21">
        <f xml:space="preserve"> $K302 + $L302+ $M302 + $N302 +$O302</f>
        <v>2</v>
      </c>
      <c r="AM302" s="22">
        <f xml:space="preserve"> $Q302 + $S302 + $T302</f>
        <v>6</v>
      </c>
      <c r="AN302" t="str">
        <f t="shared" si="13"/>
        <v>Medium</v>
      </c>
      <c r="AO302" t="str">
        <f t="shared" si="14"/>
        <v>Medium</v>
      </c>
    </row>
    <row r="303" spans="1:41">
      <c r="A303" s="26" t="s">
        <v>37</v>
      </c>
      <c r="B303" s="18" t="s">
        <v>38</v>
      </c>
      <c r="C303" s="18">
        <v>16</v>
      </c>
      <c r="D303" s="18" t="s">
        <v>39</v>
      </c>
      <c r="E303" s="18" t="s">
        <v>72</v>
      </c>
      <c r="F303" s="18">
        <v>3</v>
      </c>
      <c r="G303" s="18">
        <v>3</v>
      </c>
      <c r="H303" s="18">
        <v>1</v>
      </c>
      <c r="I303" s="18">
        <v>3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1</v>
      </c>
      <c r="P303" s="18">
        <v>1</v>
      </c>
      <c r="Q303" s="18">
        <v>1</v>
      </c>
      <c r="R303" s="18">
        <v>4</v>
      </c>
      <c r="S303" s="18">
        <v>3</v>
      </c>
      <c r="T303" s="18">
        <v>3</v>
      </c>
      <c r="U303" s="18">
        <v>1</v>
      </c>
      <c r="V303" s="18">
        <v>3</v>
      </c>
      <c r="W303" s="18">
        <v>4</v>
      </c>
      <c r="X303" s="18">
        <v>0</v>
      </c>
      <c r="Y303" s="18">
        <v>7</v>
      </c>
      <c r="Z303" s="18">
        <v>7</v>
      </c>
      <c r="AA303" s="18">
        <v>8</v>
      </c>
      <c r="AB303" s="18">
        <f>$Z303-$Y303</f>
        <v>0</v>
      </c>
      <c r="AC303" s="18">
        <f>$AA303-$Z303</f>
        <v>1</v>
      </c>
      <c r="AD303" s="18" t="str">
        <f>IF(AND($AB303&gt; 0, $AC303 &gt; 0), "Improving", IF(AND($AB303 &lt; 0, $AC303 &lt; 0), "Declining", "Mixed"))</f>
        <v>Mixed</v>
      </c>
      <c r="AE303" s="18">
        <f t="shared" si="12"/>
        <v>7.33</v>
      </c>
      <c r="AF303" s="18" t="str">
        <f>IF(AE303&gt;=16,"Excellent", IF(AE303&gt;=14,"Good", IF(AE303&gt;=10,"Average","Fail")))</f>
        <v>Fail</v>
      </c>
      <c r="AG303" s="18">
        <f xml:space="preserve"> 0.5*$F303 + 0.5*$G303</f>
        <v>3</v>
      </c>
      <c r="AH303" s="18" t="str">
        <f>IF($AG303&lt;=1,"Low",IF($AG303&lt;=3,"Medium","High"))</f>
        <v>Medium</v>
      </c>
      <c r="AI303" s="18">
        <f>IF($J303&gt;=2,1,0) + IF($I303&lt;=1,1,0) + IF($V303&gt;=4,1,0) + IF($R303&lt;=2,1,0) + IF($X303&gt;20,1,0) + IF($AG303&lt;=2,1,0)</f>
        <v>0</v>
      </c>
      <c r="AJ303" s="18" t="str">
        <f>IF(AI303&gt;=4,"High",IF(AI303&gt;=2,"Medium","Low"))</f>
        <v>Low</v>
      </c>
      <c r="AK303" s="18" t="str">
        <f>IF(AND($AF303="Fail", $AI303&gt;=3),"Yes","No")</f>
        <v>No</v>
      </c>
      <c r="AL303" s="18">
        <f xml:space="preserve"> $K303 + $L303+ $M303 + $N303 +$O303</f>
        <v>3</v>
      </c>
      <c r="AM303" s="20">
        <f xml:space="preserve"> $Q303 + $S303 + $T303</f>
        <v>7</v>
      </c>
      <c r="AN303" t="str">
        <f t="shared" si="13"/>
        <v>Medium</v>
      </c>
      <c r="AO303" t="str">
        <f t="shared" si="14"/>
        <v>Medium</v>
      </c>
    </row>
    <row r="304" spans="1:41">
      <c r="A304" s="27" t="s">
        <v>37</v>
      </c>
      <c r="B304" s="21" t="s">
        <v>38</v>
      </c>
      <c r="C304" s="21">
        <v>16</v>
      </c>
      <c r="D304" s="21" t="s">
        <v>39</v>
      </c>
      <c r="E304" s="21" t="s">
        <v>72</v>
      </c>
      <c r="F304" s="21">
        <v>4</v>
      </c>
      <c r="G304" s="21">
        <v>2</v>
      </c>
      <c r="H304" s="21">
        <v>2</v>
      </c>
      <c r="I304" s="21">
        <v>2</v>
      </c>
      <c r="J304" s="21">
        <v>0</v>
      </c>
      <c r="K304" s="21">
        <v>0</v>
      </c>
      <c r="L304" s="21">
        <v>1</v>
      </c>
      <c r="M304" s="21">
        <v>1</v>
      </c>
      <c r="N304" s="21">
        <v>1</v>
      </c>
      <c r="O304" s="21">
        <v>1</v>
      </c>
      <c r="P304" s="21">
        <v>1</v>
      </c>
      <c r="Q304" s="21">
        <v>0</v>
      </c>
      <c r="R304" s="21">
        <v>5</v>
      </c>
      <c r="S304" s="21">
        <v>3</v>
      </c>
      <c r="T304" s="21">
        <v>3</v>
      </c>
      <c r="U304" s="21">
        <v>1</v>
      </c>
      <c r="V304" s="21">
        <v>1</v>
      </c>
      <c r="W304" s="21">
        <v>1</v>
      </c>
      <c r="X304" s="21">
        <v>0</v>
      </c>
      <c r="Y304" s="21">
        <v>11</v>
      </c>
      <c r="Z304" s="21">
        <v>10</v>
      </c>
      <c r="AA304" s="21">
        <v>10</v>
      </c>
      <c r="AB304" s="21">
        <f>$Z304-$Y304</f>
        <v>-1</v>
      </c>
      <c r="AC304" s="21">
        <f>$AA304-$Z304</f>
        <v>0</v>
      </c>
      <c r="AD304" s="21" t="str">
        <f>IF(AND($AB304&gt; 0, $AC304 &gt; 0), "Improving", IF(AND($AB304 &lt; 0, $AC304 &lt; 0), "Declining", "Mixed"))</f>
        <v>Mixed</v>
      </c>
      <c r="AE304" s="21">
        <f t="shared" si="12"/>
        <v>10.33</v>
      </c>
      <c r="AF304" s="21" t="str">
        <f>IF(AE304&gt;=16,"Excellent", IF(AE304&gt;=14,"Good", IF(AE304&gt;=10,"Average","Fail")))</f>
        <v>Average</v>
      </c>
      <c r="AG304" s="21">
        <f xml:space="preserve"> 0.5*$F304 + 0.5*$G304</f>
        <v>3</v>
      </c>
      <c r="AH304" s="21" t="str">
        <f>IF($AG304&lt;=1,"Low",IF($AG304&lt;=3,"Medium","High"))</f>
        <v>Medium</v>
      </c>
      <c r="AI304" s="21">
        <f>IF($J304&gt;=2,1,0) + IF($I304&lt;=1,1,0) + IF($V304&gt;=4,1,0) + IF($R304&lt;=2,1,0) + IF($X304&gt;20,1,0) + IF($AG304&lt;=2,1,0)</f>
        <v>0</v>
      </c>
      <c r="AJ304" s="21" t="str">
        <f>IF(AI304&gt;=4,"High",IF(AI304&gt;=2,"Medium","Low"))</f>
        <v>Low</v>
      </c>
      <c r="AK304" s="21" t="str">
        <f>IF(AND($AF304="Fail", $AI304&gt;=3),"Yes","No")</f>
        <v>No</v>
      </c>
      <c r="AL304" s="21">
        <f xml:space="preserve"> $K304 + $L304+ $M304 + $N304 +$O304</f>
        <v>4</v>
      </c>
      <c r="AM304" s="22">
        <f xml:space="preserve"> $Q304 + $S304 + $T304</f>
        <v>6</v>
      </c>
      <c r="AN304" t="str">
        <f t="shared" si="13"/>
        <v>High</v>
      </c>
      <c r="AO304" t="str">
        <f t="shared" si="14"/>
        <v>Medium</v>
      </c>
    </row>
    <row r="305" spans="1:41">
      <c r="A305" s="26" t="s">
        <v>37</v>
      </c>
      <c r="B305" s="18" t="s">
        <v>38</v>
      </c>
      <c r="C305" s="18">
        <v>16</v>
      </c>
      <c r="D305" s="18" t="s">
        <v>39</v>
      </c>
      <c r="E305" s="18" t="s">
        <v>72</v>
      </c>
      <c r="F305" s="18">
        <v>4</v>
      </c>
      <c r="G305" s="18">
        <v>3</v>
      </c>
      <c r="H305" s="18">
        <v>1</v>
      </c>
      <c r="I305" s="18">
        <v>3</v>
      </c>
      <c r="J305" s="18">
        <v>0</v>
      </c>
      <c r="K305" s="18">
        <v>1</v>
      </c>
      <c r="L305" s="18">
        <v>1</v>
      </c>
      <c r="M305" s="18">
        <v>1</v>
      </c>
      <c r="N305" s="18">
        <v>0</v>
      </c>
      <c r="O305" s="18">
        <v>1</v>
      </c>
      <c r="P305" s="18">
        <v>1</v>
      </c>
      <c r="Q305" s="18">
        <v>0</v>
      </c>
      <c r="R305" s="18">
        <v>5</v>
      </c>
      <c r="S305" s="18">
        <v>3</v>
      </c>
      <c r="T305" s="18">
        <v>5</v>
      </c>
      <c r="U305" s="18">
        <v>1</v>
      </c>
      <c r="V305" s="18">
        <v>1</v>
      </c>
      <c r="W305" s="18">
        <v>3</v>
      </c>
      <c r="X305" s="18">
        <v>0</v>
      </c>
      <c r="Y305" s="18">
        <v>7</v>
      </c>
      <c r="Z305" s="18">
        <v>9</v>
      </c>
      <c r="AA305" s="18">
        <v>8</v>
      </c>
      <c r="AB305" s="18">
        <f>$Z305-$Y305</f>
        <v>2</v>
      </c>
      <c r="AC305" s="18">
        <f>$AA305-$Z305</f>
        <v>-1</v>
      </c>
      <c r="AD305" s="18" t="str">
        <f>IF(AND($AB305&gt; 0, $AC305 &gt; 0), "Improving", IF(AND($AB305 &lt; 0, $AC305 &lt; 0), "Declining", "Mixed"))</f>
        <v>Mixed</v>
      </c>
      <c r="AE305" s="18">
        <f t="shared" si="12"/>
        <v>8</v>
      </c>
      <c r="AF305" s="18" t="str">
        <f>IF(AE305&gt;=16,"Excellent", IF(AE305&gt;=14,"Good", IF(AE305&gt;=10,"Average","Fail")))</f>
        <v>Fail</v>
      </c>
      <c r="AG305" s="18">
        <f xml:space="preserve"> 0.5*$F305 + 0.5*$G305</f>
        <v>3.5</v>
      </c>
      <c r="AH305" s="18" t="str">
        <f>IF($AG305&lt;=1,"Low",IF($AG305&lt;=3,"Medium","High"))</f>
        <v>High</v>
      </c>
      <c r="AI305" s="18">
        <f>IF($J305&gt;=2,1,0) + IF($I305&lt;=1,1,0) + IF($V305&gt;=4,1,0) + IF($R305&lt;=2,1,0) + IF($X305&gt;20,1,0) + IF($AG305&lt;=2,1,0)</f>
        <v>0</v>
      </c>
      <c r="AJ305" s="18" t="str">
        <f>IF(AI305&gt;=4,"High",IF(AI305&gt;=2,"Medium","Low"))</f>
        <v>Low</v>
      </c>
      <c r="AK305" s="18" t="str">
        <f>IF(AND($AF305="Fail", $AI305&gt;=3),"Yes","No")</f>
        <v>No</v>
      </c>
      <c r="AL305" s="18">
        <f xml:space="preserve"> $K305 + $L305+ $M305 + $N305 +$O305</f>
        <v>4</v>
      </c>
      <c r="AM305" s="20">
        <f xml:space="preserve"> $Q305 + $S305 + $T305</f>
        <v>8</v>
      </c>
      <c r="AN305" t="str">
        <f t="shared" si="13"/>
        <v>High</v>
      </c>
      <c r="AO305" t="str">
        <f t="shared" si="14"/>
        <v>Medium</v>
      </c>
    </row>
    <row r="306" spans="1:41">
      <c r="A306" s="27" t="s">
        <v>37</v>
      </c>
      <c r="B306" s="21" t="s">
        <v>52</v>
      </c>
      <c r="C306" s="21">
        <v>16</v>
      </c>
      <c r="D306" s="21" t="s">
        <v>39</v>
      </c>
      <c r="E306" s="21" t="s">
        <v>72</v>
      </c>
      <c r="F306" s="21">
        <v>4</v>
      </c>
      <c r="G306" s="21">
        <v>4</v>
      </c>
      <c r="H306" s="21">
        <v>1</v>
      </c>
      <c r="I306" s="21">
        <v>3</v>
      </c>
      <c r="J306" s="21">
        <v>0</v>
      </c>
      <c r="K306" s="21">
        <v>0</v>
      </c>
      <c r="L306" s="21">
        <v>1</v>
      </c>
      <c r="M306" s="21">
        <v>0</v>
      </c>
      <c r="N306" s="21">
        <v>1</v>
      </c>
      <c r="O306" s="21">
        <v>1</v>
      </c>
      <c r="P306" s="21">
        <v>1</v>
      </c>
      <c r="Q306" s="21">
        <v>1</v>
      </c>
      <c r="R306" s="21">
        <v>4</v>
      </c>
      <c r="S306" s="21">
        <v>4</v>
      </c>
      <c r="T306" s="21">
        <v>3</v>
      </c>
      <c r="U306" s="21">
        <v>1</v>
      </c>
      <c r="V306" s="21">
        <v>1</v>
      </c>
      <c r="W306" s="21">
        <v>4</v>
      </c>
      <c r="X306" s="21">
        <v>0</v>
      </c>
      <c r="Y306" s="21">
        <v>16</v>
      </c>
      <c r="Z306" s="21">
        <v>17</v>
      </c>
      <c r="AA306" s="21">
        <v>17</v>
      </c>
      <c r="AB306" s="21">
        <f>$Z306-$Y306</f>
        <v>1</v>
      </c>
      <c r="AC306" s="21">
        <f>$AA306-$Z306</f>
        <v>0</v>
      </c>
      <c r="AD306" s="21" t="str">
        <f>IF(AND($AB306&gt; 0, $AC306 &gt; 0), "Improving", IF(AND($AB306 &lt; 0, $AC306 &lt; 0), "Declining", "Mixed"))</f>
        <v>Mixed</v>
      </c>
      <c r="AE306" s="21">
        <f t="shared" si="12"/>
        <v>16.670000000000002</v>
      </c>
      <c r="AF306" s="21" t="str">
        <f>IF(AE306&gt;=16,"Excellent", IF(AE306&gt;=14,"Good", IF(AE306&gt;=10,"Average","Fail")))</f>
        <v>Excellent</v>
      </c>
      <c r="AG306" s="21">
        <f xml:space="preserve"> 0.5*$F306 + 0.5*$G306</f>
        <v>4</v>
      </c>
      <c r="AH306" s="21" t="str">
        <f>IF($AG306&lt;=1,"Low",IF($AG306&lt;=3,"Medium","High"))</f>
        <v>High</v>
      </c>
      <c r="AI306" s="21">
        <f>IF($J306&gt;=2,1,0) + IF($I306&lt;=1,1,0) + IF($V306&gt;=4,1,0) + IF($R306&lt;=2,1,0) + IF($X306&gt;20,1,0) + IF($AG306&lt;=2,1,0)</f>
        <v>0</v>
      </c>
      <c r="AJ306" s="21" t="str">
        <f>IF(AI306&gt;=4,"High",IF(AI306&gt;=2,"Medium","Low"))</f>
        <v>Low</v>
      </c>
      <c r="AK306" s="21" t="str">
        <f>IF(AND($AF306="Fail", $AI306&gt;=3),"Yes","No")</f>
        <v>No</v>
      </c>
      <c r="AL306" s="21">
        <f xml:space="preserve"> $K306 + $L306+ $M306 + $N306 +$O306</f>
        <v>3</v>
      </c>
      <c r="AM306" s="22">
        <f xml:space="preserve"> $Q306 + $S306 + $T306</f>
        <v>8</v>
      </c>
      <c r="AN306" t="str">
        <f t="shared" si="13"/>
        <v>Medium</v>
      </c>
      <c r="AO306" t="str">
        <f t="shared" si="14"/>
        <v>Medium</v>
      </c>
    </row>
    <row r="307" spans="1:41">
      <c r="A307" s="26" t="s">
        <v>37</v>
      </c>
      <c r="B307" s="18" t="s">
        <v>52</v>
      </c>
      <c r="C307" s="18">
        <v>15</v>
      </c>
      <c r="D307" s="18" t="s">
        <v>39</v>
      </c>
      <c r="E307" s="18" t="s">
        <v>72</v>
      </c>
      <c r="F307" s="18">
        <v>3</v>
      </c>
      <c r="G307" s="18">
        <v>4</v>
      </c>
      <c r="H307" s="18">
        <v>1</v>
      </c>
      <c r="I307" s="18">
        <v>2</v>
      </c>
      <c r="J307" s="18">
        <v>0</v>
      </c>
      <c r="K307" s="18">
        <v>0</v>
      </c>
      <c r="L307" s="18">
        <v>1</v>
      </c>
      <c r="M307" s="18">
        <v>1</v>
      </c>
      <c r="N307" s="18">
        <v>1</v>
      </c>
      <c r="O307" s="18">
        <v>1</v>
      </c>
      <c r="P307" s="18">
        <v>1</v>
      </c>
      <c r="Q307" s="18">
        <v>0</v>
      </c>
      <c r="R307" s="18">
        <v>5</v>
      </c>
      <c r="S307" s="18">
        <v>4</v>
      </c>
      <c r="T307" s="18">
        <v>4</v>
      </c>
      <c r="U307" s="18">
        <v>1</v>
      </c>
      <c r="V307" s="18">
        <v>1</v>
      </c>
      <c r="W307" s="18">
        <v>1</v>
      </c>
      <c r="X307" s="18">
        <v>0</v>
      </c>
      <c r="Y307" s="18">
        <v>16</v>
      </c>
      <c r="Z307" s="18">
        <v>18</v>
      </c>
      <c r="AA307" s="18">
        <v>18</v>
      </c>
      <c r="AB307" s="18">
        <f>$Z307-$Y307</f>
        <v>2</v>
      </c>
      <c r="AC307" s="18">
        <f>$AA307-$Z307</f>
        <v>0</v>
      </c>
      <c r="AD307" s="18" t="str">
        <f>IF(AND($AB307&gt; 0, $AC307 &gt; 0), "Improving", IF(AND($AB307 &lt; 0, $AC307 &lt; 0), "Declining", "Mixed"))</f>
        <v>Mixed</v>
      </c>
      <c r="AE307" s="18">
        <f t="shared" si="12"/>
        <v>17.329999999999998</v>
      </c>
      <c r="AF307" s="18" t="str">
        <f>IF(AE307&gt;=16,"Excellent", IF(AE307&gt;=14,"Good", IF(AE307&gt;=10,"Average","Fail")))</f>
        <v>Excellent</v>
      </c>
      <c r="AG307" s="18">
        <f xml:space="preserve"> 0.5*$F307 + 0.5*$G307</f>
        <v>3.5</v>
      </c>
      <c r="AH307" s="18" t="str">
        <f>IF($AG307&lt;=1,"Low",IF($AG307&lt;=3,"Medium","High"))</f>
        <v>High</v>
      </c>
      <c r="AI307" s="18">
        <f>IF($J307&gt;=2,1,0) + IF($I307&lt;=1,1,0) + IF($V307&gt;=4,1,0) + IF($R307&lt;=2,1,0) + IF($X307&gt;20,1,0) + IF($AG307&lt;=2,1,0)</f>
        <v>0</v>
      </c>
      <c r="AJ307" s="18" t="str">
        <f>IF(AI307&gt;=4,"High",IF(AI307&gt;=2,"Medium","Low"))</f>
        <v>Low</v>
      </c>
      <c r="AK307" s="18" t="str">
        <f>IF(AND($AF307="Fail", $AI307&gt;=3),"Yes","No")</f>
        <v>No</v>
      </c>
      <c r="AL307" s="18">
        <f xml:space="preserve"> $K307 + $L307+ $M307 + $N307 +$O307</f>
        <v>4</v>
      </c>
      <c r="AM307" s="20">
        <f xml:space="preserve"> $Q307 + $S307 + $T307</f>
        <v>8</v>
      </c>
      <c r="AN307" t="str">
        <f t="shared" si="13"/>
        <v>High</v>
      </c>
      <c r="AO307" t="str">
        <f t="shared" si="14"/>
        <v>Medium</v>
      </c>
    </row>
    <row r="308" spans="1:41">
      <c r="A308" s="27" t="s">
        <v>37</v>
      </c>
      <c r="B308" s="21" t="s">
        <v>38</v>
      </c>
      <c r="C308" s="21">
        <v>16</v>
      </c>
      <c r="D308" s="21" t="s">
        <v>54</v>
      </c>
      <c r="E308" s="21" t="s">
        <v>72</v>
      </c>
      <c r="F308" s="21">
        <v>3</v>
      </c>
      <c r="G308" s="21">
        <v>3</v>
      </c>
      <c r="H308" s="21">
        <v>1</v>
      </c>
      <c r="I308" s="21">
        <v>3</v>
      </c>
      <c r="J308" s="21">
        <v>1</v>
      </c>
      <c r="K308" s="21">
        <v>1</v>
      </c>
      <c r="L308" s="21">
        <v>1</v>
      </c>
      <c r="M308" s="21">
        <v>0</v>
      </c>
      <c r="N308" s="21">
        <v>1</v>
      </c>
      <c r="O308" s="21">
        <v>1</v>
      </c>
      <c r="P308" s="21">
        <v>1</v>
      </c>
      <c r="Q308" s="21">
        <v>0</v>
      </c>
      <c r="R308" s="21">
        <v>4</v>
      </c>
      <c r="S308" s="21">
        <v>1</v>
      </c>
      <c r="T308" s="21">
        <v>2</v>
      </c>
      <c r="U308" s="21">
        <v>1</v>
      </c>
      <c r="V308" s="21">
        <v>1</v>
      </c>
      <c r="W308" s="21">
        <v>2</v>
      </c>
      <c r="X308" s="21">
        <v>0</v>
      </c>
      <c r="Y308" s="21">
        <v>7</v>
      </c>
      <c r="Z308" s="21">
        <v>10</v>
      </c>
      <c r="AA308" s="21">
        <v>10</v>
      </c>
      <c r="AB308" s="21">
        <f>$Z308-$Y308</f>
        <v>3</v>
      </c>
      <c r="AC308" s="21">
        <f>$AA308-$Z308</f>
        <v>0</v>
      </c>
      <c r="AD308" s="21" t="str">
        <f>IF(AND($AB308&gt; 0, $AC308 &gt; 0), "Improving", IF(AND($AB308 &lt; 0, $AC308 &lt; 0), "Declining", "Mixed"))</f>
        <v>Mixed</v>
      </c>
      <c r="AE308" s="21">
        <f t="shared" si="12"/>
        <v>9</v>
      </c>
      <c r="AF308" s="21" t="str">
        <f>IF(AE308&gt;=16,"Excellent", IF(AE308&gt;=14,"Good", IF(AE308&gt;=10,"Average","Fail")))</f>
        <v>Fail</v>
      </c>
      <c r="AG308" s="21">
        <f xml:space="preserve"> 0.5*$F308 + 0.5*$G308</f>
        <v>3</v>
      </c>
      <c r="AH308" s="21" t="str">
        <f>IF($AG308&lt;=1,"Low",IF($AG308&lt;=3,"Medium","High"))</f>
        <v>Medium</v>
      </c>
      <c r="AI308" s="21">
        <f>IF($J308&gt;=2,1,0) + IF($I308&lt;=1,1,0) + IF($V308&gt;=4,1,0) + IF($R308&lt;=2,1,0) + IF($X308&gt;20,1,0) + IF($AG308&lt;=2,1,0)</f>
        <v>0</v>
      </c>
      <c r="AJ308" s="21" t="str">
        <f>IF(AI308&gt;=4,"High",IF(AI308&gt;=2,"Medium","Low"))</f>
        <v>Low</v>
      </c>
      <c r="AK308" s="21" t="str">
        <f>IF(AND($AF308="Fail", $AI308&gt;=3),"Yes","No")</f>
        <v>No</v>
      </c>
      <c r="AL308" s="21">
        <f xml:space="preserve"> $K308 + $L308+ $M308 + $N308 +$O308</f>
        <v>4</v>
      </c>
      <c r="AM308" s="22">
        <f xml:space="preserve"> $Q308 + $S308 + $T308</f>
        <v>3</v>
      </c>
      <c r="AN308" t="str">
        <f t="shared" si="13"/>
        <v>High</v>
      </c>
      <c r="AO308" t="str">
        <f t="shared" si="14"/>
        <v>Low</v>
      </c>
    </row>
    <row r="309" spans="1:41">
      <c r="A309" s="26" t="s">
        <v>37</v>
      </c>
      <c r="B309" s="18" t="s">
        <v>52</v>
      </c>
      <c r="C309" s="18">
        <v>16</v>
      </c>
      <c r="D309" s="18" t="s">
        <v>39</v>
      </c>
      <c r="E309" s="18" t="s">
        <v>72</v>
      </c>
      <c r="F309" s="18">
        <v>3</v>
      </c>
      <c r="G309" s="18">
        <v>3</v>
      </c>
      <c r="H309" s="18">
        <v>2</v>
      </c>
      <c r="I309" s="18">
        <v>1</v>
      </c>
      <c r="J309" s="18">
        <v>0</v>
      </c>
      <c r="K309" s="18">
        <v>0</v>
      </c>
      <c r="L309" s="18">
        <v>0</v>
      </c>
      <c r="M309" s="18">
        <v>0</v>
      </c>
      <c r="N309" s="18">
        <v>1</v>
      </c>
      <c r="O309" s="18">
        <v>1</v>
      </c>
      <c r="P309" s="18">
        <v>1</v>
      </c>
      <c r="Q309" s="18">
        <v>0</v>
      </c>
      <c r="R309" s="18">
        <v>5</v>
      </c>
      <c r="S309" s="18">
        <v>4</v>
      </c>
      <c r="T309" s="18">
        <v>2</v>
      </c>
      <c r="U309" s="18">
        <v>1</v>
      </c>
      <c r="V309" s="18">
        <v>1</v>
      </c>
      <c r="W309" s="18">
        <v>5</v>
      </c>
      <c r="X309" s="18">
        <v>0</v>
      </c>
      <c r="Y309" s="18">
        <v>13</v>
      </c>
      <c r="Z309" s="18">
        <v>14</v>
      </c>
      <c r="AA309" s="18">
        <v>13</v>
      </c>
      <c r="AB309" s="18">
        <f>$Z309-$Y309</f>
        <v>1</v>
      </c>
      <c r="AC309" s="18">
        <f>$AA309-$Z309</f>
        <v>-1</v>
      </c>
      <c r="AD309" s="18" t="str">
        <f>IF(AND($AB309&gt; 0, $AC309 &gt; 0), "Improving", IF(AND($AB309 &lt; 0, $AC309 &lt; 0), "Declining", "Mixed"))</f>
        <v>Mixed</v>
      </c>
      <c r="AE309" s="18">
        <f t="shared" si="12"/>
        <v>13.33</v>
      </c>
      <c r="AF309" s="18" t="str">
        <f>IF(AE309&gt;=16,"Excellent", IF(AE309&gt;=14,"Good", IF(AE309&gt;=10,"Average","Fail")))</f>
        <v>Average</v>
      </c>
      <c r="AG309" s="18">
        <f xml:space="preserve"> 0.5*$F309 + 0.5*$G309</f>
        <v>3</v>
      </c>
      <c r="AH309" s="18" t="str">
        <f>IF($AG309&lt;=1,"Low",IF($AG309&lt;=3,"Medium","High"))</f>
        <v>Medium</v>
      </c>
      <c r="AI309" s="18">
        <f>IF($J309&gt;=2,1,0) + IF($I309&lt;=1,1,0) + IF($V309&gt;=4,1,0) + IF($R309&lt;=2,1,0) + IF($X309&gt;20,1,0) + IF($AG309&lt;=2,1,0)</f>
        <v>1</v>
      </c>
      <c r="AJ309" s="18" t="str">
        <f>IF(AI309&gt;=4,"High",IF(AI309&gt;=2,"Medium","Low"))</f>
        <v>Low</v>
      </c>
      <c r="AK309" s="18" t="str">
        <f>IF(AND($AF309="Fail", $AI309&gt;=3),"Yes","No")</f>
        <v>No</v>
      </c>
      <c r="AL309" s="18">
        <f xml:space="preserve"> $K309 + $L309+ $M309 + $N309 +$O309</f>
        <v>2</v>
      </c>
      <c r="AM309" s="20">
        <f xml:space="preserve"> $Q309 + $S309 + $T309</f>
        <v>6</v>
      </c>
      <c r="AN309" t="str">
        <f t="shared" si="13"/>
        <v>Medium</v>
      </c>
      <c r="AO309" t="str">
        <f t="shared" si="14"/>
        <v>Medium</v>
      </c>
    </row>
    <row r="310" spans="1:41">
      <c r="A310" s="27" t="s">
        <v>37</v>
      </c>
      <c r="B310" s="21" t="s">
        <v>38</v>
      </c>
      <c r="C310" s="21">
        <v>16</v>
      </c>
      <c r="D310" s="21" t="s">
        <v>39</v>
      </c>
      <c r="E310" s="21" t="s">
        <v>72</v>
      </c>
      <c r="F310" s="21">
        <v>2</v>
      </c>
      <c r="G310" s="21">
        <v>2</v>
      </c>
      <c r="H310" s="21">
        <v>1</v>
      </c>
      <c r="I310" s="21">
        <v>2</v>
      </c>
      <c r="J310" s="21">
        <v>0</v>
      </c>
      <c r="K310" s="21">
        <v>0</v>
      </c>
      <c r="L310" s="21">
        <v>0</v>
      </c>
      <c r="M310" s="21">
        <v>1</v>
      </c>
      <c r="N310" s="21">
        <v>0</v>
      </c>
      <c r="O310" s="21">
        <v>1</v>
      </c>
      <c r="P310" s="21">
        <v>1</v>
      </c>
      <c r="Q310" s="21">
        <v>1</v>
      </c>
      <c r="R310" s="21">
        <v>5</v>
      </c>
      <c r="S310" s="21">
        <v>4</v>
      </c>
      <c r="T310" s="21">
        <v>4</v>
      </c>
      <c r="U310" s="21">
        <v>1</v>
      </c>
      <c r="V310" s="21">
        <v>1</v>
      </c>
      <c r="W310" s="21">
        <v>5</v>
      </c>
      <c r="X310" s="21">
        <v>0</v>
      </c>
      <c r="Y310" s="21">
        <v>8</v>
      </c>
      <c r="Z310" s="21">
        <v>7</v>
      </c>
      <c r="AA310" s="21">
        <v>8</v>
      </c>
      <c r="AB310" s="21">
        <f>$Z310-$Y310</f>
        <v>-1</v>
      </c>
      <c r="AC310" s="21">
        <f>$AA310-$Z310</f>
        <v>1</v>
      </c>
      <c r="AD310" s="21" t="str">
        <f>IF(AND($AB310&gt; 0, $AC310 &gt; 0), "Improving", IF(AND($AB310 &lt; 0, $AC310 &lt; 0), "Declining", "Mixed"))</f>
        <v>Mixed</v>
      </c>
      <c r="AE310" s="21">
        <f t="shared" si="12"/>
        <v>7.67</v>
      </c>
      <c r="AF310" s="21" t="str">
        <f>IF(AE310&gt;=16,"Excellent", IF(AE310&gt;=14,"Good", IF(AE310&gt;=10,"Average","Fail")))</f>
        <v>Fail</v>
      </c>
      <c r="AG310" s="21">
        <f xml:space="preserve"> 0.5*$F310 + 0.5*$G310</f>
        <v>2</v>
      </c>
      <c r="AH310" s="21" t="str">
        <f>IF($AG310&lt;=1,"Low",IF($AG310&lt;=3,"Medium","High"))</f>
        <v>Medium</v>
      </c>
      <c r="AI310" s="21">
        <f>IF($J310&gt;=2,1,0) + IF($I310&lt;=1,1,0) + IF($V310&gt;=4,1,0) + IF($R310&lt;=2,1,0) + IF($X310&gt;20,1,0) + IF($AG310&lt;=2,1,0)</f>
        <v>1</v>
      </c>
      <c r="AJ310" s="21" t="str">
        <f>IF(AI310&gt;=4,"High",IF(AI310&gt;=2,"Medium","Low"))</f>
        <v>Low</v>
      </c>
      <c r="AK310" s="21" t="str">
        <f>IF(AND($AF310="Fail", $AI310&gt;=3),"Yes","No")</f>
        <v>No</v>
      </c>
      <c r="AL310" s="21">
        <f xml:space="preserve"> $K310 + $L310+ $M310 + $N310 +$O310</f>
        <v>2</v>
      </c>
      <c r="AM310" s="22">
        <f xml:space="preserve"> $Q310 + $S310 + $T310</f>
        <v>9</v>
      </c>
      <c r="AN310" t="str">
        <f t="shared" si="13"/>
        <v>Medium</v>
      </c>
      <c r="AO310" t="str">
        <f t="shared" si="14"/>
        <v>Medium</v>
      </c>
    </row>
    <row r="311" spans="1:41">
      <c r="A311" s="26" t="s">
        <v>37</v>
      </c>
      <c r="B311" s="18" t="s">
        <v>52</v>
      </c>
      <c r="C311" s="18">
        <v>15</v>
      </c>
      <c r="D311" s="18" t="s">
        <v>39</v>
      </c>
      <c r="E311" s="18" t="s">
        <v>72</v>
      </c>
      <c r="F311" s="18">
        <v>3</v>
      </c>
      <c r="G311" s="18">
        <v>4</v>
      </c>
      <c r="H311" s="18">
        <v>1</v>
      </c>
      <c r="I311" s="18">
        <v>1</v>
      </c>
      <c r="J311" s="18">
        <v>0</v>
      </c>
      <c r="K311" s="18">
        <v>1</v>
      </c>
      <c r="L311" s="18">
        <v>0</v>
      </c>
      <c r="M311" s="18">
        <v>0</v>
      </c>
      <c r="N311" s="18">
        <v>0</v>
      </c>
      <c r="O311" s="18">
        <v>1</v>
      </c>
      <c r="P311" s="18">
        <v>1</v>
      </c>
      <c r="Q311" s="18">
        <v>0</v>
      </c>
      <c r="R311" s="18">
        <v>5</v>
      </c>
      <c r="S311" s="18">
        <v>5</v>
      </c>
      <c r="T311" s="18">
        <v>5</v>
      </c>
      <c r="U311" s="18">
        <v>3</v>
      </c>
      <c r="V311" s="18">
        <v>2</v>
      </c>
      <c r="W311" s="18">
        <v>5</v>
      </c>
      <c r="X311" s="18">
        <v>0</v>
      </c>
      <c r="Y311" s="18">
        <v>13</v>
      </c>
      <c r="Z311" s="18">
        <v>13</v>
      </c>
      <c r="AA311" s="18">
        <v>12</v>
      </c>
      <c r="AB311" s="18">
        <f>$Z311-$Y311</f>
        <v>0</v>
      </c>
      <c r="AC311" s="18">
        <f>$AA311-$Z311</f>
        <v>-1</v>
      </c>
      <c r="AD311" s="18" t="str">
        <f>IF(AND($AB311&gt; 0, $AC311 &gt; 0), "Improving", IF(AND($AB311 &lt; 0, $AC311 &lt; 0), "Declining", "Mixed"))</f>
        <v>Mixed</v>
      </c>
      <c r="AE311" s="18">
        <f t="shared" si="12"/>
        <v>12.67</v>
      </c>
      <c r="AF311" s="18" t="str">
        <f>IF(AE311&gt;=16,"Excellent", IF(AE311&gt;=14,"Good", IF(AE311&gt;=10,"Average","Fail")))</f>
        <v>Average</v>
      </c>
      <c r="AG311" s="18">
        <f xml:space="preserve"> 0.5*$F311 + 0.5*$G311</f>
        <v>3.5</v>
      </c>
      <c r="AH311" s="18" t="str">
        <f>IF($AG311&lt;=1,"Low",IF($AG311&lt;=3,"Medium","High"))</f>
        <v>High</v>
      </c>
      <c r="AI311" s="18">
        <f>IF($J311&gt;=2,1,0) + IF($I311&lt;=1,1,0) + IF($V311&gt;=4,1,0) + IF($R311&lt;=2,1,0) + IF($X311&gt;20,1,0) + IF($AG311&lt;=2,1,0)</f>
        <v>1</v>
      </c>
      <c r="AJ311" s="18" t="str">
        <f>IF(AI311&gt;=4,"High",IF(AI311&gt;=2,"Medium","Low"))</f>
        <v>Low</v>
      </c>
      <c r="AK311" s="18" t="str">
        <f>IF(AND($AF311="Fail", $AI311&gt;=3),"Yes","No")</f>
        <v>No</v>
      </c>
      <c r="AL311" s="18">
        <f xml:space="preserve"> $K311 + $L311+ $M311 + $N311 +$O311</f>
        <v>2</v>
      </c>
      <c r="AM311" s="20">
        <f xml:space="preserve"> $Q311 + $S311 + $T311</f>
        <v>10</v>
      </c>
      <c r="AN311" t="str">
        <f t="shared" si="13"/>
        <v>Medium</v>
      </c>
      <c r="AO311" t="str">
        <f t="shared" si="14"/>
        <v>High</v>
      </c>
    </row>
    <row r="312" spans="1:41">
      <c r="A312" s="27" t="s">
        <v>37</v>
      </c>
      <c r="B312" s="21" t="s">
        <v>38</v>
      </c>
      <c r="C312" s="21">
        <v>15</v>
      </c>
      <c r="D312" s="21" t="s">
        <v>39</v>
      </c>
      <c r="E312" s="21" t="s">
        <v>71</v>
      </c>
      <c r="F312" s="21">
        <v>3</v>
      </c>
      <c r="G312" s="21">
        <v>4</v>
      </c>
      <c r="H312" s="21">
        <v>1</v>
      </c>
      <c r="I312" s="21">
        <v>2</v>
      </c>
      <c r="J312" s="21">
        <v>0</v>
      </c>
      <c r="K312" s="21">
        <v>1</v>
      </c>
      <c r="L312" s="21">
        <v>0</v>
      </c>
      <c r="M312" s="21">
        <v>0</v>
      </c>
      <c r="N312" s="21">
        <v>1</v>
      </c>
      <c r="O312" s="21">
        <v>1</v>
      </c>
      <c r="P312" s="21">
        <v>1</v>
      </c>
      <c r="Q312" s="21">
        <v>1</v>
      </c>
      <c r="R312" s="21">
        <v>5</v>
      </c>
      <c r="S312" s="21">
        <v>3</v>
      </c>
      <c r="T312" s="21">
        <v>2</v>
      </c>
      <c r="U312" s="21">
        <v>1</v>
      </c>
      <c r="V312" s="21">
        <v>1</v>
      </c>
      <c r="W312" s="21">
        <v>1</v>
      </c>
      <c r="X312" s="21">
        <v>0</v>
      </c>
      <c r="Y312" s="21">
        <v>7</v>
      </c>
      <c r="Z312" s="21">
        <v>10</v>
      </c>
      <c r="AA312" s="21">
        <v>11</v>
      </c>
      <c r="AB312" s="21">
        <f>$Z312-$Y312</f>
        <v>3</v>
      </c>
      <c r="AC312" s="21">
        <f>$AA312-$Z312</f>
        <v>1</v>
      </c>
      <c r="AD312" s="21" t="str">
        <f>IF(AND($AB312&gt; 0, $AC312 &gt; 0), "Improving", IF(AND($AB312 &lt; 0, $AC312 &lt; 0), "Declining", "Mixed"))</f>
        <v>Improving</v>
      </c>
      <c r="AE312" s="21">
        <f t="shared" si="12"/>
        <v>9.33</v>
      </c>
      <c r="AF312" s="21" t="str">
        <f>IF(AE312&gt;=16,"Excellent", IF(AE312&gt;=14,"Good", IF(AE312&gt;=10,"Average","Fail")))</f>
        <v>Fail</v>
      </c>
      <c r="AG312" s="21">
        <f xml:space="preserve"> 0.5*$F312 + 0.5*$G312</f>
        <v>3.5</v>
      </c>
      <c r="AH312" s="21" t="str">
        <f>IF($AG312&lt;=1,"Low",IF($AG312&lt;=3,"Medium","High"))</f>
        <v>High</v>
      </c>
      <c r="AI312" s="21">
        <f>IF($J312&gt;=2,1,0) + IF($I312&lt;=1,1,0) + IF($V312&gt;=4,1,0) + IF($R312&lt;=2,1,0) + IF($X312&gt;20,1,0) + IF($AG312&lt;=2,1,0)</f>
        <v>0</v>
      </c>
      <c r="AJ312" s="21" t="str">
        <f>IF(AI312&gt;=4,"High",IF(AI312&gt;=2,"Medium","Low"))</f>
        <v>Low</v>
      </c>
      <c r="AK312" s="21" t="str">
        <f>IF(AND($AF312="Fail", $AI312&gt;=3),"Yes","No")</f>
        <v>No</v>
      </c>
      <c r="AL312" s="21">
        <f xml:space="preserve"> $K312 + $L312+ $M312 + $N312 +$O312</f>
        <v>3</v>
      </c>
      <c r="AM312" s="22">
        <f xml:space="preserve"> $Q312 + $S312 + $T312</f>
        <v>6</v>
      </c>
      <c r="AN312" t="str">
        <f t="shared" si="13"/>
        <v>Medium</v>
      </c>
      <c r="AO312" t="str">
        <f t="shared" si="14"/>
        <v>Medium</v>
      </c>
    </row>
    <row r="313" spans="1:41">
      <c r="A313" s="26" t="s">
        <v>37</v>
      </c>
      <c r="B313" s="18" t="s">
        <v>52</v>
      </c>
      <c r="C313" s="18">
        <v>18</v>
      </c>
      <c r="D313" s="18" t="s">
        <v>54</v>
      </c>
      <c r="E313" s="18" t="s">
        <v>72</v>
      </c>
      <c r="F313" s="18">
        <v>2</v>
      </c>
      <c r="G313" s="18">
        <v>2</v>
      </c>
      <c r="H313" s="18">
        <v>1</v>
      </c>
      <c r="I313" s="18">
        <v>1</v>
      </c>
      <c r="J313" s="18">
        <v>2</v>
      </c>
      <c r="K313" s="18">
        <v>0</v>
      </c>
      <c r="L313" s="18">
        <v>1</v>
      </c>
      <c r="M313" s="18">
        <v>0</v>
      </c>
      <c r="N313" s="18">
        <v>1</v>
      </c>
      <c r="O313" s="18">
        <v>1</v>
      </c>
      <c r="P313" s="18">
        <v>1</v>
      </c>
      <c r="Q313" s="18">
        <v>0</v>
      </c>
      <c r="R313" s="18">
        <v>3</v>
      </c>
      <c r="S313" s="18">
        <v>3</v>
      </c>
      <c r="T313" s="18">
        <v>3</v>
      </c>
      <c r="U313" s="18">
        <v>1</v>
      </c>
      <c r="V313" s="18">
        <v>2</v>
      </c>
      <c r="W313" s="18">
        <v>4</v>
      </c>
      <c r="X313" s="18">
        <v>0</v>
      </c>
      <c r="Y313" s="18">
        <v>7</v>
      </c>
      <c r="Z313" s="18">
        <v>4</v>
      </c>
      <c r="AA313" s="18">
        <v>0</v>
      </c>
      <c r="AB313" s="18">
        <f>$Z313-$Y313</f>
        <v>-3</v>
      </c>
      <c r="AC313" s="18">
        <f>$AA313-$Z313</f>
        <v>-4</v>
      </c>
      <c r="AD313" s="18" t="str">
        <f>IF(AND($AB313&gt; 0, $AC313 &gt; 0), "Improving", IF(AND($AB313 &lt; 0, $AC313 &lt; 0), "Declining", "Mixed"))</f>
        <v>Declining</v>
      </c>
      <c r="AE313" s="18">
        <f t="shared" si="12"/>
        <v>3.67</v>
      </c>
      <c r="AF313" s="18" t="str">
        <f>IF(AE313&gt;=16,"Excellent", IF(AE313&gt;=14,"Good", IF(AE313&gt;=10,"Average","Fail")))</f>
        <v>Fail</v>
      </c>
      <c r="AG313" s="18">
        <f xml:space="preserve"> 0.5*$F313 + 0.5*$G313</f>
        <v>2</v>
      </c>
      <c r="AH313" s="18" t="str">
        <f>IF($AG313&lt;=1,"Low",IF($AG313&lt;=3,"Medium","High"))</f>
        <v>Medium</v>
      </c>
      <c r="AI313" s="18">
        <f>IF($J313&gt;=2,1,0) + IF($I313&lt;=1,1,0) + IF($V313&gt;=4,1,0) + IF($R313&lt;=2,1,0) + IF($X313&gt;20,1,0) + IF($AG313&lt;=2,1,0)</f>
        <v>3</v>
      </c>
      <c r="AJ313" s="18" t="str">
        <f>IF(AI313&gt;=4,"High",IF(AI313&gt;=2,"Medium","Low"))</f>
        <v>Medium</v>
      </c>
      <c r="AK313" s="18" t="str">
        <f>IF(AND($AF313="Fail", $AI313&gt;=3),"Yes","No")</f>
        <v>Yes</v>
      </c>
      <c r="AL313" s="18">
        <f xml:space="preserve"> $K313 + $L313+ $M313 + $N313 +$O313</f>
        <v>3</v>
      </c>
      <c r="AM313" s="20">
        <f xml:space="preserve"> $Q313 + $S313 + $T313</f>
        <v>6</v>
      </c>
      <c r="AN313" t="str">
        <f t="shared" si="13"/>
        <v>Medium</v>
      </c>
      <c r="AO313" t="str">
        <f t="shared" si="14"/>
        <v>Medium</v>
      </c>
    </row>
    <row r="314" spans="1:41">
      <c r="A314" s="27" t="s">
        <v>37</v>
      </c>
      <c r="B314" s="21" t="s">
        <v>38</v>
      </c>
      <c r="C314" s="21">
        <v>15</v>
      </c>
      <c r="D314" s="21" t="s">
        <v>54</v>
      </c>
      <c r="E314" s="21" t="s">
        <v>72</v>
      </c>
      <c r="F314" s="21">
        <v>3</v>
      </c>
      <c r="G314" s="21">
        <v>4</v>
      </c>
      <c r="H314" s="21">
        <v>2</v>
      </c>
      <c r="I314" s="21">
        <v>3</v>
      </c>
      <c r="J314" s="21">
        <v>2</v>
      </c>
      <c r="K314" s="21">
        <v>0</v>
      </c>
      <c r="L314" s="21">
        <v>1</v>
      </c>
      <c r="M314" s="21">
        <v>0</v>
      </c>
      <c r="N314" s="21">
        <v>0</v>
      </c>
      <c r="O314" s="21">
        <v>1</v>
      </c>
      <c r="P314" s="21">
        <v>1</v>
      </c>
      <c r="Q314" s="21">
        <v>1</v>
      </c>
      <c r="R314" s="21">
        <v>4</v>
      </c>
      <c r="S314" s="21">
        <v>2</v>
      </c>
      <c r="T314" s="21">
        <v>2</v>
      </c>
      <c r="U314" s="21">
        <v>2</v>
      </c>
      <c r="V314" s="21">
        <v>2</v>
      </c>
      <c r="W314" s="21">
        <v>5</v>
      </c>
      <c r="X314" s="21">
        <v>0</v>
      </c>
      <c r="Y314" s="21">
        <v>12</v>
      </c>
      <c r="Z314" s="21">
        <v>0</v>
      </c>
      <c r="AA314" s="21">
        <v>0</v>
      </c>
      <c r="AB314" s="21">
        <f>$Z314-$Y314</f>
        <v>-12</v>
      </c>
      <c r="AC314" s="21">
        <f>$AA314-$Z314</f>
        <v>0</v>
      </c>
      <c r="AD314" s="21" t="str">
        <f>IF(AND($AB314&gt; 0, $AC314 &gt; 0), "Improving", IF(AND($AB314 &lt; 0, $AC314 &lt; 0), "Declining", "Mixed"))</f>
        <v>Mixed</v>
      </c>
      <c r="AE314" s="21">
        <f t="shared" si="12"/>
        <v>4</v>
      </c>
      <c r="AF314" s="21" t="str">
        <f>IF(AE314&gt;=16,"Excellent", IF(AE314&gt;=14,"Good", IF(AE314&gt;=10,"Average","Fail")))</f>
        <v>Fail</v>
      </c>
      <c r="AG314" s="21">
        <f xml:space="preserve"> 0.5*$F314 + 0.5*$G314</f>
        <v>3.5</v>
      </c>
      <c r="AH314" s="21" t="str">
        <f>IF($AG314&lt;=1,"Low",IF($AG314&lt;=3,"Medium","High"))</f>
        <v>High</v>
      </c>
      <c r="AI314" s="21">
        <f>IF($J314&gt;=2,1,0) + IF($I314&lt;=1,1,0) + IF($V314&gt;=4,1,0) + IF($R314&lt;=2,1,0) + IF($X314&gt;20,1,0) + IF($AG314&lt;=2,1,0)</f>
        <v>1</v>
      </c>
      <c r="AJ314" s="21" t="str">
        <f>IF(AI314&gt;=4,"High",IF(AI314&gt;=2,"Medium","Low"))</f>
        <v>Low</v>
      </c>
      <c r="AK314" s="21" t="str">
        <f>IF(AND($AF314="Fail", $AI314&gt;=3),"Yes","No")</f>
        <v>No</v>
      </c>
      <c r="AL314" s="21">
        <f xml:space="preserve"> $K314 + $L314+ $M314 + $N314 +$O314</f>
        <v>2</v>
      </c>
      <c r="AM314" s="22">
        <f xml:space="preserve"> $Q314 + $S314 + $T314</f>
        <v>5</v>
      </c>
      <c r="AN314" t="str">
        <f t="shared" si="13"/>
        <v>Medium</v>
      </c>
      <c r="AO314" t="str">
        <f t="shared" si="14"/>
        <v>Low</v>
      </c>
    </row>
    <row r="315" spans="1:41">
      <c r="A315" s="26" t="s">
        <v>37</v>
      </c>
      <c r="B315" s="18" t="s">
        <v>38</v>
      </c>
      <c r="C315" s="18">
        <v>15</v>
      </c>
      <c r="D315" s="18" t="s">
        <v>39</v>
      </c>
      <c r="E315" s="18" t="s">
        <v>72</v>
      </c>
      <c r="F315" s="18">
        <v>1</v>
      </c>
      <c r="G315" s="18">
        <v>1</v>
      </c>
      <c r="H315" s="18">
        <v>3</v>
      </c>
      <c r="I315" s="18">
        <v>1</v>
      </c>
      <c r="J315" s="18">
        <v>0</v>
      </c>
      <c r="K315" s="18">
        <v>0</v>
      </c>
      <c r="L315" s="18">
        <v>1</v>
      </c>
      <c r="M315" s="18">
        <v>0</v>
      </c>
      <c r="N315" s="18">
        <v>1</v>
      </c>
      <c r="O315" s="18">
        <v>1</v>
      </c>
      <c r="P315" s="18">
        <v>1</v>
      </c>
      <c r="Q315" s="18">
        <v>1</v>
      </c>
      <c r="R315" s="18">
        <v>4</v>
      </c>
      <c r="S315" s="18">
        <v>3</v>
      </c>
      <c r="T315" s="18">
        <v>3</v>
      </c>
      <c r="U315" s="18">
        <v>1</v>
      </c>
      <c r="V315" s="18">
        <v>2</v>
      </c>
      <c r="W315" s="18">
        <v>4</v>
      </c>
      <c r="X315" s="18">
        <v>0</v>
      </c>
      <c r="Y315" s="18">
        <v>8</v>
      </c>
      <c r="Z315" s="18">
        <v>0</v>
      </c>
      <c r="AA315" s="18">
        <v>0</v>
      </c>
      <c r="AB315" s="18">
        <f>$Z315-$Y315</f>
        <v>-8</v>
      </c>
      <c r="AC315" s="18">
        <f>$AA315-$Z315</f>
        <v>0</v>
      </c>
      <c r="AD315" s="18" t="str">
        <f>IF(AND($AB315&gt; 0, $AC315 &gt; 0), "Improving", IF(AND($AB315 &lt; 0, $AC315 &lt; 0), "Declining", "Mixed"))</f>
        <v>Mixed</v>
      </c>
      <c r="AE315" s="18">
        <f t="shared" si="12"/>
        <v>2.67</v>
      </c>
      <c r="AF315" s="18" t="str">
        <f>IF(AE315&gt;=16,"Excellent", IF(AE315&gt;=14,"Good", IF(AE315&gt;=10,"Average","Fail")))</f>
        <v>Fail</v>
      </c>
      <c r="AG315" s="18">
        <f xml:space="preserve"> 0.5*$F315 + 0.5*$G315</f>
        <v>1</v>
      </c>
      <c r="AH315" s="18" t="str">
        <f>IF($AG315&lt;=1,"Low",IF($AG315&lt;=3,"Medium","High"))</f>
        <v>Low</v>
      </c>
      <c r="AI315" s="18">
        <f>IF($J315&gt;=2,1,0) + IF($I315&lt;=1,1,0) + IF($V315&gt;=4,1,0) + IF($R315&lt;=2,1,0) + IF($X315&gt;20,1,0) + IF($AG315&lt;=2,1,0)</f>
        <v>2</v>
      </c>
      <c r="AJ315" s="18" t="str">
        <f>IF(AI315&gt;=4,"High",IF(AI315&gt;=2,"Medium","Low"))</f>
        <v>Medium</v>
      </c>
      <c r="AK315" s="18" t="str">
        <f>IF(AND($AF315="Fail", $AI315&gt;=3),"Yes","No")</f>
        <v>No</v>
      </c>
      <c r="AL315" s="18">
        <f xml:space="preserve"> $K315 + $L315+ $M315 + $N315 +$O315</f>
        <v>3</v>
      </c>
      <c r="AM315" s="20">
        <f xml:space="preserve"> $Q315 + $S315 + $T315</f>
        <v>7</v>
      </c>
      <c r="AN315" t="str">
        <f t="shared" si="13"/>
        <v>Medium</v>
      </c>
      <c r="AO315" t="str">
        <f t="shared" si="14"/>
        <v>Medium</v>
      </c>
    </row>
    <row r="316" spans="1:41">
      <c r="A316" s="27" t="s">
        <v>37</v>
      </c>
      <c r="B316" s="21" t="s">
        <v>52</v>
      </c>
      <c r="C316" s="21">
        <v>15</v>
      </c>
      <c r="D316" s="21" t="s">
        <v>54</v>
      </c>
      <c r="E316" s="21" t="s">
        <v>72</v>
      </c>
      <c r="F316" s="21">
        <v>3</v>
      </c>
      <c r="G316" s="21">
        <v>4</v>
      </c>
      <c r="H316" s="21">
        <v>4</v>
      </c>
      <c r="I316" s="21">
        <v>2</v>
      </c>
      <c r="J316" s="21">
        <v>0</v>
      </c>
      <c r="K316" s="21">
        <v>0</v>
      </c>
      <c r="L316" s="21">
        <v>1</v>
      </c>
      <c r="M316" s="21">
        <v>0</v>
      </c>
      <c r="N316" s="21">
        <v>0</v>
      </c>
      <c r="O316" s="21">
        <v>1</v>
      </c>
      <c r="P316" s="21">
        <v>0</v>
      </c>
      <c r="Q316" s="21">
        <v>1</v>
      </c>
      <c r="R316" s="21">
        <v>5</v>
      </c>
      <c r="S316" s="21">
        <v>3</v>
      </c>
      <c r="T316" s="21">
        <v>3</v>
      </c>
      <c r="U316" s="21">
        <v>1</v>
      </c>
      <c r="V316" s="21">
        <v>1</v>
      </c>
      <c r="W316" s="21">
        <v>5</v>
      </c>
      <c r="X316" s="21">
        <v>0</v>
      </c>
      <c r="Y316" s="21">
        <v>9</v>
      </c>
      <c r="Z316" s="21">
        <v>0</v>
      </c>
      <c r="AA316" s="21">
        <v>0</v>
      </c>
      <c r="AB316" s="21">
        <f>$Z316-$Y316</f>
        <v>-9</v>
      </c>
      <c r="AC316" s="21">
        <f>$AA316-$Z316</f>
        <v>0</v>
      </c>
      <c r="AD316" s="21" t="str">
        <f>IF(AND($AB316&gt; 0, $AC316 &gt; 0), "Improving", IF(AND($AB316 &lt; 0, $AC316 &lt; 0), "Declining", "Mixed"))</f>
        <v>Mixed</v>
      </c>
      <c r="AE316" s="21">
        <f t="shared" si="12"/>
        <v>3</v>
      </c>
      <c r="AF316" s="21" t="str">
        <f>IF(AE316&gt;=16,"Excellent", IF(AE316&gt;=14,"Good", IF(AE316&gt;=10,"Average","Fail")))</f>
        <v>Fail</v>
      </c>
      <c r="AG316" s="21">
        <f xml:space="preserve"> 0.5*$F316 + 0.5*$G316</f>
        <v>3.5</v>
      </c>
      <c r="AH316" s="21" t="str">
        <f>IF($AG316&lt;=1,"Low",IF($AG316&lt;=3,"Medium","High"))</f>
        <v>High</v>
      </c>
      <c r="AI316" s="21">
        <f>IF($J316&gt;=2,1,0) + IF($I316&lt;=1,1,0) + IF($V316&gt;=4,1,0) + IF($R316&lt;=2,1,0) + IF($X316&gt;20,1,0) + IF($AG316&lt;=2,1,0)</f>
        <v>0</v>
      </c>
      <c r="AJ316" s="21" t="str">
        <f>IF(AI316&gt;=4,"High",IF(AI316&gt;=2,"Medium","Low"))</f>
        <v>Low</v>
      </c>
      <c r="AK316" s="21" t="str">
        <f>IF(AND($AF316="Fail", $AI316&gt;=3),"Yes","No")</f>
        <v>No</v>
      </c>
      <c r="AL316" s="21">
        <f xml:space="preserve"> $K316 + $L316+ $M316 + $N316 +$O316</f>
        <v>2</v>
      </c>
      <c r="AM316" s="22">
        <f xml:space="preserve"> $Q316 + $S316 + $T316</f>
        <v>7</v>
      </c>
      <c r="AN316" t="str">
        <f t="shared" si="13"/>
        <v>Medium</v>
      </c>
      <c r="AO316" t="str">
        <f t="shared" si="14"/>
        <v>Medium</v>
      </c>
    </row>
    <row r="317" spans="1:41">
      <c r="A317" s="26" t="s">
        <v>37</v>
      </c>
      <c r="B317" s="18" t="s">
        <v>38</v>
      </c>
      <c r="C317" s="18">
        <v>15</v>
      </c>
      <c r="D317" s="18" t="s">
        <v>39</v>
      </c>
      <c r="E317" s="18" t="s">
        <v>72</v>
      </c>
      <c r="F317" s="18">
        <v>4</v>
      </c>
      <c r="G317" s="18">
        <v>4</v>
      </c>
      <c r="H317" s="18">
        <v>1</v>
      </c>
      <c r="I317" s="18">
        <v>3</v>
      </c>
      <c r="J317" s="18">
        <v>0</v>
      </c>
      <c r="K317" s="18">
        <v>0</v>
      </c>
      <c r="L317" s="18">
        <v>1</v>
      </c>
      <c r="M317" s="18">
        <v>0</v>
      </c>
      <c r="N317" s="18">
        <v>1</v>
      </c>
      <c r="O317" s="18">
        <v>1</v>
      </c>
      <c r="P317" s="18">
        <v>1</v>
      </c>
      <c r="Q317" s="18">
        <v>1</v>
      </c>
      <c r="R317" s="18">
        <v>4</v>
      </c>
      <c r="S317" s="18">
        <v>3</v>
      </c>
      <c r="T317" s="18">
        <v>3</v>
      </c>
      <c r="U317" s="18">
        <v>1</v>
      </c>
      <c r="V317" s="18">
        <v>1</v>
      </c>
      <c r="W317" s="18">
        <v>5</v>
      </c>
      <c r="X317" s="18">
        <v>0</v>
      </c>
      <c r="Y317" s="18">
        <v>11</v>
      </c>
      <c r="Z317" s="18">
        <v>0</v>
      </c>
      <c r="AA317" s="18">
        <v>0</v>
      </c>
      <c r="AB317" s="18">
        <f>$Z317-$Y317</f>
        <v>-11</v>
      </c>
      <c r="AC317" s="18">
        <f>$AA317-$Z317</f>
        <v>0</v>
      </c>
      <c r="AD317" s="18" t="str">
        <f>IF(AND($AB317&gt; 0, $AC317 &gt; 0), "Improving", IF(AND($AB317 &lt; 0, $AC317 &lt; 0), "Declining", "Mixed"))</f>
        <v>Mixed</v>
      </c>
      <c r="AE317" s="18">
        <f t="shared" si="12"/>
        <v>3.67</v>
      </c>
      <c r="AF317" s="18" t="str">
        <f>IF(AE317&gt;=16,"Excellent", IF(AE317&gt;=14,"Good", IF(AE317&gt;=10,"Average","Fail")))</f>
        <v>Fail</v>
      </c>
      <c r="AG317" s="18">
        <f xml:space="preserve"> 0.5*$F317 + 0.5*$G317</f>
        <v>4</v>
      </c>
      <c r="AH317" s="18" t="str">
        <f>IF($AG317&lt;=1,"Low",IF($AG317&lt;=3,"Medium","High"))</f>
        <v>High</v>
      </c>
      <c r="AI317" s="18">
        <f>IF($J317&gt;=2,1,0) + IF($I317&lt;=1,1,0) + IF($V317&gt;=4,1,0) + IF($R317&lt;=2,1,0) + IF($X317&gt;20,1,0) + IF($AG317&lt;=2,1,0)</f>
        <v>0</v>
      </c>
      <c r="AJ317" s="18" t="str">
        <f>IF(AI317&gt;=4,"High",IF(AI317&gt;=2,"Medium","Low"))</f>
        <v>Low</v>
      </c>
      <c r="AK317" s="18" t="str">
        <f>IF(AND($AF317="Fail", $AI317&gt;=3),"Yes","No")</f>
        <v>No</v>
      </c>
      <c r="AL317" s="18">
        <f xml:space="preserve"> $K317 + $L317+ $M317 + $N317 +$O317</f>
        <v>3</v>
      </c>
      <c r="AM317" s="20">
        <f xml:space="preserve"> $Q317 + $S317 + $T317</f>
        <v>7</v>
      </c>
      <c r="AN317" t="str">
        <f t="shared" si="13"/>
        <v>Medium</v>
      </c>
      <c r="AO317" t="str">
        <f t="shared" si="14"/>
        <v>Medium</v>
      </c>
    </row>
    <row r="318" spans="1:41">
      <c r="A318" s="27" t="s">
        <v>37</v>
      </c>
      <c r="B318" s="21" t="s">
        <v>52</v>
      </c>
      <c r="C318" s="21">
        <v>17</v>
      </c>
      <c r="D318" s="21" t="s">
        <v>54</v>
      </c>
      <c r="E318" s="21" t="s">
        <v>72</v>
      </c>
      <c r="F318" s="21">
        <v>3</v>
      </c>
      <c r="G318" s="21">
        <v>4</v>
      </c>
      <c r="H318" s="21">
        <v>3</v>
      </c>
      <c r="I318" s="21">
        <v>2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1</v>
      </c>
      <c r="P318" s="21">
        <v>0</v>
      </c>
      <c r="Q318" s="21">
        <v>0</v>
      </c>
      <c r="R318" s="21">
        <v>5</v>
      </c>
      <c r="S318" s="21">
        <v>4</v>
      </c>
      <c r="T318" s="21">
        <v>5</v>
      </c>
      <c r="U318" s="21">
        <v>2</v>
      </c>
      <c r="V318" s="21">
        <v>4</v>
      </c>
      <c r="W318" s="21">
        <v>5</v>
      </c>
      <c r="X318" s="21">
        <v>0</v>
      </c>
      <c r="Y318" s="21">
        <v>10</v>
      </c>
      <c r="Z318" s="21">
        <v>0</v>
      </c>
      <c r="AA318" s="21">
        <v>0</v>
      </c>
      <c r="AB318" s="21">
        <f>$Z318-$Y318</f>
        <v>-10</v>
      </c>
      <c r="AC318" s="21">
        <f>$AA318-$Z318</f>
        <v>0</v>
      </c>
      <c r="AD318" s="21" t="str">
        <f>IF(AND($AB318&gt; 0, $AC318 &gt; 0), "Improving", IF(AND($AB318 &lt; 0, $AC318 &lt; 0), "Declining", "Mixed"))</f>
        <v>Mixed</v>
      </c>
      <c r="AE318" s="21">
        <f t="shared" si="12"/>
        <v>3.33</v>
      </c>
      <c r="AF318" s="21" t="str">
        <f>IF(AE318&gt;=16,"Excellent", IF(AE318&gt;=14,"Good", IF(AE318&gt;=10,"Average","Fail")))</f>
        <v>Fail</v>
      </c>
      <c r="AG318" s="21">
        <f xml:space="preserve"> 0.5*$F318 + 0.5*$G318</f>
        <v>3.5</v>
      </c>
      <c r="AH318" s="21" t="str">
        <f>IF($AG318&lt;=1,"Low",IF($AG318&lt;=3,"Medium","High"))</f>
        <v>High</v>
      </c>
      <c r="AI318" s="21">
        <f>IF($J318&gt;=2,1,0) + IF($I318&lt;=1,1,0) + IF($V318&gt;=4,1,0) + IF($R318&lt;=2,1,0) + IF($X318&gt;20,1,0) + IF($AG318&lt;=2,1,0)</f>
        <v>1</v>
      </c>
      <c r="AJ318" s="21" t="str">
        <f>IF(AI318&gt;=4,"High",IF(AI318&gt;=2,"Medium","Low"))</f>
        <v>Low</v>
      </c>
      <c r="AK318" s="21" t="str">
        <f>IF(AND($AF318="Fail", $AI318&gt;=3),"Yes","No")</f>
        <v>No</v>
      </c>
      <c r="AL318" s="21">
        <f xml:space="preserve"> $K318 + $L318+ $M318 + $N318 +$O318</f>
        <v>1</v>
      </c>
      <c r="AM318" s="22">
        <f xml:space="preserve"> $Q318 + $S318 + $T318</f>
        <v>9</v>
      </c>
      <c r="AN318" t="str">
        <f t="shared" si="13"/>
        <v>Low</v>
      </c>
      <c r="AO318" t="str">
        <f t="shared" si="14"/>
        <v>Medium</v>
      </c>
    </row>
    <row r="319" spans="1:41">
      <c r="A319" s="26" t="s">
        <v>37</v>
      </c>
      <c r="B319" s="18" t="s">
        <v>38</v>
      </c>
      <c r="C319" s="18">
        <v>16</v>
      </c>
      <c r="D319" s="18" t="s">
        <v>39</v>
      </c>
      <c r="E319" s="18" t="s">
        <v>72</v>
      </c>
      <c r="F319" s="18">
        <v>3</v>
      </c>
      <c r="G319" s="18">
        <v>3</v>
      </c>
      <c r="H319" s="18">
        <v>2</v>
      </c>
      <c r="I319" s="18">
        <v>1</v>
      </c>
      <c r="J319" s="18">
        <v>2</v>
      </c>
      <c r="K319" s="18">
        <v>0</v>
      </c>
      <c r="L319" s="18">
        <v>1</v>
      </c>
      <c r="M319" s="18">
        <v>0</v>
      </c>
      <c r="N319" s="18">
        <v>1</v>
      </c>
      <c r="O319" s="18">
        <v>1</v>
      </c>
      <c r="P319" s="18">
        <v>1</v>
      </c>
      <c r="Q319" s="18">
        <v>1</v>
      </c>
      <c r="R319" s="18">
        <v>4</v>
      </c>
      <c r="S319" s="18">
        <v>3</v>
      </c>
      <c r="T319" s="18">
        <v>2</v>
      </c>
      <c r="U319" s="18">
        <v>1</v>
      </c>
      <c r="V319" s="18">
        <v>1</v>
      </c>
      <c r="W319" s="18">
        <v>5</v>
      </c>
      <c r="X319" s="18">
        <v>0</v>
      </c>
      <c r="Y319" s="18">
        <v>4</v>
      </c>
      <c r="Z319" s="18">
        <v>0</v>
      </c>
      <c r="AA319" s="18">
        <v>0</v>
      </c>
      <c r="AB319" s="18">
        <f>$Z319-$Y319</f>
        <v>-4</v>
      </c>
      <c r="AC319" s="18">
        <f>$AA319-$Z319</f>
        <v>0</v>
      </c>
      <c r="AD319" s="18" t="str">
        <f>IF(AND($AB319&gt; 0, $AC319 &gt; 0), "Improving", IF(AND($AB319 &lt; 0, $AC319 &lt; 0), "Declining", "Mixed"))</f>
        <v>Mixed</v>
      </c>
      <c r="AE319" s="18">
        <f t="shared" si="12"/>
        <v>1.33</v>
      </c>
      <c r="AF319" s="18" t="str">
        <f>IF(AE319&gt;=16,"Excellent", IF(AE319&gt;=14,"Good", IF(AE319&gt;=10,"Average","Fail")))</f>
        <v>Fail</v>
      </c>
      <c r="AG319" s="18">
        <f xml:space="preserve"> 0.5*$F319 + 0.5*$G319</f>
        <v>3</v>
      </c>
      <c r="AH319" s="18" t="str">
        <f>IF($AG319&lt;=1,"Low",IF($AG319&lt;=3,"Medium","High"))</f>
        <v>Medium</v>
      </c>
      <c r="AI319" s="18">
        <f>IF($J319&gt;=2,1,0) + IF($I319&lt;=1,1,0) + IF($V319&gt;=4,1,0) + IF($R319&lt;=2,1,0) + IF($X319&gt;20,1,0) + IF($AG319&lt;=2,1,0)</f>
        <v>2</v>
      </c>
      <c r="AJ319" s="18" t="str">
        <f>IF(AI319&gt;=4,"High",IF(AI319&gt;=2,"Medium","Low"))</f>
        <v>Medium</v>
      </c>
      <c r="AK319" s="18" t="str">
        <f>IF(AND($AF319="Fail", $AI319&gt;=3),"Yes","No")</f>
        <v>No</v>
      </c>
      <c r="AL319" s="18">
        <f xml:space="preserve"> $K319 + $L319+ $M319 + $N319 +$O319</f>
        <v>3</v>
      </c>
      <c r="AM319" s="20">
        <f xml:space="preserve"> $Q319 + $S319 + $T319</f>
        <v>6</v>
      </c>
      <c r="AN319" t="str">
        <f t="shared" si="13"/>
        <v>Medium</v>
      </c>
      <c r="AO319" t="str">
        <f t="shared" si="14"/>
        <v>Medium</v>
      </c>
    </row>
    <row r="320" spans="1:41">
      <c r="A320" s="27" t="s">
        <v>37</v>
      </c>
      <c r="B320" s="21" t="s">
        <v>52</v>
      </c>
      <c r="C320" s="21">
        <v>16</v>
      </c>
      <c r="D320" s="21" t="s">
        <v>39</v>
      </c>
      <c r="E320" s="21" t="s">
        <v>71</v>
      </c>
      <c r="F320" s="21">
        <v>1</v>
      </c>
      <c r="G320" s="21">
        <v>1</v>
      </c>
      <c r="H320" s="21">
        <v>1</v>
      </c>
      <c r="I320" s="21">
        <v>2</v>
      </c>
      <c r="J320" s="21">
        <v>1</v>
      </c>
      <c r="K320" s="21">
        <v>0</v>
      </c>
      <c r="L320" s="21">
        <v>0</v>
      </c>
      <c r="M320" s="21">
        <v>0</v>
      </c>
      <c r="N320" s="21">
        <v>0</v>
      </c>
      <c r="O320" s="21">
        <v>1</v>
      </c>
      <c r="P320" s="21">
        <v>0</v>
      </c>
      <c r="Q320" s="21">
        <v>1</v>
      </c>
      <c r="R320" s="21">
        <v>4</v>
      </c>
      <c r="S320" s="21">
        <v>4</v>
      </c>
      <c r="T320" s="21">
        <v>4</v>
      </c>
      <c r="U320" s="21">
        <v>1</v>
      </c>
      <c r="V320" s="21">
        <v>3</v>
      </c>
      <c r="W320" s="21">
        <v>5</v>
      </c>
      <c r="X320" s="21">
        <v>0</v>
      </c>
      <c r="Y320" s="21">
        <v>14</v>
      </c>
      <c r="Z320" s="21">
        <v>12</v>
      </c>
      <c r="AA320" s="21">
        <v>12</v>
      </c>
      <c r="AB320" s="21">
        <f>$Z320-$Y320</f>
        <v>-2</v>
      </c>
      <c r="AC320" s="21">
        <f>$AA320-$Z320</f>
        <v>0</v>
      </c>
      <c r="AD320" s="21" t="str">
        <f>IF(AND($AB320&gt; 0, $AC320 &gt; 0), "Improving", IF(AND($AB320 &lt; 0, $AC320 &lt; 0), "Declining", "Mixed"))</f>
        <v>Mixed</v>
      </c>
      <c r="AE320" s="21">
        <f t="shared" si="12"/>
        <v>12.67</v>
      </c>
      <c r="AF320" s="21" t="str">
        <f>IF(AE320&gt;=16,"Excellent", IF(AE320&gt;=14,"Good", IF(AE320&gt;=10,"Average","Fail")))</f>
        <v>Average</v>
      </c>
      <c r="AG320" s="21">
        <f xml:space="preserve"> 0.5*$F320 + 0.5*$G320</f>
        <v>1</v>
      </c>
      <c r="AH320" s="21" t="str">
        <f>IF($AG320&lt;=1,"Low",IF($AG320&lt;=3,"Medium","High"))</f>
        <v>Low</v>
      </c>
      <c r="AI320" s="21">
        <f>IF($J320&gt;=2,1,0) + IF($I320&lt;=1,1,0) + IF($V320&gt;=4,1,0) + IF($R320&lt;=2,1,0) + IF($X320&gt;20,1,0) + IF($AG320&lt;=2,1,0)</f>
        <v>1</v>
      </c>
      <c r="AJ320" s="21" t="str">
        <f>IF(AI320&gt;=4,"High",IF(AI320&gt;=2,"Medium","Low"))</f>
        <v>Low</v>
      </c>
      <c r="AK320" s="21" t="str">
        <f>IF(AND($AF320="Fail", $AI320&gt;=3),"Yes","No")</f>
        <v>No</v>
      </c>
      <c r="AL320" s="21">
        <f xml:space="preserve"> $K320 + $L320+ $M320 + $N320 +$O320</f>
        <v>1</v>
      </c>
      <c r="AM320" s="22">
        <f xml:space="preserve"> $Q320 + $S320 + $T320</f>
        <v>9</v>
      </c>
      <c r="AN320" t="str">
        <f t="shared" si="13"/>
        <v>Low</v>
      </c>
      <c r="AO320" t="str">
        <f t="shared" si="14"/>
        <v>Medium</v>
      </c>
    </row>
    <row r="321" spans="1:41">
      <c r="A321" s="26" t="s">
        <v>37</v>
      </c>
      <c r="B321" s="18" t="s">
        <v>38</v>
      </c>
      <c r="C321" s="18">
        <v>15</v>
      </c>
      <c r="D321" s="18" t="s">
        <v>39</v>
      </c>
      <c r="E321" s="18" t="s">
        <v>72</v>
      </c>
      <c r="F321" s="18">
        <v>4</v>
      </c>
      <c r="G321" s="18">
        <v>4</v>
      </c>
      <c r="H321" s="18">
        <v>2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1</v>
      </c>
      <c r="O321" s="18">
        <v>1</v>
      </c>
      <c r="P321" s="18">
        <v>1</v>
      </c>
      <c r="Q321" s="18">
        <v>0</v>
      </c>
      <c r="R321" s="18">
        <v>4</v>
      </c>
      <c r="S321" s="18">
        <v>3</v>
      </c>
      <c r="T321" s="18">
        <v>2</v>
      </c>
      <c r="U321" s="18">
        <v>1</v>
      </c>
      <c r="V321" s="18">
        <v>1</v>
      </c>
      <c r="W321" s="18">
        <v>5</v>
      </c>
      <c r="X321" s="18">
        <v>0</v>
      </c>
      <c r="Y321" s="18">
        <v>16</v>
      </c>
      <c r="Z321" s="18">
        <v>16</v>
      </c>
      <c r="AA321" s="18">
        <v>15</v>
      </c>
      <c r="AB321" s="18">
        <f>$Z321-$Y321</f>
        <v>0</v>
      </c>
      <c r="AC321" s="18">
        <f>$AA321-$Z321</f>
        <v>-1</v>
      </c>
      <c r="AD321" s="18" t="str">
        <f>IF(AND($AB321&gt; 0, $AC321 &gt; 0), "Improving", IF(AND($AB321 &lt; 0, $AC321 &lt; 0), "Declining", "Mixed"))</f>
        <v>Mixed</v>
      </c>
      <c r="AE321" s="18">
        <f t="shared" si="12"/>
        <v>15.67</v>
      </c>
      <c r="AF321" s="18" t="str">
        <f>IF(AE321&gt;=16,"Excellent", IF(AE321&gt;=14,"Good", IF(AE321&gt;=10,"Average","Fail")))</f>
        <v>Good</v>
      </c>
      <c r="AG321" s="18">
        <f xml:space="preserve"> 0.5*$F321 + 0.5*$G321</f>
        <v>4</v>
      </c>
      <c r="AH321" s="18" t="str">
        <f>IF($AG321&lt;=1,"Low",IF($AG321&lt;=3,"Medium","High"))</f>
        <v>High</v>
      </c>
      <c r="AI321" s="18">
        <f>IF($J321&gt;=2,1,0) + IF($I321&lt;=1,1,0) + IF($V321&gt;=4,1,0) + IF($R321&lt;=2,1,0) + IF($X321&gt;20,1,0) + IF($AG321&lt;=2,1,0)</f>
        <v>1</v>
      </c>
      <c r="AJ321" s="18" t="str">
        <f>IF(AI321&gt;=4,"High",IF(AI321&gt;=2,"Medium","Low"))</f>
        <v>Low</v>
      </c>
      <c r="AK321" s="18" t="str">
        <f>IF(AND($AF321="Fail", $AI321&gt;=3),"Yes","No")</f>
        <v>No</v>
      </c>
      <c r="AL321" s="18">
        <f xml:space="preserve"> $K321 + $L321+ $M321 + $N321 +$O321</f>
        <v>2</v>
      </c>
      <c r="AM321" s="20">
        <f xml:space="preserve"> $Q321 + $S321 + $T321</f>
        <v>5</v>
      </c>
      <c r="AN321" t="str">
        <f t="shared" si="13"/>
        <v>Medium</v>
      </c>
      <c r="AO321" t="str">
        <f t="shared" si="14"/>
        <v>Low</v>
      </c>
    </row>
    <row r="322" spans="1:41">
      <c r="A322" s="27" t="s">
        <v>37</v>
      </c>
      <c r="B322" s="21" t="s">
        <v>52</v>
      </c>
      <c r="C322" s="21">
        <v>15</v>
      </c>
      <c r="D322" s="21" t="s">
        <v>39</v>
      </c>
      <c r="E322" s="21" t="s">
        <v>72</v>
      </c>
      <c r="F322" s="21">
        <v>4</v>
      </c>
      <c r="G322" s="21">
        <v>3</v>
      </c>
      <c r="H322" s="21">
        <v>2</v>
      </c>
      <c r="I322" s="21">
        <v>4</v>
      </c>
      <c r="J322" s="21">
        <v>0</v>
      </c>
      <c r="K322" s="21">
        <v>1</v>
      </c>
      <c r="L322" s="21">
        <v>1</v>
      </c>
      <c r="M322" s="21">
        <v>0</v>
      </c>
      <c r="N322" s="21">
        <v>0</v>
      </c>
      <c r="O322" s="21">
        <v>1</v>
      </c>
      <c r="P322" s="21">
        <v>1</v>
      </c>
      <c r="Q322" s="21">
        <v>0</v>
      </c>
      <c r="R322" s="21">
        <v>2</v>
      </c>
      <c r="S322" s="21">
        <v>2</v>
      </c>
      <c r="T322" s="21">
        <v>2</v>
      </c>
      <c r="U322" s="21">
        <v>1</v>
      </c>
      <c r="V322" s="21">
        <v>1</v>
      </c>
      <c r="W322" s="21">
        <v>3</v>
      </c>
      <c r="X322" s="21">
        <v>0</v>
      </c>
      <c r="Y322" s="21">
        <v>7</v>
      </c>
      <c r="Z322" s="21">
        <v>9</v>
      </c>
      <c r="AA322" s="21">
        <v>0</v>
      </c>
      <c r="AB322" s="21">
        <f>$Z322-$Y322</f>
        <v>2</v>
      </c>
      <c r="AC322" s="21">
        <f>$AA322-$Z322</f>
        <v>-9</v>
      </c>
      <c r="AD322" s="21" t="str">
        <f>IF(AND($AB322&gt; 0, $AC322 &gt; 0), "Improving", IF(AND($AB322 &lt; 0, $AC322 &lt; 0), "Declining", "Mixed"))</f>
        <v>Mixed</v>
      </c>
      <c r="AE322" s="21">
        <f t="shared" ref="AE322:AE385" si="15">ROUND(AVERAGE(Y322:AA322),2)</f>
        <v>5.33</v>
      </c>
      <c r="AF322" s="21" t="str">
        <f>IF(AE322&gt;=16,"Excellent", IF(AE322&gt;=14,"Good", IF(AE322&gt;=10,"Average","Fail")))</f>
        <v>Fail</v>
      </c>
      <c r="AG322" s="21">
        <f xml:space="preserve"> 0.5*$F322 + 0.5*$G322</f>
        <v>3.5</v>
      </c>
      <c r="AH322" s="21" t="str">
        <f>IF($AG322&lt;=1,"Low",IF($AG322&lt;=3,"Medium","High"))</f>
        <v>High</v>
      </c>
      <c r="AI322" s="21">
        <f>IF($J322&gt;=2,1,0) + IF($I322&lt;=1,1,0) + IF($V322&gt;=4,1,0) + IF($R322&lt;=2,1,0) + IF($X322&gt;20,1,0) + IF($AG322&lt;=2,1,0)</f>
        <v>1</v>
      </c>
      <c r="AJ322" s="21" t="str">
        <f>IF(AI322&gt;=4,"High",IF(AI322&gt;=2,"Medium","Low"))</f>
        <v>Low</v>
      </c>
      <c r="AK322" s="21" t="str">
        <f>IF(AND($AF322="Fail", $AI322&gt;=3),"Yes","No")</f>
        <v>No</v>
      </c>
      <c r="AL322" s="21">
        <f xml:space="preserve"> $K322 + $L322+ $M322 + $N322 +$O322</f>
        <v>3</v>
      </c>
      <c r="AM322" s="22">
        <f xml:space="preserve"> $Q322 + $S322 + $T322</f>
        <v>4</v>
      </c>
      <c r="AN322" t="str">
        <f t="shared" ref="AN322:AN385" si="16">IF(AL322&lt;=1,"Low",IF(AL322&lt;=3,"Medium","High"))</f>
        <v>Medium</v>
      </c>
      <c r="AO322" t="str">
        <f t="shared" ref="AO322:AO385" si="17">IF(AM322&lt;=5,"Low",IF(AM322&lt;=9,"Medium","High"))</f>
        <v>Low</v>
      </c>
    </row>
    <row r="323" spans="1:41">
      <c r="A323" s="26" t="s">
        <v>37</v>
      </c>
      <c r="B323" s="18" t="s">
        <v>52</v>
      </c>
      <c r="C323" s="18">
        <v>17</v>
      </c>
      <c r="D323" s="18" t="s">
        <v>39</v>
      </c>
      <c r="E323" s="18" t="s">
        <v>72</v>
      </c>
      <c r="F323" s="18">
        <v>2</v>
      </c>
      <c r="G323" s="18">
        <v>1</v>
      </c>
      <c r="H323" s="18">
        <v>1</v>
      </c>
      <c r="I323" s="18">
        <v>1</v>
      </c>
      <c r="J323" s="18">
        <v>3</v>
      </c>
      <c r="K323" s="18">
        <v>0</v>
      </c>
      <c r="L323" s="18">
        <v>1</v>
      </c>
      <c r="M323" s="18">
        <v>0</v>
      </c>
      <c r="N323" s="18">
        <v>0</v>
      </c>
      <c r="O323" s="18">
        <v>1</v>
      </c>
      <c r="P323" s="18">
        <v>1</v>
      </c>
      <c r="Q323" s="18">
        <v>0</v>
      </c>
      <c r="R323" s="18">
        <v>5</v>
      </c>
      <c r="S323" s="18">
        <v>4</v>
      </c>
      <c r="T323" s="18">
        <v>5</v>
      </c>
      <c r="U323" s="18">
        <v>1</v>
      </c>
      <c r="V323" s="18">
        <v>2</v>
      </c>
      <c r="W323" s="18">
        <v>5</v>
      </c>
      <c r="X323" s="18">
        <v>0</v>
      </c>
      <c r="Y323" s="18">
        <v>5</v>
      </c>
      <c r="Z323" s="18">
        <v>0</v>
      </c>
      <c r="AA323" s="18">
        <v>0</v>
      </c>
      <c r="AB323" s="18">
        <f>$Z323-$Y323</f>
        <v>-5</v>
      </c>
      <c r="AC323" s="18">
        <f>$AA323-$Z323</f>
        <v>0</v>
      </c>
      <c r="AD323" s="18" t="str">
        <f>IF(AND($AB323&gt; 0, $AC323 &gt; 0), "Improving", IF(AND($AB323 &lt; 0, $AC323 &lt; 0), "Declining", "Mixed"))</f>
        <v>Mixed</v>
      </c>
      <c r="AE323" s="18">
        <f t="shared" si="15"/>
        <v>1.67</v>
      </c>
      <c r="AF323" s="18" t="str">
        <f>IF(AE323&gt;=16,"Excellent", IF(AE323&gt;=14,"Good", IF(AE323&gt;=10,"Average","Fail")))</f>
        <v>Fail</v>
      </c>
      <c r="AG323" s="18">
        <f xml:space="preserve"> 0.5*$F323 + 0.5*$G323</f>
        <v>1.5</v>
      </c>
      <c r="AH323" s="18" t="str">
        <f>IF($AG323&lt;=1,"Low",IF($AG323&lt;=3,"Medium","High"))</f>
        <v>Medium</v>
      </c>
      <c r="AI323" s="18">
        <f>IF($J323&gt;=2,1,0) + IF($I323&lt;=1,1,0) + IF($V323&gt;=4,1,0) + IF($R323&lt;=2,1,0) + IF($X323&gt;20,1,0) + IF($AG323&lt;=2,1,0)</f>
        <v>3</v>
      </c>
      <c r="AJ323" s="18" t="str">
        <f>IF(AI323&gt;=4,"High",IF(AI323&gt;=2,"Medium","Low"))</f>
        <v>Medium</v>
      </c>
      <c r="AK323" s="18" t="str">
        <f>IF(AND($AF323="Fail", $AI323&gt;=3),"Yes","No")</f>
        <v>Yes</v>
      </c>
      <c r="AL323" s="18">
        <f xml:space="preserve"> $K323 + $L323+ $M323 + $N323 +$O323</f>
        <v>2</v>
      </c>
      <c r="AM323" s="20">
        <f xml:space="preserve"> $Q323 + $S323 + $T323</f>
        <v>9</v>
      </c>
      <c r="AN323" t="str">
        <f t="shared" si="16"/>
        <v>Medium</v>
      </c>
      <c r="AO323" t="str">
        <f t="shared" si="17"/>
        <v>Medium</v>
      </c>
    </row>
    <row r="324" spans="1:41">
      <c r="A324" s="27" t="s">
        <v>37</v>
      </c>
      <c r="B324" s="21" t="s">
        <v>38</v>
      </c>
      <c r="C324" s="21">
        <v>15</v>
      </c>
      <c r="D324" s="21" t="s">
        <v>39</v>
      </c>
      <c r="E324" s="21" t="s">
        <v>72</v>
      </c>
      <c r="F324" s="21">
        <v>1</v>
      </c>
      <c r="G324" s="21">
        <v>1</v>
      </c>
      <c r="H324" s="21">
        <v>1</v>
      </c>
      <c r="I324" s="21">
        <v>2</v>
      </c>
      <c r="J324" s="21">
        <v>0</v>
      </c>
      <c r="K324" s="21">
        <v>0</v>
      </c>
      <c r="L324" s="21">
        <v>1</v>
      </c>
      <c r="M324" s="21">
        <v>1</v>
      </c>
      <c r="N324" s="21">
        <v>0</v>
      </c>
      <c r="O324" s="21">
        <v>1</v>
      </c>
      <c r="P324" s="21">
        <v>1</v>
      </c>
      <c r="Q324" s="21">
        <v>0</v>
      </c>
      <c r="R324" s="21">
        <v>4</v>
      </c>
      <c r="S324" s="21">
        <v>4</v>
      </c>
      <c r="T324" s="21">
        <v>2</v>
      </c>
      <c r="U324" s="21">
        <v>1</v>
      </c>
      <c r="V324" s="21">
        <v>2</v>
      </c>
      <c r="W324" s="21">
        <v>5</v>
      </c>
      <c r="X324" s="21">
        <v>0</v>
      </c>
      <c r="Y324" s="21">
        <v>8</v>
      </c>
      <c r="Z324" s="21">
        <v>11</v>
      </c>
      <c r="AA324" s="21">
        <v>11</v>
      </c>
      <c r="AB324" s="21">
        <f>$Z324-$Y324</f>
        <v>3</v>
      </c>
      <c r="AC324" s="21">
        <f>$AA324-$Z324</f>
        <v>0</v>
      </c>
      <c r="AD324" s="21" t="str">
        <f>IF(AND($AB324&gt; 0, $AC324 &gt; 0), "Improving", IF(AND($AB324 &lt; 0, $AC324 &lt; 0), "Declining", "Mixed"))</f>
        <v>Mixed</v>
      </c>
      <c r="AE324" s="21">
        <f t="shared" si="15"/>
        <v>10</v>
      </c>
      <c r="AF324" s="21" t="str">
        <f>IF(AE324&gt;=16,"Excellent", IF(AE324&gt;=14,"Good", IF(AE324&gt;=10,"Average","Fail")))</f>
        <v>Average</v>
      </c>
      <c r="AG324" s="21">
        <f xml:space="preserve"> 0.5*$F324 + 0.5*$G324</f>
        <v>1</v>
      </c>
      <c r="AH324" s="21" t="str">
        <f>IF($AG324&lt;=1,"Low",IF($AG324&lt;=3,"Medium","High"))</f>
        <v>Low</v>
      </c>
      <c r="AI324" s="21">
        <f>IF($J324&gt;=2,1,0) + IF($I324&lt;=1,1,0) + IF($V324&gt;=4,1,0) + IF($R324&lt;=2,1,0) + IF($X324&gt;20,1,0) + IF($AG324&lt;=2,1,0)</f>
        <v>1</v>
      </c>
      <c r="AJ324" s="21" t="str">
        <f>IF(AI324&gt;=4,"High",IF(AI324&gt;=2,"Medium","Low"))</f>
        <v>Low</v>
      </c>
      <c r="AK324" s="21" t="str">
        <f>IF(AND($AF324="Fail", $AI324&gt;=3),"Yes","No")</f>
        <v>No</v>
      </c>
      <c r="AL324" s="21">
        <f xml:space="preserve"> $K324 + $L324+ $M324 + $N324 +$O324</f>
        <v>3</v>
      </c>
      <c r="AM324" s="22">
        <f xml:space="preserve"> $Q324 + $S324 + $T324</f>
        <v>6</v>
      </c>
      <c r="AN324" t="str">
        <f t="shared" si="16"/>
        <v>Medium</v>
      </c>
      <c r="AO324" t="str">
        <f t="shared" si="17"/>
        <v>Medium</v>
      </c>
    </row>
    <row r="325" spans="1:41">
      <c r="A325" s="26" t="s">
        <v>37</v>
      </c>
      <c r="B325" s="18" t="s">
        <v>38</v>
      </c>
      <c r="C325" s="18">
        <v>15</v>
      </c>
      <c r="D325" s="18" t="s">
        <v>39</v>
      </c>
      <c r="E325" s="18" t="s">
        <v>72</v>
      </c>
      <c r="F325" s="18">
        <v>3</v>
      </c>
      <c r="G325" s="18">
        <v>2</v>
      </c>
      <c r="H325" s="18">
        <v>1</v>
      </c>
      <c r="I325" s="18">
        <v>2</v>
      </c>
      <c r="J325" s="18">
        <v>3</v>
      </c>
      <c r="K325" s="18">
        <v>0</v>
      </c>
      <c r="L325" s="18">
        <v>1</v>
      </c>
      <c r="M325" s="18">
        <v>0</v>
      </c>
      <c r="N325" s="18">
        <v>0</v>
      </c>
      <c r="O325" s="18">
        <v>1</v>
      </c>
      <c r="P325" s="18">
        <v>1</v>
      </c>
      <c r="Q325" s="18">
        <v>0</v>
      </c>
      <c r="R325" s="18">
        <v>3</v>
      </c>
      <c r="S325" s="18">
        <v>3</v>
      </c>
      <c r="T325" s="18">
        <v>2</v>
      </c>
      <c r="U325" s="18">
        <v>1</v>
      </c>
      <c r="V325" s="18">
        <v>1</v>
      </c>
      <c r="W325" s="18">
        <v>3</v>
      </c>
      <c r="X325" s="18">
        <v>0</v>
      </c>
      <c r="Y325" s="18">
        <v>6</v>
      </c>
      <c r="Z325" s="18">
        <v>7</v>
      </c>
      <c r="AA325" s="18">
        <v>0</v>
      </c>
      <c r="AB325" s="18">
        <f>$Z325-$Y325</f>
        <v>1</v>
      </c>
      <c r="AC325" s="18">
        <f>$AA325-$Z325</f>
        <v>-7</v>
      </c>
      <c r="AD325" s="18" t="str">
        <f>IF(AND($AB325&gt; 0, $AC325 &gt; 0), "Improving", IF(AND($AB325 &lt; 0, $AC325 &lt; 0), "Declining", "Mixed"))</f>
        <v>Mixed</v>
      </c>
      <c r="AE325" s="18">
        <f t="shared" si="15"/>
        <v>4.33</v>
      </c>
      <c r="AF325" s="18" t="str">
        <f>IF(AE325&gt;=16,"Excellent", IF(AE325&gt;=14,"Good", IF(AE325&gt;=10,"Average","Fail")))</f>
        <v>Fail</v>
      </c>
      <c r="AG325" s="18">
        <f xml:space="preserve"> 0.5*$F325 + 0.5*$G325</f>
        <v>2.5</v>
      </c>
      <c r="AH325" s="18" t="str">
        <f>IF($AG325&lt;=1,"Low",IF($AG325&lt;=3,"Medium","High"))</f>
        <v>Medium</v>
      </c>
      <c r="AI325" s="18">
        <f>IF($J325&gt;=2,1,0) + IF($I325&lt;=1,1,0) + IF($V325&gt;=4,1,0) + IF($R325&lt;=2,1,0) + IF($X325&gt;20,1,0) + IF($AG325&lt;=2,1,0)</f>
        <v>1</v>
      </c>
      <c r="AJ325" s="18" t="str">
        <f>IF(AI325&gt;=4,"High",IF(AI325&gt;=2,"Medium","Low"))</f>
        <v>Low</v>
      </c>
      <c r="AK325" s="18" t="str">
        <f>IF(AND($AF325="Fail", $AI325&gt;=3),"Yes","No")</f>
        <v>No</v>
      </c>
      <c r="AL325" s="18">
        <f xml:space="preserve"> $K325 + $L325+ $M325 + $N325 +$O325</f>
        <v>2</v>
      </c>
      <c r="AM325" s="20">
        <f xml:space="preserve"> $Q325 + $S325 + $T325</f>
        <v>5</v>
      </c>
      <c r="AN325" t="str">
        <f t="shared" si="16"/>
        <v>Medium</v>
      </c>
      <c r="AO325" t="str">
        <f t="shared" si="17"/>
        <v>Low</v>
      </c>
    </row>
    <row r="326" spans="1:41">
      <c r="A326" s="27" t="s">
        <v>37</v>
      </c>
      <c r="B326" s="21" t="s">
        <v>52</v>
      </c>
      <c r="C326" s="21">
        <v>16</v>
      </c>
      <c r="D326" s="21" t="s">
        <v>39</v>
      </c>
      <c r="E326" s="21" t="s">
        <v>72</v>
      </c>
      <c r="F326" s="21">
        <v>4</v>
      </c>
      <c r="G326" s="21">
        <v>4</v>
      </c>
      <c r="H326" s="21">
        <v>1</v>
      </c>
      <c r="I326" s="21">
        <v>1</v>
      </c>
      <c r="J326" s="21">
        <v>0</v>
      </c>
      <c r="K326" s="21">
        <v>0</v>
      </c>
      <c r="L326" s="21">
        <v>1</v>
      </c>
      <c r="M326" s="21">
        <v>0</v>
      </c>
      <c r="N326" s="21">
        <v>0</v>
      </c>
      <c r="O326" s="21">
        <v>0</v>
      </c>
      <c r="P326" s="21">
        <v>1</v>
      </c>
      <c r="Q326" s="21">
        <v>1</v>
      </c>
      <c r="R326" s="21">
        <v>3</v>
      </c>
      <c r="S326" s="21">
        <v>3</v>
      </c>
      <c r="T326" s="21">
        <v>2</v>
      </c>
      <c r="U326" s="21">
        <v>2</v>
      </c>
      <c r="V326" s="21">
        <v>1</v>
      </c>
      <c r="W326" s="21">
        <v>5</v>
      </c>
      <c r="X326" s="21">
        <v>0</v>
      </c>
      <c r="Y326" s="21">
        <v>7</v>
      </c>
      <c r="Z326" s="21">
        <v>6</v>
      </c>
      <c r="AA326" s="21">
        <v>0</v>
      </c>
      <c r="AB326" s="21">
        <f>$Z326-$Y326</f>
        <v>-1</v>
      </c>
      <c r="AC326" s="21">
        <f>$AA326-$Z326</f>
        <v>-6</v>
      </c>
      <c r="AD326" s="21" t="str">
        <f>IF(AND($AB326&gt; 0, $AC326 &gt; 0), "Improving", IF(AND($AB326 &lt; 0, $AC326 &lt; 0), "Declining", "Mixed"))</f>
        <v>Declining</v>
      </c>
      <c r="AE326" s="21">
        <f t="shared" si="15"/>
        <v>4.33</v>
      </c>
      <c r="AF326" s="21" t="str">
        <f>IF(AE326&gt;=16,"Excellent", IF(AE326&gt;=14,"Good", IF(AE326&gt;=10,"Average","Fail")))</f>
        <v>Fail</v>
      </c>
      <c r="AG326" s="21">
        <f xml:space="preserve"> 0.5*$F326 + 0.5*$G326</f>
        <v>4</v>
      </c>
      <c r="AH326" s="21" t="str">
        <f>IF($AG326&lt;=1,"Low",IF($AG326&lt;=3,"Medium","High"))</f>
        <v>High</v>
      </c>
      <c r="AI326" s="21">
        <f>IF($J326&gt;=2,1,0) + IF($I326&lt;=1,1,0) + IF($V326&gt;=4,1,0) + IF($R326&lt;=2,1,0) + IF($X326&gt;20,1,0) + IF($AG326&lt;=2,1,0)</f>
        <v>1</v>
      </c>
      <c r="AJ326" s="21" t="str">
        <f>IF(AI326&gt;=4,"High",IF(AI326&gt;=2,"Medium","Low"))</f>
        <v>Low</v>
      </c>
      <c r="AK326" s="21" t="str">
        <f>IF(AND($AF326="Fail", $AI326&gt;=3),"Yes","No")</f>
        <v>No</v>
      </c>
      <c r="AL326" s="21">
        <f xml:space="preserve"> $K326 + $L326+ $M326 + $N326 +$O326</f>
        <v>1</v>
      </c>
      <c r="AM326" s="22">
        <f xml:space="preserve"> $Q326 + $S326 + $T326</f>
        <v>6</v>
      </c>
      <c r="AN326" t="str">
        <f t="shared" si="16"/>
        <v>Low</v>
      </c>
      <c r="AO326" t="str">
        <f t="shared" si="17"/>
        <v>Medium</v>
      </c>
    </row>
    <row r="327" spans="1:41">
      <c r="A327" s="26" t="s">
        <v>37</v>
      </c>
      <c r="B327" s="18" t="s">
        <v>52</v>
      </c>
      <c r="C327" s="18">
        <v>15</v>
      </c>
      <c r="D327" s="18" t="s">
        <v>39</v>
      </c>
      <c r="E327" s="18" t="s">
        <v>71</v>
      </c>
      <c r="F327" s="18">
        <v>2</v>
      </c>
      <c r="G327" s="18">
        <v>1</v>
      </c>
      <c r="H327" s="18">
        <v>4</v>
      </c>
      <c r="I327" s="18">
        <v>1</v>
      </c>
      <c r="J327" s="18">
        <v>3</v>
      </c>
      <c r="K327" s="18">
        <v>0</v>
      </c>
      <c r="L327" s="18">
        <v>0</v>
      </c>
      <c r="M327" s="18">
        <v>0</v>
      </c>
      <c r="N327" s="18">
        <v>0</v>
      </c>
      <c r="O327" s="18">
        <v>1</v>
      </c>
      <c r="P327" s="18">
        <v>1</v>
      </c>
      <c r="Q327" s="18">
        <v>0</v>
      </c>
      <c r="R327" s="18">
        <v>4</v>
      </c>
      <c r="S327" s="18">
        <v>5</v>
      </c>
      <c r="T327" s="18">
        <v>5</v>
      </c>
      <c r="U327" s="18">
        <v>2</v>
      </c>
      <c r="V327" s="18">
        <v>5</v>
      </c>
      <c r="W327" s="18">
        <v>5</v>
      </c>
      <c r="X327" s="18">
        <v>0</v>
      </c>
      <c r="Y327" s="18">
        <v>8</v>
      </c>
      <c r="Z327" s="18">
        <v>9</v>
      </c>
      <c r="AA327" s="18">
        <v>10</v>
      </c>
      <c r="AB327" s="18">
        <f>$Z327-$Y327</f>
        <v>1</v>
      </c>
      <c r="AC327" s="18">
        <f>$AA327-$Z327</f>
        <v>1</v>
      </c>
      <c r="AD327" s="18" t="str">
        <f>IF(AND($AB327&gt; 0, $AC327 &gt; 0), "Improving", IF(AND($AB327 &lt; 0, $AC327 &lt; 0), "Declining", "Mixed"))</f>
        <v>Improving</v>
      </c>
      <c r="AE327" s="18">
        <f t="shared" si="15"/>
        <v>9</v>
      </c>
      <c r="AF327" s="18" t="str">
        <f>IF(AE327&gt;=16,"Excellent", IF(AE327&gt;=14,"Good", IF(AE327&gt;=10,"Average","Fail")))</f>
        <v>Fail</v>
      </c>
      <c r="AG327" s="18">
        <f xml:space="preserve"> 0.5*$F327 + 0.5*$G327</f>
        <v>1.5</v>
      </c>
      <c r="AH327" s="18" t="str">
        <f>IF($AG327&lt;=1,"Low",IF($AG327&lt;=3,"Medium","High"))</f>
        <v>Medium</v>
      </c>
      <c r="AI327" s="18">
        <f>IF($J327&gt;=2,1,0) + IF($I327&lt;=1,1,0) + IF($V327&gt;=4,1,0) + IF($R327&lt;=2,1,0) + IF($X327&gt;20,1,0) + IF($AG327&lt;=2,1,0)</f>
        <v>4</v>
      </c>
      <c r="AJ327" s="18" t="str">
        <f>IF(AI327&gt;=4,"High",IF(AI327&gt;=2,"Medium","Low"))</f>
        <v>High</v>
      </c>
      <c r="AK327" s="18" t="str">
        <f>IF(AND($AF327="Fail", $AI327&gt;=3),"Yes","No")</f>
        <v>Yes</v>
      </c>
      <c r="AL327" s="18">
        <f xml:space="preserve"> $K327 + $L327+ $M327 + $N327 +$O327</f>
        <v>1</v>
      </c>
      <c r="AM327" s="20">
        <f xml:space="preserve"> $Q327 + $S327 + $T327</f>
        <v>10</v>
      </c>
      <c r="AN327" t="str">
        <f t="shared" si="16"/>
        <v>Low</v>
      </c>
      <c r="AO327" t="str">
        <f t="shared" si="17"/>
        <v>High</v>
      </c>
    </row>
    <row r="328" spans="1:41">
      <c r="A328" s="27" t="s">
        <v>37</v>
      </c>
      <c r="B328" s="21" t="s">
        <v>52</v>
      </c>
      <c r="C328" s="21">
        <v>18</v>
      </c>
      <c r="D328" s="21" t="s">
        <v>39</v>
      </c>
      <c r="E328" s="21" t="s">
        <v>71</v>
      </c>
      <c r="F328" s="21">
        <v>1</v>
      </c>
      <c r="G328" s="21">
        <v>1</v>
      </c>
      <c r="H328" s="21">
        <v>1</v>
      </c>
      <c r="I328" s="21">
        <v>1</v>
      </c>
      <c r="J328" s="21">
        <v>3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1</v>
      </c>
      <c r="Q328" s="21">
        <v>1</v>
      </c>
      <c r="R328" s="21">
        <v>2</v>
      </c>
      <c r="S328" s="21">
        <v>3</v>
      </c>
      <c r="T328" s="21">
        <v>5</v>
      </c>
      <c r="U328" s="21">
        <v>2</v>
      </c>
      <c r="V328" s="21">
        <v>5</v>
      </c>
      <c r="W328" s="21">
        <v>4</v>
      </c>
      <c r="X328" s="21">
        <v>0</v>
      </c>
      <c r="Y328" s="21">
        <v>6</v>
      </c>
      <c r="Z328" s="21">
        <v>5</v>
      </c>
      <c r="AA328" s="21">
        <v>0</v>
      </c>
      <c r="AB328" s="21">
        <f>$Z328-$Y328</f>
        <v>-1</v>
      </c>
      <c r="AC328" s="21">
        <f>$AA328-$Z328</f>
        <v>-5</v>
      </c>
      <c r="AD328" s="21" t="str">
        <f>IF(AND($AB328&gt; 0, $AC328 &gt; 0), "Improving", IF(AND($AB328 &lt; 0, $AC328 &lt; 0), "Declining", "Mixed"))</f>
        <v>Declining</v>
      </c>
      <c r="AE328" s="21">
        <f t="shared" si="15"/>
        <v>3.67</v>
      </c>
      <c r="AF328" s="21" t="str">
        <f>IF(AE328&gt;=16,"Excellent", IF(AE328&gt;=14,"Good", IF(AE328&gt;=10,"Average","Fail")))</f>
        <v>Fail</v>
      </c>
      <c r="AG328" s="21">
        <f xml:space="preserve"> 0.5*$F328 + 0.5*$G328</f>
        <v>1</v>
      </c>
      <c r="AH328" s="21" t="str">
        <f>IF($AG328&lt;=1,"Low",IF($AG328&lt;=3,"Medium","High"))</f>
        <v>Low</v>
      </c>
      <c r="AI328" s="21">
        <f>IF($J328&gt;=2,1,0) + IF($I328&lt;=1,1,0) + IF($V328&gt;=4,1,0) + IF($R328&lt;=2,1,0) + IF($X328&gt;20,1,0) + IF($AG328&lt;=2,1,0)</f>
        <v>5</v>
      </c>
      <c r="AJ328" s="21" t="str">
        <f>IF(AI328&gt;=4,"High",IF(AI328&gt;=2,"Medium","Low"))</f>
        <v>High</v>
      </c>
      <c r="AK328" s="21" t="str">
        <f>IF(AND($AF328="Fail", $AI328&gt;=3),"Yes","No")</f>
        <v>Yes</v>
      </c>
      <c r="AL328" s="21">
        <f xml:space="preserve"> $K328 + $L328+ $M328 + $N328 +$O328</f>
        <v>0</v>
      </c>
      <c r="AM328" s="22">
        <f xml:space="preserve"> $Q328 + $S328 + $T328</f>
        <v>9</v>
      </c>
      <c r="AN328" t="str">
        <f t="shared" si="16"/>
        <v>Low</v>
      </c>
      <c r="AO328" t="str">
        <f t="shared" si="17"/>
        <v>Medium</v>
      </c>
    </row>
    <row r="329" spans="1:41">
      <c r="A329" s="26" t="s">
        <v>37</v>
      </c>
      <c r="B329" s="18" t="s">
        <v>52</v>
      </c>
      <c r="C329" s="18">
        <v>19</v>
      </c>
      <c r="D329" s="18" t="s">
        <v>39</v>
      </c>
      <c r="E329" s="18" t="s">
        <v>72</v>
      </c>
      <c r="F329" s="18">
        <v>3</v>
      </c>
      <c r="G329" s="18">
        <v>2</v>
      </c>
      <c r="H329" s="18">
        <v>1</v>
      </c>
      <c r="I329" s="18">
        <v>1</v>
      </c>
      <c r="J329" s="18">
        <v>3</v>
      </c>
      <c r="K329" s="18">
        <v>0</v>
      </c>
      <c r="L329" s="18">
        <v>1</v>
      </c>
      <c r="M329" s="18">
        <v>0</v>
      </c>
      <c r="N329" s="18">
        <v>0</v>
      </c>
      <c r="O329" s="18">
        <v>0</v>
      </c>
      <c r="P329" s="18">
        <v>1</v>
      </c>
      <c r="Q329" s="18">
        <v>1</v>
      </c>
      <c r="R329" s="18">
        <v>4</v>
      </c>
      <c r="S329" s="18">
        <v>5</v>
      </c>
      <c r="T329" s="18">
        <v>4</v>
      </c>
      <c r="U329" s="18">
        <v>1</v>
      </c>
      <c r="V329" s="18">
        <v>1</v>
      </c>
      <c r="W329" s="18">
        <v>4</v>
      </c>
      <c r="X329" s="18">
        <v>0</v>
      </c>
      <c r="Y329" s="18">
        <v>5</v>
      </c>
      <c r="Z329" s="18">
        <v>0</v>
      </c>
      <c r="AA329" s="18">
        <v>0</v>
      </c>
      <c r="AB329" s="18">
        <f>$Z329-$Y329</f>
        <v>-5</v>
      </c>
      <c r="AC329" s="18">
        <f>$AA329-$Z329</f>
        <v>0</v>
      </c>
      <c r="AD329" s="18" t="str">
        <f>IF(AND($AB329&gt; 0, $AC329 &gt; 0), "Improving", IF(AND($AB329 &lt; 0, $AC329 &lt; 0), "Declining", "Mixed"))</f>
        <v>Mixed</v>
      </c>
      <c r="AE329" s="18">
        <f t="shared" si="15"/>
        <v>1.67</v>
      </c>
      <c r="AF329" s="18" t="str">
        <f>IF(AE329&gt;=16,"Excellent", IF(AE329&gt;=14,"Good", IF(AE329&gt;=10,"Average","Fail")))</f>
        <v>Fail</v>
      </c>
      <c r="AG329" s="18">
        <f xml:space="preserve"> 0.5*$F329 + 0.5*$G329</f>
        <v>2.5</v>
      </c>
      <c r="AH329" s="18" t="str">
        <f>IF($AG329&lt;=1,"Low",IF($AG329&lt;=3,"Medium","High"))</f>
        <v>Medium</v>
      </c>
      <c r="AI329" s="18">
        <f>IF($J329&gt;=2,1,0) + IF($I329&lt;=1,1,0) + IF($V329&gt;=4,1,0) + IF($R329&lt;=2,1,0) + IF($X329&gt;20,1,0) + IF($AG329&lt;=2,1,0)</f>
        <v>2</v>
      </c>
      <c r="AJ329" s="18" t="str">
        <f>IF(AI329&gt;=4,"High",IF(AI329&gt;=2,"Medium","Low"))</f>
        <v>Medium</v>
      </c>
      <c r="AK329" s="18" t="str">
        <f>IF(AND($AF329="Fail", $AI329&gt;=3),"Yes","No")</f>
        <v>No</v>
      </c>
      <c r="AL329" s="18">
        <f xml:space="preserve"> $K329 + $L329+ $M329 + $N329 +$O329</f>
        <v>1</v>
      </c>
      <c r="AM329" s="20">
        <f xml:space="preserve"> $Q329 + $S329 + $T329</f>
        <v>10</v>
      </c>
      <c r="AN329" t="str">
        <f t="shared" si="16"/>
        <v>Low</v>
      </c>
      <c r="AO329" t="str">
        <f t="shared" si="17"/>
        <v>High</v>
      </c>
    </row>
    <row r="330" spans="1:41">
      <c r="A330" s="27" t="s">
        <v>37</v>
      </c>
      <c r="B330" s="21" t="s">
        <v>38</v>
      </c>
      <c r="C330" s="21">
        <v>17</v>
      </c>
      <c r="D330" s="21" t="s">
        <v>39</v>
      </c>
      <c r="E330" s="21" t="s">
        <v>72</v>
      </c>
      <c r="F330" s="21">
        <v>4</v>
      </c>
      <c r="G330" s="21">
        <v>4</v>
      </c>
      <c r="H330" s="21">
        <v>1</v>
      </c>
      <c r="I330" s="21">
        <v>1</v>
      </c>
      <c r="J330" s="21">
        <v>0</v>
      </c>
      <c r="K330" s="21">
        <v>1</v>
      </c>
      <c r="L330" s="21">
        <v>1</v>
      </c>
      <c r="M330" s="21">
        <v>0</v>
      </c>
      <c r="N330" s="21">
        <v>0</v>
      </c>
      <c r="O330" s="21">
        <v>1</v>
      </c>
      <c r="P330" s="21">
        <v>0</v>
      </c>
      <c r="Q330" s="21">
        <v>1</v>
      </c>
      <c r="R330" s="21">
        <v>4</v>
      </c>
      <c r="S330" s="21">
        <v>2</v>
      </c>
      <c r="T330" s="21">
        <v>1</v>
      </c>
      <c r="U330" s="21">
        <v>1</v>
      </c>
      <c r="V330" s="21">
        <v>1</v>
      </c>
      <c r="W330" s="21">
        <v>4</v>
      </c>
      <c r="X330" s="21">
        <v>0</v>
      </c>
      <c r="Y330" s="21">
        <v>11</v>
      </c>
      <c r="Z330" s="21">
        <v>11</v>
      </c>
      <c r="AA330" s="21">
        <v>12</v>
      </c>
      <c r="AB330" s="21">
        <f>$Z330-$Y330</f>
        <v>0</v>
      </c>
      <c r="AC330" s="21">
        <f>$AA330-$Z330</f>
        <v>1</v>
      </c>
      <c r="AD330" s="21" t="str">
        <f>IF(AND($AB330&gt; 0, $AC330 &gt; 0), "Improving", IF(AND($AB330 &lt; 0, $AC330 &lt; 0), "Declining", "Mixed"))</f>
        <v>Mixed</v>
      </c>
      <c r="AE330" s="21">
        <f t="shared" si="15"/>
        <v>11.33</v>
      </c>
      <c r="AF330" s="21" t="str">
        <f>IF(AE330&gt;=16,"Excellent", IF(AE330&gt;=14,"Good", IF(AE330&gt;=10,"Average","Fail")))</f>
        <v>Average</v>
      </c>
      <c r="AG330" s="21">
        <f xml:space="preserve"> 0.5*$F330 + 0.5*$G330</f>
        <v>4</v>
      </c>
      <c r="AH330" s="21" t="str">
        <f>IF($AG330&lt;=1,"Low",IF($AG330&lt;=3,"Medium","High"))</f>
        <v>High</v>
      </c>
      <c r="AI330" s="21">
        <f>IF($J330&gt;=2,1,0) + IF($I330&lt;=1,1,0) + IF($V330&gt;=4,1,0) + IF($R330&lt;=2,1,0) + IF($X330&gt;20,1,0) + IF($AG330&lt;=2,1,0)</f>
        <v>1</v>
      </c>
      <c r="AJ330" s="21" t="str">
        <f>IF(AI330&gt;=4,"High",IF(AI330&gt;=2,"Medium","Low"))</f>
        <v>Low</v>
      </c>
      <c r="AK330" s="21" t="str">
        <f>IF(AND($AF330="Fail", $AI330&gt;=3),"Yes","No")</f>
        <v>No</v>
      </c>
      <c r="AL330" s="21">
        <f xml:space="preserve"> $K330 + $L330+ $M330 + $N330 +$O330</f>
        <v>3</v>
      </c>
      <c r="AM330" s="22">
        <f xml:space="preserve"> $Q330 + $S330 + $T330</f>
        <v>4</v>
      </c>
      <c r="AN330" t="str">
        <f t="shared" si="16"/>
        <v>Medium</v>
      </c>
      <c r="AO330" t="str">
        <f t="shared" si="17"/>
        <v>Low</v>
      </c>
    </row>
    <row r="331" spans="1:41">
      <c r="A331" s="26" t="s">
        <v>37</v>
      </c>
      <c r="B331" s="18" t="s">
        <v>52</v>
      </c>
      <c r="C331" s="18">
        <v>17</v>
      </c>
      <c r="D331" s="18" t="s">
        <v>54</v>
      </c>
      <c r="E331" s="18" t="s">
        <v>71</v>
      </c>
      <c r="F331" s="18">
        <v>2</v>
      </c>
      <c r="G331" s="18">
        <v>1</v>
      </c>
      <c r="H331" s="18">
        <v>2</v>
      </c>
      <c r="I331" s="18">
        <v>1</v>
      </c>
      <c r="J331" s="18">
        <v>2</v>
      </c>
      <c r="K331" s="18">
        <v>0</v>
      </c>
      <c r="L331" s="18">
        <v>0</v>
      </c>
      <c r="M331" s="18">
        <v>0</v>
      </c>
      <c r="N331" s="18">
        <v>1</v>
      </c>
      <c r="O331" s="18">
        <v>0</v>
      </c>
      <c r="P331" s="18">
        <v>1</v>
      </c>
      <c r="Q331" s="18">
        <v>1</v>
      </c>
      <c r="R331" s="18">
        <v>3</v>
      </c>
      <c r="S331" s="18">
        <v>3</v>
      </c>
      <c r="T331" s="18">
        <v>2</v>
      </c>
      <c r="U331" s="18">
        <v>2</v>
      </c>
      <c r="V331" s="18">
        <v>2</v>
      </c>
      <c r="W331" s="18">
        <v>5</v>
      </c>
      <c r="X331" s="18">
        <v>0</v>
      </c>
      <c r="Y331" s="18">
        <v>7</v>
      </c>
      <c r="Z331" s="18">
        <v>6</v>
      </c>
      <c r="AA331" s="18">
        <v>0</v>
      </c>
      <c r="AB331" s="18">
        <f>$Z331-$Y331</f>
        <v>-1</v>
      </c>
      <c r="AC331" s="18">
        <f>$AA331-$Z331</f>
        <v>-6</v>
      </c>
      <c r="AD331" s="18" t="str">
        <f>IF(AND($AB331&gt; 0, $AC331 &gt; 0), "Improving", IF(AND($AB331 &lt; 0, $AC331 &lt; 0), "Declining", "Mixed"))</f>
        <v>Declining</v>
      </c>
      <c r="AE331" s="18">
        <f t="shared" si="15"/>
        <v>4.33</v>
      </c>
      <c r="AF331" s="18" t="str">
        <f>IF(AE331&gt;=16,"Excellent", IF(AE331&gt;=14,"Good", IF(AE331&gt;=10,"Average","Fail")))</f>
        <v>Fail</v>
      </c>
      <c r="AG331" s="18">
        <f xml:space="preserve"> 0.5*$F331 + 0.5*$G331</f>
        <v>1.5</v>
      </c>
      <c r="AH331" s="18" t="str">
        <f>IF($AG331&lt;=1,"Low",IF($AG331&lt;=3,"Medium","High"))</f>
        <v>Medium</v>
      </c>
      <c r="AI331" s="18">
        <f>IF($J331&gt;=2,1,0) + IF($I331&lt;=1,1,0) + IF($V331&gt;=4,1,0) + IF($R331&lt;=2,1,0) + IF($X331&gt;20,1,0) + IF($AG331&lt;=2,1,0)</f>
        <v>3</v>
      </c>
      <c r="AJ331" s="18" t="str">
        <f>IF(AI331&gt;=4,"High",IF(AI331&gt;=2,"Medium","Low"))</f>
        <v>Medium</v>
      </c>
      <c r="AK331" s="18" t="str">
        <f>IF(AND($AF331="Fail", $AI331&gt;=3),"Yes","No")</f>
        <v>Yes</v>
      </c>
      <c r="AL331" s="18">
        <f xml:space="preserve"> $K331 + $L331+ $M331 + $N331 +$O331</f>
        <v>1</v>
      </c>
      <c r="AM331" s="20">
        <f xml:space="preserve"> $Q331 + $S331 + $T331</f>
        <v>6</v>
      </c>
      <c r="AN331" t="str">
        <f t="shared" si="16"/>
        <v>Low</v>
      </c>
      <c r="AO331" t="str">
        <f t="shared" si="17"/>
        <v>Medium</v>
      </c>
    </row>
    <row r="332" spans="1:41">
      <c r="A332" s="27" t="s">
        <v>37</v>
      </c>
      <c r="B332" s="21" t="s">
        <v>52</v>
      </c>
      <c r="C332" s="21">
        <v>16</v>
      </c>
      <c r="D332" s="21" t="s">
        <v>39</v>
      </c>
      <c r="E332" s="21" t="s">
        <v>71</v>
      </c>
      <c r="F332" s="21">
        <v>1</v>
      </c>
      <c r="G332" s="21">
        <v>2</v>
      </c>
      <c r="H332" s="21">
        <v>2</v>
      </c>
      <c r="I332" s="21">
        <v>1</v>
      </c>
      <c r="J332" s="21">
        <v>1</v>
      </c>
      <c r="K332" s="21">
        <v>0</v>
      </c>
      <c r="L332" s="21">
        <v>0</v>
      </c>
      <c r="M332" s="21">
        <v>0</v>
      </c>
      <c r="N332" s="21">
        <v>1</v>
      </c>
      <c r="O332" s="21">
        <v>1</v>
      </c>
      <c r="P332" s="21">
        <v>0</v>
      </c>
      <c r="Q332" s="21">
        <v>0</v>
      </c>
      <c r="R332" s="21">
        <v>4</v>
      </c>
      <c r="S332" s="21">
        <v>4</v>
      </c>
      <c r="T332" s="21">
        <v>4</v>
      </c>
      <c r="U332" s="21">
        <v>2</v>
      </c>
      <c r="V332" s="21">
        <v>4</v>
      </c>
      <c r="W332" s="21">
        <v>5</v>
      </c>
      <c r="X332" s="21">
        <v>0</v>
      </c>
      <c r="Y332" s="21">
        <v>7</v>
      </c>
      <c r="Z332" s="21">
        <v>0</v>
      </c>
      <c r="AA332" s="21">
        <v>0</v>
      </c>
      <c r="AB332" s="21">
        <f>$Z332-$Y332</f>
        <v>-7</v>
      </c>
      <c r="AC332" s="21">
        <f>$AA332-$Z332</f>
        <v>0</v>
      </c>
      <c r="AD332" s="21" t="str">
        <f>IF(AND($AB332&gt; 0, $AC332 &gt; 0), "Improving", IF(AND($AB332 &lt; 0, $AC332 &lt; 0), "Declining", "Mixed"))</f>
        <v>Mixed</v>
      </c>
      <c r="AE332" s="21">
        <f t="shared" si="15"/>
        <v>2.33</v>
      </c>
      <c r="AF332" s="21" t="str">
        <f>IF(AE332&gt;=16,"Excellent", IF(AE332&gt;=14,"Good", IF(AE332&gt;=10,"Average","Fail")))</f>
        <v>Fail</v>
      </c>
      <c r="AG332" s="21">
        <f xml:space="preserve"> 0.5*$F332 + 0.5*$G332</f>
        <v>1.5</v>
      </c>
      <c r="AH332" s="21" t="str">
        <f>IF($AG332&lt;=1,"Low",IF($AG332&lt;=3,"Medium","High"))</f>
        <v>Medium</v>
      </c>
      <c r="AI332" s="21">
        <f>IF($J332&gt;=2,1,0) + IF($I332&lt;=1,1,0) + IF($V332&gt;=4,1,0) + IF($R332&lt;=2,1,0) + IF($X332&gt;20,1,0) + IF($AG332&lt;=2,1,0)</f>
        <v>3</v>
      </c>
      <c r="AJ332" s="21" t="str">
        <f>IF(AI332&gt;=4,"High",IF(AI332&gt;=2,"Medium","Low"))</f>
        <v>Medium</v>
      </c>
      <c r="AK332" s="21" t="str">
        <f>IF(AND($AF332="Fail", $AI332&gt;=3),"Yes","No")</f>
        <v>Yes</v>
      </c>
      <c r="AL332" s="21">
        <f xml:space="preserve"> $K332 + $L332+ $M332 + $N332 +$O332</f>
        <v>2</v>
      </c>
      <c r="AM332" s="22">
        <f xml:space="preserve"> $Q332 + $S332 + $T332</f>
        <v>8</v>
      </c>
      <c r="AN332" t="str">
        <f t="shared" si="16"/>
        <v>Medium</v>
      </c>
      <c r="AO332" t="str">
        <f t="shared" si="17"/>
        <v>Medium</v>
      </c>
    </row>
    <row r="333" spans="1:41">
      <c r="A333" s="26" t="s">
        <v>37</v>
      </c>
      <c r="B333" s="18" t="s">
        <v>52</v>
      </c>
      <c r="C333" s="18">
        <v>17</v>
      </c>
      <c r="D333" s="18" t="s">
        <v>54</v>
      </c>
      <c r="E333" s="18" t="s">
        <v>71</v>
      </c>
      <c r="F333" s="18">
        <v>1</v>
      </c>
      <c r="G333" s="18">
        <v>1</v>
      </c>
      <c r="H333" s="18">
        <v>4</v>
      </c>
      <c r="I333" s="18">
        <v>2</v>
      </c>
      <c r="J333" s="18">
        <v>3</v>
      </c>
      <c r="K333" s="18">
        <v>0</v>
      </c>
      <c r="L333" s="18">
        <v>0</v>
      </c>
      <c r="M333" s="18">
        <v>0</v>
      </c>
      <c r="N333" s="18">
        <v>1</v>
      </c>
      <c r="O333" s="18">
        <v>0</v>
      </c>
      <c r="P333" s="18">
        <v>0</v>
      </c>
      <c r="Q333" s="18">
        <v>1</v>
      </c>
      <c r="R333" s="18">
        <v>5</v>
      </c>
      <c r="S333" s="18">
        <v>3</v>
      </c>
      <c r="T333" s="18">
        <v>5</v>
      </c>
      <c r="U333" s="18">
        <v>1</v>
      </c>
      <c r="V333" s="18">
        <v>5</v>
      </c>
      <c r="W333" s="18">
        <v>5</v>
      </c>
      <c r="X333" s="18">
        <v>0</v>
      </c>
      <c r="Y333" s="18">
        <v>5</v>
      </c>
      <c r="Z333" s="18">
        <v>8</v>
      </c>
      <c r="AA333" s="18">
        <v>7</v>
      </c>
      <c r="AB333" s="18">
        <f>$Z333-$Y333</f>
        <v>3</v>
      </c>
      <c r="AC333" s="18">
        <f>$AA333-$Z333</f>
        <v>-1</v>
      </c>
      <c r="AD333" s="18" t="str">
        <f>IF(AND($AB333&gt; 0, $AC333 &gt; 0), "Improving", IF(AND($AB333 &lt; 0, $AC333 &lt; 0), "Declining", "Mixed"))</f>
        <v>Mixed</v>
      </c>
      <c r="AE333" s="18">
        <f t="shared" si="15"/>
        <v>6.67</v>
      </c>
      <c r="AF333" s="18" t="str">
        <f>IF(AE333&gt;=16,"Excellent", IF(AE333&gt;=14,"Good", IF(AE333&gt;=10,"Average","Fail")))</f>
        <v>Fail</v>
      </c>
      <c r="AG333" s="18">
        <f xml:space="preserve"> 0.5*$F333 + 0.5*$G333</f>
        <v>1</v>
      </c>
      <c r="AH333" s="18" t="str">
        <f>IF($AG333&lt;=1,"Low",IF($AG333&lt;=3,"Medium","High"))</f>
        <v>Low</v>
      </c>
      <c r="AI333" s="18">
        <f>IF($J333&gt;=2,1,0) + IF($I333&lt;=1,1,0) + IF($V333&gt;=4,1,0) + IF($R333&lt;=2,1,0) + IF($X333&gt;20,1,0) + IF($AG333&lt;=2,1,0)</f>
        <v>3</v>
      </c>
      <c r="AJ333" s="18" t="str">
        <f>IF(AI333&gt;=4,"High",IF(AI333&gt;=2,"Medium","Low"))</f>
        <v>Medium</v>
      </c>
      <c r="AK333" s="18" t="str">
        <f>IF(AND($AF333="Fail", $AI333&gt;=3),"Yes","No")</f>
        <v>Yes</v>
      </c>
      <c r="AL333" s="18">
        <f xml:space="preserve"> $K333 + $L333+ $M333 + $N333 +$O333</f>
        <v>1</v>
      </c>
      <c r="AM333" s="20">
        <f xml:space="preserve"> $Q333 + $S333 + $T333</f>
        <v>9</v>
      </c>
      <c r="AN333" t="str">
        <f t="shared" si="16"/>
        <v>Low</v>
      </c>
      <c r="AO333" t="str">
        <f t="shared" si="17"/>
        <v>Medium</v>
      </c>
    </row>
    <row r="334" spans="1:41">
      <c r="A334" s="27" t="s">
        <v>37</v>
      </c>
      <c r="B334" s="21" t="s">
        <v>38</v>
      </c>
      <c r="C334" s="21">
        <v>16</v>
      </c>
      <c r="D334" s="21" t="s">
        <v>39</v>
      </c>
      <c r="E334" s="21" t="s">
        <v>72</v>
      </c>
      <c r="F334" s="21">
        <v>4</v>
      </c>
      <c r="G334" s="21">
        <v>2</v>
      </c>
      <c r="H334" s="21">
        <v>1</v>
      </c>
      <c r="I334" s="21">
        <v>2</v>
      </c>
      <c r="J334" s="21">
        <v>0</v>
      </c>
      <c r="K334" s="21">
        <v>0</v>
      </c>
      <c r="L334" s="21">
        <v>0</v>
      </c>
      <c r="M334" s="21">
        <v>1</v>
      </c>
      <c r="N334" s="21">
        <v>0</v>
      </c>
      <c r="O334" s="21">
        <v>1</v>
      </c>
      <c r="P334" s="21">
        <v>1</v>
      </c>
      <c r="Q334" s="21">
        <v>1</v>
      </c>
      <c r="R334" s="21">
        <v>4</v>
      </c>
      <c r="S334" s="21">
        <v>2</v>
      </c>
      <c r="T334" s="21">
        <v>3</v>
      </c>
      <c r="U334" s="21">
        <v>1</v>
      </c>
      <c r="V334" s="21">
        <v>1</v>
      </c>
      <c r="W334" s="21">
        <v>3</v>
      </c>
      <c r="X334" s="21">
        <v>0</v>
      </c>
      <c r="Y334" s="21">
        <v>14</v>
      </c>
      <c r="Z334" s="21">
        <v>15</v>
      </c>
      <c r="AA334" s="21">
        <v>16</v>
      </c>
      <c r="AB334" s="21">
        <f>$Z334-$Y334</f>
        <v>1</v>
      </c>
      <c r="AC334" s="21">
        <f>$AA334-$Z334</f>
        <v>1</v>
      </c>
      <c r="AD334" s="21" t="str">
        <f>IF(AND($AB334&gt; 0, $AC334 &gt; 0), "Improving", IF(AND($AB334 &lt; 0, $AC334 &lt; 0), "Declining", "Mixed"))</f>
        <v>Improving</v>
      </c>
      <c r="AE334" s="21">
        <f t="shared" si="15"/>
        <v>15</v>
      </c>
      <c r="AF334" s="21" t="str">
        <f>IF(AE334&gt;=16,"Excellent", IF(AE334&gt;=14,"Good", IF(AE334&gt;=10,"Average","Fail")))</f>
        <v>Good</v>
      </c>
      <c r="AG334" s="21">
        <f xml:space="preserve"> 0.5*$F334 + 0.5*$G334</f>
        <v>3</v>
      </c>
      <c r="AH334" s="21" t="str">
        <f>IF($AG334&lt;=1,"Low",IF($AG334&lt;=3,"Medium","High"))</f>
        <v>Medium</v>
      </c>
      <c r="AI334" s="21">
        <f>IF($J334&gt;=2,1,0) + IF($I334&lt;=1,1,0) + IF($V334&gt;=4,1,0) + IF($R334&lt;=2,1,0) + IF($X334&gt;20,1,0) + IF($AG334&lt;=2,1,0)</f>
        <v>0</v>
      </c>
      <c r="AJ334" s="21" t="str">
        <f>IF(AI334&gt;=4,"High",IF(AI334&gt;=2,"Medium","Low"))</f>
        <v>Low</v>
      </c>
      <c r="AK334" s="21" t="str">
        <f>IF(AND($AF334="Fail", $AI334&gt;=3),"Yes","No")</f>
        <v>No</v>
      </c>
      <c r="AL334" s="21">
        <f xml:space="preserve"> $K334 + $L334+ $M334 + $N334 +$O334</f>
        <v>2</v>
      </c>
      <c r="AM334" s="22">
        <f xml:space="preserve"> $Q334 + $S334 + $T334</f>
        <v>6</v>
      </c>
      <c r="AN334" t="str">
        <f t="shared" si="16"/>
        <v>Medium</v>
      </c>
      <c r="AO334" t="str">
        <f t="shared" si="17"/>
        <v>Medium</v>
      </c>
    </row>
    <row r="335" spans="1:41">
      <c r="A335" s="26" t="s">
        <v>37</v>
      </c>
      <c r="B335" s="18" t="s">
        <v>38</v>
      </c>
      <c r="C335" s="18">
        <v>16</v>
      </c>
      <c r="D335" s="18" t="s">
        <v>39</v>
      </c>
      <c r="E335" s="18" t="s">
        <v>72</v>
      </c>
      <c r="F335" s="18">
        <v>2</v>
      </c>
      <c r="G335" s="18">
        <v>2</v>
      </c>
      <c r="H335" s="18">
        <v>1</v>
      </c>
      <c r="I335" s="18">
        <v>2</v>
      </c>
      <c r="J335" s="18">
        <v>0</v>
      </c>
      <c r="K335" s="18">
        <v>0</v>
      </c>
      <c r="L335" s="18">
        <v>1</v>
      </c>
      <c r="M335" s="18">
        <v>1</v>
      </c>
      <c r="N335" s="18">
        <v>0</v>
      </c>
      <c r="O335" s="18">
        <v>1</v>
      </c>
      <c r="P335" s="18">
        <v>1</v>
      </c>
      <c r="Q335" s="18">
        <v>0</v>
      </c>
      <c r="R335" s="18">
        <v>5</v>
      </c>
      <c r="S335" s="18">
        <v>1</v>
      </c>
      <c r="T335" s="18">
        <v>5</v>
      </c>
      <c r="U335" s="18">
        <v>1</v>
      </c>
      <c r="V335" s="18">
        <v>1</v>
      </c>
      <c r="W335" s="18">
        <v>4</v>
      </c>
      <c r="X335" s="18">
        <v>0</v>
      </c>
      <c r="Y335" s="18">
        <v>6</v>
      </c>
      <c r="Z335" s="18">
        <v>7</v>
      </c>
      <c r="AA335" s="18">
        <v>0</v>
      </c>
      <c r="AB335" s="18">
        <f>$Z335-$Y335</f>
        <v>1</v>
      </c>
      <c r="AC335" s="18">
        <f>$AA335-$Z335</f>
        <v>-7</v>
      </c>
      <c r="AD335" s="18" t="str">
        <f>IF(AND($AB335&gt; 0, $AC335 &gt; 0), "Improving", IF(AND($AB335 &lt; 0, $AC335 &lt; 0), "Declining", "Mixed"))</f>
        <v>Mixed</v>
      </c>
      <c r="AE335" s="18">
        <f t="shared" si="15"/>
        <v>4.33</v>
      </c>
      <c r="AF335" s="18" t="str">
        <f>IF(AE335&gt;=16,"Excellent", IF(AE335&gt;=14,"Good", IF(AE335&gt;=10,"Average","Fail")))</f>
        <v>Fail</v>
      </c>
      <c r="AG335" s="18">
        <f xml:space="preserve"> 0.5*$F335 + 0.5*$G335</f>
        <v>2</v>
      </c>
      <c r="AH335" s="18" t="str">
        <f>IF($AG335&lt;=1,"Low",IF($AG335&lt;=3,"Medium","High"))</f>
        <v>Medium</v>
      </c>
      <c r="AI335" s="18">
        <f>IF($J335&gt;=2,1,0) + IF($I335&lt;=1,1,0) + IF($V335&gt;=4,1,0) + IF($R335&lt;=2,1,0) + IF($X335&gt;20,1,0) + IF($AG335&lt;=2,1,0)</f>
        <v>1</v>
      </c>
      <c r="AJ335" s="18" t="str">
        <f>IF(AI335&gt;=4,"High",IF(AI335&gt;=2,"Medium","Low"))</f>
        <v>Low</v>
      </c>
      <c r="AK335" s="18" t="str">
        <f>IF(AND($AF335="Fail", $AI335&gt;=3),"Yes","No")</f>
        <v>No</v>
      </c>
      <c r="AL335" s="18">
        <f xml:space="preserve"> $K335 + $L335+ $M335 + $N335 +$O335</f>
        <v>3</v>
      </c>
      <c r="AM335" s="20">
        <f xml:space="preserve"> $Q335 + $S335 + $T335</f>
        <v>6</v>
      </c>
      <c r="AN335" t="str">
        <f t="shared" si="16"/>
        <v>Medium</v>
      </c>
      <c r="AO335" t="str">
        <f t="shared" si="17"/>
        <v>Medium</v>
      </c>
    </row>
    <row r="336" spans="1:41">
      <c r="A336" s="27" t="s">
        <v>37</v>
      </c>
      <c r="B336" s="21" t="s">
        <v>38</v>
      </c>
      <c r="C336" s="21">
        <v>16</v>
      </c>
      <c r="D336" s="21" t="s">
        <v>39</v>
      </c>
      <c r="E336" s="21" t="s">
        <v>72</v>
      </c>
      <c r="F336" s="21">
        <v>4</v>
      </c>
      <c r="G336" s="21">
        <v>4</v>
      </c>
      <c r="H336" s="21">
        <v>1</v>
      </c>
      <c r="I336" s="21">
        <v>2</v>
      </c>
      <c r="J336" s="21">
        <v>0</v>
      </c>
      <c r="K336" s="21">
        <v>0</v>
      </c>
      <c r="L336" s="21">
        <v>1</v>
      </c>
      <c r="M336" s="21">
        <v>1</v>
      </c>
      <c r="N336" s="21">
        <v>0</v>
      </c>
      <c r="O336" s="21">
        <v>1</v>
      </c>
      <c r="P336" s="21">
        <v>1</v>
      </c>
      <c r="Q336" s="21">
        <v>1</v>
      </c>
      <c r="R336" s="21">
        <v>4</v>
      </c>
      <c r="S336" s="21">
        <v>4</v>
      </c>
      <c r="T336" s="21">
        <v>2</v>
      </c>
      <c r="U336" s="21">
        <v>1</v>
      </c>
      <c r="V336" s="21">
        <v>1</v>
      </c>
      <c r="W336" s="21">
        <v>3</v>
      </c>
      <c r="X336" s="21">
        <v>0</v>
      </c>
      <c r="Y336" s="21">
        <v>14</v>
      </c>
      <c r="Z336" s="21">
        <v>14</v>
      </c>
      <c r="AA336" s="21">
        <v>14</v>
      </c>
      <c r="AB336" s="21">
        <f>$Z336-$Y336</f>
        <v>0</v>
      </c>
      <c r="AC336" s="21">
        <f>$AA336-$Z336</f>
        <v>0</v>
      </c>
      <c r="AD336" s="21" t="str">
        <f>IF(AND($AB336&gt; 0, $AC336 &gt; 0), "Improving", IF(AND($AB336 &lt; 0, $AC336 &lt; 0), "Declining", "Mixed"))</f>
        <v>Mixed</v>
      </c>
      <c r="AE336" s="21">
        <f t="shared" si="15"/>
        <v>14</v>
      </c>
      <c r="AF336" s="21" t="str">
        <f>IF(AE336&gt;=16,"Excellent", IF(AE336&gt;=14,"Good", IF(AE336&gt;=10,"Average","Fail")))</f>
        <v>Good</v>
      </c>
      <c r="AG336" s="21">
        <f xml:space="preserve"> 0.5*$F336 + 0.5*$G336</f>
        <v>4</v>
      </c>
      <c r="AH336" s="21" t="str">
        <f>IF($AG336&lt;=1,"Low",IF($AG336&lt;=3,"Medium","High"))</f>
        <v>High</v>
      </c>
      <c r="AI336" s="21">
        <f>IF($J336&gt;=2,1,0) + IF($I336&lt;=1,1,0) + IF($V336&gt;=4,1,0) + IF($R336&lt;=2,1,0) + IF($X336&gt;20,1,0) + IF($AG336&lt;=2,1,0)</f>
        <v>0</v>
      </c>
      <c r="AJ336" s="21" t="str">
        <f>IF(AI336&gt;=4,"High",IF(AI336&gt;=2,"Medium","Low"))</f>
        <v>Low</v>
      </c>
      <c r="AK336" s="21" t="str">
        <f>IF(AND($AF336="Fail", $AI336&gt;=3),"Yes","No")</f>
        <v>No</v>
      </c>
      <c r="AL336" s="21">
        <f xml:space="preserve"> $K336 + $L336+ $M336 + $N336 +$O336</f>
        <v>3</v>
      </c>
      <c r="AM336" s="22">
        <f xml:space="preserve"> $Q336 + $S336 + $T336</f>
        <v>7</v>
      </c>
      <c r="AN336" t="str">
        <f t="shared" si="16"/>
        <v>Medium</v>
      </c>
      <c r="AO336" t="str">
        <f t="shared" si="17"/>
        <v>Medium</v>
      </c>
    </row>
    <row r="337" spans="1:41">
      <c r="A337" s="26" t="s">
        <v>37</v>
      </c>
      <c r="B337" s="18" t="s">
        <v>52</v>
      </c>
      <c r="C337" s="18">
        <v>16</v>
      </c>
      <c r="D337" s="18" t="s">
        <v>39</v>
      </c>
      <c r="E337" s="18" t="s">
        <v>72</v>
      </c>
      <c r="F337" s="18">
        <v>3</v>
      </c>
      <c r="G337" s="18">
        <v>4</v>
      </c>
      <c r="H337" s="18">
        <v>3</v>
      </c>
      <c r="I337" s="18">
        <v>1</v>
      </c>
      <c r="J337" s="18">
        <v>2</v>
      </c>
      <c r="K337" s="18">
        <v>0</v>
      </c>
      <c r="L337" s="18">
        <v>1</v>
      </c>
      <c r="M337" s="18">
        <v>0</v>
      </c>
      <c r="N337" s="18">
        <v>1</v>
      </c>
      <c r="O337" s="18">
        <v>1</v>
      </c>
      <c r="P337" s="18">
        <v>1</v>
      </c>
      <c r="Q337" s="18">
        <v>0</v>
      </c>
      <c r="R337" s="18">
        <v>3</v>
      </c>
      <c r="S337" s="18">
        <v>4</v>
      </c>
      <c r="T337" s="18">
        <v>5</v>
      </c>
      <c r="U337" s="18">
        <v>2</v>
      </c>
      <c r="V337" s="18">
        <v>4</v>
      </c>
      <c r="W337" s="18">
        <v>2</v>
      </c>
      <c r="X337" s="18">
        <v>0</v>
      </c>
      <c r="Y337" s="18">
        <v>6</v>
      </c>
      <c r="Z337" s="18">
        <v>5</v>
      </c>
      <c r="AA337" s="18">
        <v>0</v>
      </c>
      <c r="AB337" s="18">
        <f>$Z337-$Y337</f>
        <v>-1</v>
      </c>
      <c r="AC337" s="18">
        <f>$AA337-$Z337</f>
        <v>-5</v>
      </c>
      <c r="AD337" s="18" t="str">
        <f>IF(AND($AB337&gt; 0, $AC337 &gt; 0), "Improving", IF(AND($AB337 &lt; 0, $AC337 &lt; 0), "Declining", "Mixed"))</f>
        <v>Declining</v>
      </c>
      <c r="AE337" s="18">
        <f t="shared" si="15"/>
        <v>3.67</v>
      </c>
      <c r="AF337" s="18" t="str">
        <f>IF(AE337&gt;=16,"Excellent", IF(AE337&gt;=14,"Good", IF(AE337&gt;=10,"Average","Fail")))</f>
        <v>Fail</v>
      </c>
      <c r="AG337" s="18">
        <f xml:space="preserve"> 0.5*$F337 + 0.5*$G337</f>
        <v>3.5</v>
      </c>
      <c r="AH337" s="18" t="str">
        <f>IF($AG337&lt;=1,"Low",IF($AG337&lt;=3,"Medium","High"))</f>
        <v>High</v>
      </c>
      <c r="AI337" s="18">
        <f>IF($J337&gt;=2,1,0) + IF($I337&lt;=1,1,0) + IF($V337&gt;=4,1,0) + IF($R337&lt;=2,1,0) + IF($X337&gt;20,1,0) + IF($AG337&lt;=2,1,0)</f>
        <v>3</v>
      </c>
      <c r="AJ337" s="18" t="str">
        <f>IF(AI337&gt;=4,"High",IF(AI337&gt;=2,"Medium","Low"))</f>
        <v>Medium</v>
      </c>
      <c r="AK337" s="18" t="str">
        <f>IF(AND($AF337="Fail", $AI337&gt;=3),"Yes","No")</f>
        <v>Yes</v>
      </c>
      <c r="AL337" s="18">
        <f xml:space="preserve"> $K337 + $L337+ $M337 + $N337 +$O337</f>
        <v>3</v>
      </c>
      <c r="AM337" s="20">
        <f xml:space="preserve"> $Q337 + $S337 + $T337</f>
        <v>9</v>
      </c>
      <c r="AN337" t="str">
        <f t="shared" si="16"/>
        <v>Medium</v>
      </c>
      <c r="AO337" t="str">
        <f t="shared" si="17"/>
        <v>Medium</v>
      </c>
    </row>
    <row r="338" spans="1:41">
      <c r="A338" s="27" t="s">
        <v>37</v>
      </c>
      <c r="B338" s="21" t="s">
        <v>52</v>
      </c>
      <c r="C338" s="21">
        <v>17</v>
      </c>
      <c r="D338" s="21" t="s">
        <v>39</v>
      </c>
      <c r="E338" s="21" t="s">
        <v>71</v>
      </c>
      <c r="F338" s="21">
        <v>4</v>
      </c>
      <c r="G338" s="21">
        <v>4</v>
      </c>
      <c r="H338" s="21">
        <v>1</v>
      </c>
      <c r="I338" s="21">
        <v>2</v>
      </c>
      <c r="J338" s="21">
        <v>0</v>
      </c>
      <c r="K338" s="21">
        <v>0</v>
      </c>
      <c r="L338" s="21">
        <v>1</v>
      </c>
      <c r="M338" s="21">
        <v>1</v>
      </c>
      <c r="N338" s="21">
        <v>1</v>
      </c>
      <c r="O338" s="21">
        <v>1</v>
      </c>
      <c r="P338" s="21">
        <v>1</v>
      </c>
      <c r="Q338" s="21">
        <v>0</v>
      </c>
      <c r="R338" s="21">
        <v>4</v>
      </c>
      <c r="S338" s="21">
        <v>4</v>
      </c>
      <c r="T338" s="21">
        <v>4</v>
      </c>
      <c r="U338" s="21">
        <v>1</v>
      </c>
      <c r="V338" s="21">
        <v>3</v>
      </c>
      <c r="W338" s="21">
        <v>5</v>
      </c>
      <c r="X338" s="21">
        <v>0</v>
      </c>
      <c r="Y338" s="21">
        <v>13</v>
      </c>
      <c r="Z338" s="21">
        <v>11</v>
      </c>
      <c r="AA338" s="21">
        <v>10</v>
      </c>
      <c r="AB338" s="21">
        <f>$Z338-$Y338</f>
        <v>-2</v>
      </c>
      <c r="AC338" s="21">
        <f>$AA338-$Z338</f>
        <v>-1</v>
      </c>
      <c r="AD338" s="21" t="str">
        <f>IF(AND($AB338&gt; 0, $AC338 &gt; 0), "Improving", IF(AND($AB338 &lt; 0, $AC338 &lt; 0), "Declining", "Mixed"))</f>
        <v>Declining</v>
      </c>
      <c r="AE338" s="21">
        <f t="shared" si="15"/>
        <v>11.33</v>
      </c>
      <c r="AF338" s="21" t="str">
        <f>IF(AE338&gt;=16,"Excellent", IF(AE338&gt;=14,"Good", IF(AE338&gt;=10,"Average","Fail")))</f>
        <v>Average</v>
      </c>
      <c r="AG338" s="21">
        <f xml:space="preserve"> 0.5*$F338 + 0.5*$G338</f>
        <v>4</v>
      </c>
      <c r="AH338" s="21" t="str">
        <f>IF($AG338&lt;=1,"Low",IF($AG338&lt;=3,"Medium","High"))</f>
        <v>High</v>
      </c>
      <c r="AI338" s="21">
        <f>IF($J338&gt;=2,1,0) + IF($I338&lt;=1,1,0) + IF($V338&gt;=4,1,0) + IF($R338&lt;=2,1,0) + IF($X338&gt;20,1,0) + IF($AG338&lt;=2,1,0)</f>
        <v>0</v>
      </c>
      <c r="AJ338" s="21" t="str">
        <f>IF(AI338&gt;=4,"High",IF(AI338&gt;=2,"Medium","Low"))</f>
        <v>Low</v>
      </c>
      <c r="AK338" s="21" t="str">
        <f>IF(AND($AF338="Fail", $AI338&gt;=3),"Yes","No")</f>
        <v>No</v>
      </c>
      <c r="AL338" s="21">
        <f xml:space="preserve"> $K338 + $L338+ $M338 + $N338 +$O338</f>
        <v>4</v>
      </c>
      <c r="AM338" s="22">
        <f xml:space="preserve"> $Q338 + $S338 + $T338</f>
        <v>8</v>
      </c>
      <c r="AN338" t="str">
        <f t="shared" si="16"/>
        <v>High</v>
      </c>
      <c r="AO338" t="str">
        <f t="shared" si="17"/>
        <v>Medium</v>
      </c>
    </row>
    <row r="339" spans="1:41">
      <c r="A339" s="26" t="s">
        <v>37</v>
      </c>
      <c r="B339" s="18" t="s">
        <v>38</v>
      </c>
      <c r="C339" s="18">
        <v>16</v>
      </c>
      <c r="D339" s="18" t="s">
        <v>39</v>
      </c>
      <c r="E339" s="18" t="s">
        <v>72</v>
      </c>
      <c r="F339" s="18">
        <v>1</v>
      </c>
      <c r="G339" s="18">
        <v>3</v>
      </c>
      <c r="H339" s="18">
        <v>1</v>
      </c>
      <c r="I339" s="18">
        <v>2</v>
      </c>
      <c r="J339" s="18">
        <v>3</v>
      </c>
      <c r="K339" s="18">
        <v>0</v>
      </c>
      <c r="L339" s="18">
        <v>0</v>
      </c>
      <c r="M339" s="18">
        <v>0</v>
      </c>
      <c r="N339" s="18">
        <v>1</v>
      </c>
      <c r="O339" s="18">
        <v>1</v>
      </c>
      <c r="P339" s="18">
        <v>1</v>
      </c>
      <c r="Q339" s="18">
        <v>1</v>
      </c>
      <c r="R339" s="18">
        <v>4</v>
      </c>
      <c r="S339" s="18">
        <v>3</v>
      </c>
      <c r="T339" s="18">
        <v>5</v>
      </c>
      <c r="U339" s="18">
        <v>1</v>
      </c>
      <c r="V339" s="18">
        <v>1</v>
      </c>
      <c r="W339" s="18">
        <v>3</v>
      </c>
      <c r="X339" s="18">
        <v>0</v>
      </c>
      <c r="Y339" s="18">
        <v>8</v>
      </c>
      <c r="Z339" s="18">
        <v>7</v>
      </c>
      <c r="AA339" s="18">
        <v>0</v>
      </c>
      <c r="AB339" s="18">
        <f>$Z339-$Y339</f>
        <v>-1</v>
      </c>
      <c r="AC339" s="18">
        <f>$AA339-$Z339</f>
        <v>-7</v>
      </c>
      <c r="AD339" s="18" t="str">
        <f>IF(AND($AB339&gt; 0, $AC339 &gt; 0), "Improving", IF(AND($AB339 &lt; 0, $AC339 &lt; 0), "Declining", "Mixed"))</f>
        <v>Declining</v>
      </c>
      <c r="AE339" s="18">
        <f t="shared" si="15"/>
        <v>5</v>
      </c>
      <c r="AF339" s="18" t="str">
        <f>IF(AE339&gt;=16,"Excellent", IF(AE339&gt;=14,"Good", IF(AE339&gt;=10,"Average","Fail")))</f>
        <v>Fail</v>
      </c>
      <c r="AG339" s="18">
        <f xml:space="preserve"> 0.5*$F339 + 0.5*$G339</f>
        <v>2</v>
      </c>
      <c r="AH339" s="18" t="str">
        <f>IF($AG339&lt;=1,"Low",IF($AG339&lt;=3,"Medium","High"))</f>
        <v>Medium</v>
      </c>
      <c r="AI339" s="18">
        <f>IF($J339&gt;=2,1,0) + IF($I339&lt;=1,1,0) + IF($V339&gt;=4,1,0) + IF($R339&lt;=2,1,0) + IF($X339&gt;20,1,0) + IF($AG339&lt;=2,1,0)</f>
        <v>2</v>
      </c>
      <c r="AJ339" s="18" t="str">
        <f>IF(AI339&gt;=4,"High",IF(AI339&gt;=2,"Medium","Low"))</f>
        <v>Medium</v>
      </c>
      <c r="AK339" s="18" t="str">
        <f>IF(AND($AF339="Fail", $AI339&gt;=3),"Yes","No")</f>
        <v>No</v>
      </c>
      <c r="AL339" s="18">
        <f xml:space="preserve"> $K339 + $L339+ $M339 + $N339 +$O339</f>
        <v>2</v>
      </c>
      <c r="AM339" s="20">
        <f xml:space="preserve"> $Q339 + $S339 + $T339</f>
        <v>9</v>
      </c>
      <c r="AN339" t="str">
        <f t="shared" si="16"/>
        <v>Medium</v>
      </c>
      <c r="AO339" t="str">
        <f t="shared" si="17"/>
        <v>Medium</v>
      </c>
    </row>
    <row r="340" spans="1:41">
      <c r="A340" s="27" t="s">
        <v>37</v>
      </c>
      <c r="B340" s="21" t="s">
        <v>38</v>
      </c>
      <c r="C340" s="21">
        <v>17</v>
      </c>
      <c r="D340" s="21" t="s">
        <v>39</v>
      </c>
      <c r="E340" s="21" t="s">
        <v>72</v>
      </c>
      <c r="F340" s="21">
        <v>2</v>
      </c>
      <c r="G340" s="21">
        <v>4</v>
      </c>
      <c r="H340" s="21">
        <v>1</v>
      </c>
      <c r="I340" s="21">
        <v>2</v>
      </c>
      <c r="J340" s="21">
        <v>0</v>
      </c>
      <c r="K340" s="21">
        <v>0</v>
      </c>
      <c r="L340" s="21">
        <v>1</v>
      </c>
      <c r="M340" s="21">
        <v>0</v>
      </c>
      <c r="N340" s="21">
        <v>1</v>
      </c>
      <c r="O340" s="21">
        <v>1</v>
      </c>
      <c r="P340" s="21">
        <v>0</v>
      </c>
      <c r="Q340" s="21">
        <v>0</v>
      </c>
      <c r="R340" s="21">
        <v>5</v>
      </c>
      <c r="S340" s="21">
        <v>4</v>
      </c>
      <c r="T340" s="21">
        <v>2</v>
      </c>
      <c r="U340" s="21">
        <v>2</v>
      </c>
      <c r="V340" s="21">
        <v>3</v>
      </c>
      <c r="W340" s="21">
        <v>5</v>
      </c>
      <c r="X340" s="21">
        <v>0</v>
      </c>
      <c r="Y340" s="21">
        <v>16</v>
      </c>
      <c r="Z340" s="21">
        <v>17</v>
      </c>
      <c r="AA340" s="21">
        <v>17</v>
      </c>
      <c r="AB340" s="21">
        <f>$Z340-$Y340</f>
        <v>1</v>
      </c>
      <c r="AC340" s="21">
        <f>$AA340-$Z340</f>
        <v>0</v>
      </c>
      <c r="AD340" s="21" t="str">
        <f>IF(AND($AB340&gt; 0, $AC340 &gt; 0), "Improving", IF(AND($AB340 &lt; 0, $AC340 &lt; 0), "Declining", "Mixed"))</f>
        <v>Mixed</v>
      </c>
      <c r="AE340" s="21">
        <f t="shared" si="15"/>
        <v>16.670000000000002</v>
      </c>
      <c r="AF340" s="21" t="str">
        <f>IF(AE340&gt;=16,"Excellent", IF(AE340&gt;=14,"Good", IF(AE340&gt;=10,"Average","Fail")))</f>
        <v>Excellent</v>
      </c>
      <c r="AG340" s="21">
        <f xml:space="preserve"> 0.5*$F340 + 0.5*$G340</f>
        <v>3</v>
      </c>
      <c r="AH340" s="21" t="str">
        <f>IF($AG340&lt;=1,"Low",IF($AG340&lt;=3,"Medium","High"))</f>
        <v>Medium</v>
      </c>
      <c r="AI340" s="21">
        <f>IF($J340&gt;=2,1,0) + IF($I340&lt;=1,1,0) + IF($V340&gt;=4,1,0) + IF($R340&lt;=2,1,0) + IF($X340&gt;20,1,0) + IF($AG340&lt;=2,1,0)</f>
        <v>0</v>
      </c>
      <c r="AJ340" s="21" t="str">
        <f>IF(AI340&gt;=4,"High",IF(AI340&gt;=2,"Medium","Low"))</f>
        <v>Low</v>
      </c>
      <c r="AK340" s="21" t="str">
        <f>IF(AND($AF340="Fail", $AI340&gt;=3),"Yes","No")</f>
        <v>No</v>
      </c>
      <c r="AL340" s="21">
        <f xml:space="preserve"> $K340 + $L340+ $M340 + $N340 +$O340</f>
        <v>3</v>
      </c>
      <c r="AM340" s="22">
        <f xml:space="preserve"> $Q340 + $S340 + $T340</f>
        <v>6</v>
      </c>
      <c r="AN340" t="str">
        <f t="shared" si="16"/>
        <v>Medium</v>
      </c>
      <c r="AO340" t="str">
        <f t="shared" si="17"/>
        <v>Medium</v>
      </c>
    </row>
    <row r="341" spans="1:41">
      <c r="A341" s="26" t="s">
        <v>37</v>
      </c>
      <c r="B341" s="18" t="s">
        <v>52</v>
      </c>
      <c r="C341" s="18">
        <v>16</v>
      </c>
      <c r="D341" s="18" t="s">
        <v>39</v>
      </c>
      <c r="E341" s="18" t="s">
        <v>71</v>
      </c>
      <c r="F341" s="18">
        <v>2</v>
      </c>
      <c r="G341" s="18">
        <v>1</v>
      </c>
      <c r="H341" s="18">
        <v>1</v>
      </c>
      <c r="I341" s="18">
        <v>2</v>
      </c>
      <c r="J341" s="18">
        <v>0</v>
      </c>
      <c r="K341" s="18">
        <v>0</v>
      </c>
      <c r="L341" s="18">
        <v>0</v>
      </c>
      <c r="M341" s="18">
        <v>1</v>
      </c>
      <c r="N341" s="18">
        <v>1</v>
      </c>
      <c r="O341" s="18">
        <v>1</v>
      </c>
      <c r="P341" s="18">
        <v>1</v>
      </c>
      <c r="Q341" s="18">
        <v>1</v>
      </c>
      <c r="R341" s="18">
        <v>4</v>
      </c>
      <c r="S341" s="18">
        <v>2</v>
      </c>
      <c r="T341" s="18">
        <v>3</v>
      </c>
      <c r="U341" s="18">
        <v>1</v>
      </c>
      <c r="V341" s="18">
        <v>2</v>
      </c>
      <c r="W341" s="18">
        <v>5</v>
      </c>
      <c r="X341" s="18">
        <v>0</v>
      </c>
      <c r="Y341" s="18">
        <v>15</v>
      </c>
      <c r="Z341" s="18">
        <v>15</v>
      </c>
      <c r="AA341" s="18">
        <v>15</v>
      </c>
      <c r="AB341" s="18">
        <f>$Z341-$Y341</f>
        <v>0</v>
      </c>
      <c r="AC341" s="18">
        <f>$AA341-$Z341</f>
        <v>0</v>
      </c>
      <c r="AD341" s="18" t="str">
        <f>IF(AND($AB341&gt; 0, $AC341 &gt; 0), "Improving", IF(AND($AB341 &lt; 0, $AC341 &lt; 0), "Declining", "Mixed"))</f>
        <v>Mixed</v>
      </c>
      <c r="AE341" s="18">
        <f t="shared" si="15"/>
        <v>15</v>
      </c>
      <c r="AF341" s="18" t="str">
        <f>IF(AE341&gt;=16,"Excellent", IF(AE341&gt;=14,"Good", IF(AE341&gt;=10,"Average","Fail")))</f>
        <v>Good</v>
      </c>
      <c r="AG341" s="18">
        <f xml:space="preserve"> 0.5*$F341 + 0.5*$G341</f>
        <v>1.5</v>
      </c>
      <c r="AH341" s="18" t="str">
        <f>IF($AG341&lt;=1,"Low",IF($AG341&lt;=3,"Medium","High"))</f>
        <v>Medium</v>
      </c>
      <c r="AI341" s="18">
        <f>IF($J341&gt;=2,1,0) + IF($I341&lt;=1,1,0) + IF($V341&gt;=4,1,0) + IF($R341&lt;=2,1,0) + IF($X341&gt;20,1,0) + IF($AG341&lt;=2,1,0)</f>
        <v>1</v>
      </c>
      <c r="AJ341" s="18" t="str">
        <f>IF(AI341&gt;=4,"High",IF(AI341&gt;=2,"Medium","Low"))</f>
        <v>Low</v>
      </c>
      <c r="AK341" s="18" t="str">
        <f>IF(AND($AF341="Fail", $AI341&gt;=3),"Yes","No")</f>
        <v>No</v>
      </c>
      <c r="AL341" s="18">
        <f xml:space="preserve"> $K341 + $L341+ $M341 + $N341 +$O341</f>
        <v>3</v>
      </c>
      <c r="AM341" s="20">
        <f xml:space="preserve"> $Q341 + $S341 + $T341</f>
        <v>6</v>
      </c>
      <c r="AN341" t="str">
        <f t="shared" si="16"/>
        <v>Medium</v>
      </c>
      <c r="AO341" t="str">
        <f t="shared" si="17"/>
        <v>Medium</v>
      </c>
    </row>
    <row r="342" spans="1:41">
      <c r="A342" s="27" t="s">
        <v>37</v>
      </c>
      <c r="B342" s="21" t="s">
        <v>38</v>
      </c>
      <c r="C342" s="21">
        <v>17</v>
      </c>
      <c r="D342" s="21" t="s">
        <v>39</v>
      </c>
      <c r="E342" s="21" t="s">
        <v>72</v>
      </c>
      <c r="F342" s="21">
        <v>1</v>
      </c>
      <c r="G342" s="21">
        <v>1</v>
      </c>
      <c r="H342" s="21">
        <v>1</v>
      </c>
      <c r="I342" s="21">
        <v>2</v>
      </c>
      <c r="J342" s="21">
        <v>0</v>
      </c>
      <c r="K342" s="21">
        <v>0</v>
      </c>
      <c r="L342" s="21">
        <v>0</v>
      </c>
      <c r="M342" s="21">
        <v>0</v>
      </c>
      <c r="N342" s="21">
        <v>1</v>
      </c>
      <c r="O342" s="21">
        <v>1</v>
      </c>
      <c r="P342" s="21">
        <v>1</v>
      </c>
      <c r="Q342" s="21">
        <v>0</v>
      </c>
      <c r="R342" s="21">
        <v>5</v>
      </c>
      <c r="S342" s="21">
        <v>3</v>
      </c>
      <c r="T342" s="21">
        <v>3</v>
      </c>
      <c r="U342" s="21">
        <v>1</v>
      </c>
      <c r="V342" s="21">
        <v>1</v>
      </c>
      <c r="W342" s="21">
        <v>3</v>
      </c>
      <c r="X342" s="21">
        <v>0</v>
      </c>
      <c r="Y342" s="21">
        <v>8</v>
      </c>
      <c r="Z342" s="21">
        <v>8</v>
      </c>
      <c r="AA342" s="21">
        <v>9</v>
      </c>
      <c r="AB342" s="21">
        <f>$Z342-$Y342</f>
        <v>0</v>
      </c>
      <c r="AC342" s="21">
        <f>$AA342-$Z342</f>
        <v>1</v>
      </c>
      <c r="AD342" s="21" t="str">
        <f>IF(AND($AB342&gt; 0, $AC342 &gt; 0), "Improving", IF(AND($AB342 &lt; 0, $AC342 &lt; 0), "Declining", "Mixed"))</f>
        <v>Mixed</v>
      </c>
      <c r="AE342" s="21">
        <f t="shared" si="15"/>
        <v>8.33</v>
      </c>
      <c r="AF342" s="21" t="str">
        <f>IF(AE342&gt;=16,"Excellent", IF(AE342&gt;=14,"Good", IF(AE342&gt;=10,"Average","Fail")))</f>
        <v>Fail</v>
      </c>
      <c r="AG342" s="21">
        <f xml:space="preserve"> 0.5*$F342 + 0.5*$G342</f>
        <v>1</v>
      </c>
      <c r="AH342" s="21" t="str">
        <f>IF($AG342&lt;=1,"Low",IF($AG342&lt;=3,"Medium","High"))</f>
        <v>Low</v>
      </c>
      <c r="AI342" s="21">
        <f>IF($J342&gt;=2,1,0) + IF($I342&lt;=1,1,0) + IF($V342&gt;=4,1,0) + IF($R342&lt;=2,1,0) + IF($X342&gt;20,1,0) + IF($AG342&lt;=2,1,0)</f>
        <v>1</v>
      </c>
      <c r="AJ342" s="21" t="str">
        <f>IF(AI342&gt;=4,"High",IF(AI342&gt;=2,"Medium","Low"))</f>
        <v>Low</v>
      </c>
      <c r="AK342" s="21" t="str">
        <f>IF(AND($AF342="Fail", $AI342&gt;=3),"Yes","No")</f>
        <v>No</v>
      </c>
      <c r="AL342" s="21">
        <f xml:space="preserve"> $K342 + $L342+ $M342 + $N342 +$O342</f>
        <v>2</v>
      </c>
      <c r="AM342" s="22">
        <f xml:space="preserve"> $Q342 + $S342 + $T342</f>
        <v>6</v>
      </c>
      <c r="AN342" t="str">
        <f t="shared" si="16"/>
        <v>Medium</v>
      </c>
      <c r="AO342" t="str">
        <f t="shared" si="17"/>
        <v>Medium</v>
      </c>
    </row>
    <row r="343" spans="1:41">
      <c r="A343" s="26" t="s">
        <v>37</v>
      </c>
      <c r="B343" s="18" t="s">
        <v>52</v>
      </c>
      <c r="C343" s="18">
        <v>16</v>
      </c>
      <c r="D343" s="18" t="s">
        <v>39</v>
      </c>
      <c r="E343" s="18" t="s">
        <v>72</v>
      </c>
      <c r="F343" s="18">
        <v>2</v>
      </c>
      <c r="G343" s="18">
        <v>3</v>
      </c>
      <c r="H343" s="18">
        <v>2</v>
      </c>
      <c r="I343" s="18">
        <v>1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1</v>
      </c>
      <c r="P343" s="18">
        <v>1</v>
      </c>
      <c r="Q343" s="18">
        <v>0</v>
      </c>
      <c r="R343" s="18">
        <v>5</v>
      </c>
      <c r="S343" s="18">
        <v>3</v>
      </c>
      <c r="T343" s="18">
        <v>3</v>
      </c>
      <c r="U343" s="18">
        <v>1</v>
      </c>
      <c r="V343" s="18">
        <v>1</v>
      </c>
      <c r="W343" s="18">
        <v>3</v>
      </c>
      <c r="X343" s="18">
        <v>0</v>
      </c>
      <c r="Y343" s="18">
        <v>13</v>
      </c>
      <c r="Z343" s="18">
        <v>14</v>
      </c>
      <c r="AA343" s="18">
        <v>14</v>
      </c>
      <c r="AB343" s="18">
        <f>$Z343-$Y343</f>
        <v>1</v>
      </c>
      <c r="AC343" s="18">
        <f>$AA343-$Z343</f>
        <v>0</v>
      </c>
      <c r="AD343" s="18" t="str">
        <f>IF(AND($AB343&gt; 0, $AC343 &gt; 0), "Improving", IF(AND($AB343 &lt; 0, $AC343 &lt; 0), "Declining", "Mixed"))</f>
        <v>Mixed</v>
      </c>
      <c r="AE343" s="18">
        <f t="shared" si="15"/>
        <v>13.67</v>
      </c>
      <c r="AF343" s="18" t="str">
        <f>IF(AE343&gt;=16,"Excellent", IF(AE343&gt;=14,"Good", IF(AE343&gt;=10,"Average","Fail")))</f>
        <v>Average</v>
      </c>
      <c r="AG343" s="18">
        <f xml:space="preserve"> 0.5*$F343 + 0.5*$G343</f>
        <v>2.5</v>
      </c>
      <c r="AH343" s="18" t="str">
        <f>IF($AG343&lt;=1,"Low",IF($AG343&lt;=3,"Medium","High"))</f>
        <v>Medium</v>
      </c>
      <c r="AI343" s="18">
        <f>IF($J343&gt;=2,1,0) + IF($I343&lt;=1,1,0) + IF($V343&gt;=4,1,0) + IF($R343&lt;=2,1,0) + IF($X343&gt;20,1,0) + IF($AG343&lt;=2,1,0)</f>
        <v>1</v>
      </c>
      <c r="AJ343" s="18" t="str">
        <f>IF(AI343&gt;=4,"High",IF(AI343&gt;=2,"Medium","Low"))</f>
        <v>Low</v>
      </c>
      <c r="AK343" s="18" t="str">
        <f>IF(AND($AF343="Fail", $AI343&gt;=3),"Yes","No")</f>
        <v>No</v>
      </c>
      <c r="AL343" s="18">
        <f xml:space="preserve"> $K343 + $L343+ $M343 + $N343 +$O343</f>
        <v>1</v>
      </c>
      <c r="AM343" s="20">
        <f xml:space="preserve"> $Q343 + $S343 + $T343</f>
        <v>6</v>
      </c>
      <c r="AN343" t="str">
        <f t="shared" si="16"/>
        <v>Low</v>
      </c>
      <c r="AO343" t="str">
        <f t="shared" si="17"/>
        <v>Medium</v>
      </c>
    </row>
    <row r="344" spans="1:41">
      <c r="A344" s="27" t="s">
        <v>37</v>
      </c>
      <c r="B344" s="21" t="s">
        <v>38</v>
      </c>
      <c r="C344" s="21">
        <v>17</v>
      </c>
      <c r="D344" s="21" t="s">
        <v>39</v>
      </c>
      <c r="E344" s="21" t="s">
        <v>71</v>
      </c>
      <c r="F344" s="21">
        <v>2</v>
      </c>
      <c r="G344" s="21">
        <v>4</v>
      </c>
      <c r="H344" s="21">
        <v>1</v>
      </c>
      <c r="I344" s="21">
        <v>2</v>
      </c>
      <c r="J344" s="21">
        <v>0</v>
      </c>
      <c r="K344" s="21">
        <v>0</v>
      </c>
      <c r="L344" s="21">
        <v>0</v>
      </c>
      <c r="M344" s="21">
        <v>0</v>
      </c>
      <c r="N344" s="21">
        <v>1</v>
      </c>
      <c r="O344" s="21">
        <v>1</v>
      </c>
      <c r="P344" s="21">
        <v>1</v>
      </c>
      <c r="Q344" s="21">
        <v>1</v>
      </c>
      <c r="R344" s="21">
        <v>4</v>
      </c>
      <c r="S344" s="21">
        <v>3</v>
      </c>
      <c r="T344" s="21">
        <v>2</v>
      </c>
      <c r="U344" s="21">
        <v>1</v>
      </c>
      <c r="V344" s="21">
        <v>1</v>
      </c>
      <c r="W344" s="21">
        <v>5</v>
      </c>
      <c r="X344" s="21">
        <v>0</v>
      </c>
      <c r="Y344" s="21">
        <v>14</v>
      </c>
      <c r="Z344" s="21">
        <v>15</v>
      </c>
      <c r="AA344" s="21">
        <v>15</v>
      </c>
      <c r="AB344" s="21">
        <f>$Z344-$Y344</f>
        <v>1</v>
      </c>
      <c r="AC344" s="21">
        <f>$AA344-$Z344</f>
        <v>0</v>
      </c>
      <c r="AD344" s="21" t="str">
        <f>IF(AND($AB344&gt; 0, $AC344 &gt; 0), "Improving", IF(AND($AB344 &lt; 0, $AC344 &lt; 0), "Declining", "Mixed"))</f>
        <v>Mixed</v>
      </c>
      <c r="AE344" s="21">
        <f t="shared" si="15"/>
        <v>14.67</v>
      </c>
      <c r="AF344" s="21" t="str">
        <f>IF(AE344&gt;=16,"Excellent", IF(AE344&gt;=14,"Good", IF(AE344&gt;=10,"Average","Fail")))</f>
        <v>Good</v>
      </c>
      <c r="AG344" s="21">
        <f xml:space="preserve"> 0.5*$F344 + 0.5*$G344</f>
        <v>3</v>
      </c>
      <c r="AH344" s="21" t="str">
        <f>IF($AG344&lt;=1,"Low",IF($AG344&lt;=3,"Medium","High"))</f>
        <v>Medium</v>
      </c>
      <c r="AI344" s="21">
        <f>IF($J344&gt;=2,1,0) + IF($I344&lt;=1,1,0) + IF($V344&gt;=4,1,0) + IF($R344&lt;=2,1,0) + IF($X344&gt;20,1,0) + IF($AG344&lt;=2,1,0)</f>
        <v>0</v>
      </c>
      <c r="AJ344" s="21" t="str">
        <f>IF(AI344&gt;=4,"High",IF(AI344&gt;=2,"Medium","Low"))</f>
        <v>Low</v>
      </c>
      <c r="AK344" s="21" t="str">
        <f>IF(AND($AF344="Fail", $AI344&gt;=3),"Yes","No")</f>
        <v>No</v>
      </c>
      <c r="AL344" s="21">
        <f xml:space="preserve"> $K344 + $L344+ $M344 + $N344 +$O344</f>
        <v>2</v>
      </c>
      <c r="AM344" s="22">
        <f xml:space="preserve"> $Q344 + $S344 + $T344</f>
        <v>6</v>
      </c>
      <c r="AN344" t="str">
        <f t="shared" si="16"/>
        <v>Medium</v>
      </c>
      <c r="AO344" t="str">
        <f t="shared" si="17"/>
        <v>Medium</v>
      </c>
    </row>
    <row r="345" spans="1:41">
      <c r="A345" s="26" t="s">
        <v>37</v>
      </c>
      <c r="B345" s="18" t="s">
        <v>38</v>
      </c>
      <c r="C345" s="18">
        <v>16</v>
      </c>
      <c r="D345" s="18" t="s">
        <v>39</v>
      </c>
      <c r="E345" s="18" t="s">
        <v>71</v>
      </c>
      <c r="F345" s="18">
        <v>4</v>
      </c>
      <c r="G345" s="18">
        <v>4</v>
      </c>
      <c r="H345" s="18">
        <v>1</v>
      </c>
      <c r="I345" s="18">
        <v>2</v>
      </c>
      <c r="J345" s="18">
        <v>0</v>
      </c>
      <c r="K345" s="18">
        <v>0</v>
      </c>
      <c r="L345" s="18">
        <v>1</v>
      </c>
      <c r="M345" s="18">
        <v>1</v>
      </c>
      <c r="N345" s="18">
        <v>0</v>
      </c>
      <c r="O345" s="18">
        <v>1</v>
      </c>
      <c r="P345" s="18">
        <v>1</v>
      </c>
      <c r="Q345" s="18">
        <v>0</v>
      </c>
      <c r="R345" s="18">
        <v>4</v>
      </c>
      <c r="S345" s="18">
        <v>5</v>
      </c>
      <c r="T345" s="18">
        <v>2</v>
      </c>
      <c r="U345" s="18">
        <v>1</v>
      </c>
      <c r="V345" s="18">
        <v>2</v>
      </c>
      <c r="W345" s="18">
        <v>3</v>
      </c>
      <c r="X345" s="18">
        <v>0</v>
      </c>
      <c r="Y345" s="18">
        <v>9</v>
      </c>
      <c r="Z345" s="18">
        <v>9</v>
      </c>
      <c r="AA345" s="18">
        <v>10</v>
      </c>
      <c r="AB345" s="18">
        <f>$Z345-$Y345</f>
        <v>0</v>
      </c>
      <c r="AC345" s="18">
        <f>$AA345-$Z345</f>
        <v>1</v>
      </c>
      <c r="AD345" s="18" t="str">
        <f>IF(AND($AB345&gt; 0, $AC345 &gt; 0), "Improving", IF(AND($AB345 &lt; 0, $AC345 &lt; 0), "Declining", "Mixed"))</f>
        <v>Mixed</v>
      </c>
      <c r="AE345" s="18">
        <f t="shared" si="15"/>
        <v>9.33</v>
      </c>
      <c r="AF345" s="18" t="str">
        <f>IF(AE345&gt;=16,"Excellent", IF(AE345&gt;=14,"Good", IF(AE345&gt;=10,"Average","Fail")))</f>
        <v>Fail</v>
      </c>
      <c r="AG345" s="18">
        <f xml:space="preserve"> 0.5*$F345 + 0.5*$G345</f>
        <v>4</v>
      </c>
      <c r="AH345" s="18" t="str">
        <f>IF($AG345&lt;=1,"Low",IF($AG345&lt;=3,"Medium","High"))</f>
        <v>High</v>
      </c>
      <c r="AI345" s="18">
        <f>IF($J345&gt;=2,1,0) + IF($I345&lt;=1,1,0) + IF($V345&gt;=4,1,0) + IF($R345&lt;=2,1,0) + IF($X345&gt;20,1,0) + IF($AG345&lt;=2,1,0)</f>
        <v>0</v>
      </c>
      <c r="AJ345" s="18" t="str">
        <f>IF(AI345&gt;=4,"High",IF(AI345&gt;=2,"Medium","Low"))</f>
        <v>Low</v>
      </c>
      <c r="AK345" s="18" t="str">
        <f>IF(AND($AF345="Fail", $AI345&gt;=3),"Yes","No")</f>
        <v>No</v>
      </c>
      <c r="AL345" s="18">
        <f xml:space="preserve"> $K345 + $L345+ $M345 + $N345 +$O345</f>
        <v>3</v>
      </c>
      <c r="AM345" s="20">
        <f xml:space="preserve"> $Q345 + $S345 + $T345</f>
        <v>7</v>
      </c>
      <c r="AN345" t="str">
        <f t="shared" si="16"/>
        <v>Medium</v>
      </c>
      <c r="AO345" t="str">
        <f t="shared" si="17"/>
        <v>Medium</v>
      </c>
    </row>
    <row r="346" spans="1:41">
      <c r="A346" s="27" t="s">
        <v>37</v>
      </c>
      <c r="B346" s="21" t="s">
        <v>38</v>
      </c>
      <c r="C346" s="21">
        <v>16</v>
      </c>
      <c r="D346" s="21" t="s">
        <v>39</v>
      </c>
      <c r="E346" s="21" t="s">
        <v>72</v>
      </c>
      <c r="F346" s="21">
        <v>2</v>
      </c>
      <c r="G346" s="21">
        <v>2</v>
      </c>
      <c r="H346" s="21">
        <v>1</v>
      </c>
      <c r="I346" s="21">
        <v>2</v>
      </c>
      <c r="J346" s="21">
        <v>0</v>
      </c>
      <c r="K346" s="21">
        <v>1</v>
      </c>
      <c r="L346" s="21">
        <v>1</v>
      </c>
      <c r="M346" s="21">
        <v>1</v>
      </c>
      <c r="N346" s="21">
        <v>0</v>
      </c>
      <c r="O346" s="21">
        <v>1</v>
      </c>
      <c r="P346" s="21">
        <v>1</v>
      </c>
      <c r="Q346" s="21">
        <v>0</v>
      </c>
      <c r="R346" s="21">
        <v>3</v>
      </c>
      <c r="S346" s="21">
        <v>3</v>
      </c>
      <c r="T346" s="21">
        <v>4</v>
      </c>
      <c r="U346" s="21">
        <v>1</v>
      </c>
      <c r="V346" s="21">
        <v>1</v>
      </c>
      <c r="W346" s="21">
        <v>4</v>
      </c>
      <c r="X346" s="21">
        <v>0</v>
      </c>
      <c r="Y346" s="21">
        <v>12</v>
      </c>
      <c r="Z346" s="21">
        <v>13</v>
      </c>
      <c r="AA346" s="21">
        <v>14</v>
      </c>
      <c r="AB346" s="21">
        <f>$Z346-$Y346</f>
        <v>1</v>
      </c>
      <c r="AC346" s="21">
        <f>$AA346-$Z346</f>
        <v>1</v>
      </c>
      <c r="AD346" s="21" t="str">
        <f>IF(AND($AB346&gt; 0, $AC346 &gt; 0), "Improving", IF(AND($AB346 &lt; 0, $AC346 &lt; 0), "Declining", "Mixed"))</f>
        <v>Improving</v>
      </c>
      <c r="AE346" s="21">
        <f t="shared" si="15"/>
        <v>13</v>
      </c>
      <c r="AF346" s="21" t="str">
        <f>IF(AE346&gt;=16,"Excellent", IF(AE346&gt;=14,"Good", IF(AE346&gt;=10,"Average","Fail")))</f>
        <v>Average</v>
      </c>
      <c r="AG346" s="21">
        <f xml:space="preserve"> 0.5*$F346 + 0.5*$G346</f>
        <v>2</v>
      </c>
      <c r="AH346" s="21" t="str">
        <f>IF($AG346&lt;=1,"Low",IF($AG346&lt;=3,"Medium","High"))</f>
        <v>Medium</v>
      </c>
      <c r="AI346" s="21">
        <f>IF($J346&gt;=2,1,0) + IF($I346&lt;=1,1,0) + IF($V346&gt;=4,1,0) + IF($R346&lt;=2,1,0) + IF($X346&gt;20,1,0) + IF($AG346&lt;=2,1,0)</f>
        <v>1</v>
      </c>
      <c r="AJ346" s="21" t="str">
        <f>IF(AI346&gt;=4,"High",IF(AI346&gt;=2,"Medium","Low"))</f>
        <v>Low</v>
      </c>
      <c r="AK346" s="21" t="str">
        <f>IF(AND($AF346="Fail", $AI346&gt;=3),"Yes","No")</f>
        <v>No</v>
      </c>
      <c r="AL346" s="21">
        <f xml:space="preserve"> $K346 + $L346+ $M346 + $N346 +$O346</f>
        <v>4</v>
      </c>
      <c r="AM346" s="22">
        <f xml:space="preserve"> $Q346 + $S346 + $T346</f>
        <v>7</v>
      </c>
      <c r="AN346" t="str">
        <f t="shared" si="16"/>
        <v>High</v>
      </c>
      <c r="AO346" t="str">
        <f t="shared" si="17"/>
        <v>Medium</v>
      </c>
    </row>
    <row r="347" spans="1:41">
      <c r="A347" s="26" t="s">
        <v>37</v>
      </c>
      <c r="B347" s="18" t="s">
        <v>38</v>
      </c>
      <c r="C347" s="18">
        <v>17</v>
      </c>
      <c r="D347" s="18" t="s">
        <v>39</v>
      </c>
      <c r="E347" s="18" t="s">
        <v>72</v>
      </c>
      <c r="F347" s="18">
        <v>1</v>
      </c>
      <c r="G347" s="18">
        <v>1</v>
      </c>
      <c r="H347" s="18">
        <v>1</v>
      </c>
      <c r="I347" s="18">
        <v>3</v>
      </c>
      <c r="J347" s="18">
        <v>1</v>
      </c>
      <c r="K347" s="18">
        <v>0</v>
      </c>
      <c r="L347" s="18">
        <v>1</v>
      </c>
      <c r="M347" s="18">
        <v>0</v>
      </c>
      <c r="N347" s="18">
        <v>1</v>
      </c>
      <c r="O347" s="18">
        <v>1</v>
      </c>
      <c r="P347" s="18">
        <v>0</v>
      </c>
      <c r="Q347" s="18">
        <v>1</v>
      </c>
      <c r="R347" s="18">
        <v>4</v>
      </c>
      <c r="S347" s="18">
        <v>3</v>
      </c>
      <c r="T347" s="18">
        <v>4</v>
      </c>
      <c r="U347" s="18">
        <v>1</v>
      </c>
      <c r="V347" s="18">
        <v>1</v>
      </c>
      <c r="W347" s="18">
        <v>5</v>
      </c>
      <c r="X347" s="18">
        <v>0</v>
      </c>
      <c r="Y347" s="18">
        <v>6</v>
      </c>
      <c r="Z347" s="18">
        <v>5</v>
      </c>
      <c r="AA347" s="18">
        <v>0</v>
      </c>
      <c r="AB347" s="18">
        <f>$Z347-$Y347</f>
        <v>-1</v>
      </c>
      <c r="AC347" s="18">
        <f>$AA347-$Z347</f>
        <v>-5</v>
      </c>
      <c r="AD347" s="18" t="str">
        <f>IF(AND($AB347&gt; 0, $AC347 &gt; 0), "Improving", IF(AND($AB347 &lt; 0, $AC347 &lt; 0), "Declining", "Mixed"))</f>
        <v>Declining</v>
      </c>
      <c r="AE347" s="18">
        <f t="shared" si="15"/>
        <v>3.67</v>
      </c>
      <c r="AF347" s="18" t="str">
        <f>IF(AE347&gt;=16,"Excellent", IF(AE347&gt;=14,"Good", IF(AE347&gt;=10,"Average","Fail")))</f>
        <v>Fail</v>
      </c>
      <c r="AG347" s="18">
        <f xml:space="preserve"> 0.5*$F347 + 0.5*$G347</f>
        <v>1</v>
      </c>
      <c r="AH347" s="18" t="str">
        <f>IF($AG347&lt;=1,"Low",IF($AG347&lt;=3,"Medium","High"))</f>
        <v>Low</v>
      </c>
      <c r="AI347" s="18">
        <f>IF($J347&gt;=2,1,0) + IF($I347&lt;=1,1,0) + IF($V347&gt;=4,1,0) + IF($R347&lt;=2,1,0) + IF($X347&gt;20,1,0) + IF($AG347&lt;=2,1,0)</f>
        <v>1</v>
      </c>
      <c r="AJ347" s="18" t="str">
        <f>IF(AI347&gt;=4,"High",IF(AI347&gt;=2,"Medium","Low"))</f>
        <v>Low</v>
      </c>
      <c r="AK347" s="18" t="str">
        <f>IF(AND($AF347="Fail", $AI347&gt;=3),"Yes","No")</f>
        <v>No</v>
      </c>
      <c r="AL347" s="18">
        <f xml:space="preserve"> $K347 + $L347+ $M347 + $N347 +$O347</f>
        <v>3</v>
      </c>
      <c r="AM347" s="20">
        <f xml:space="preserve"> $Q347 + $S347 + $T347</f>
        <v>8</v>
      </c>
      <c r="AN347" t="str">
        <f t="shared" si="16"/>
        <v>Medium</v>
      </c>
      <c r="AO347" t="str">
        <f t="shared" si="17"/>
        <v>Medium</v>
      </c>
    </row>
    <row r="348" spans="1:41">
      <c r="A348" s="27" t="s">
        <v>37</v>
      </c>
      <c r="B348" s="21" t="s">
        <v>52</v>
      </c>
      <c r="C348" s="21">
        <v>18</v>
      </c>
      <c r="D348" s="21" t="s">
        <v>39</v>
      </c>
      <c r="E348" s="21" t="s">
        <v>72</v>
      </c>
      <c r="F348" s="21">
        <v>2</v>
      </c>
      <c r="G348" s="21">
        <v>2</v>
      </c>
      <c r="H348" s="21">
        <v>2</v>
      </c>
      <c r="I348" s="21">
        <v>2</v>
      </c>
      <c r="J348" s="21">
        <v>0</v>
      </c>
      <c r="K348" s="21">
        <v>0</v>
      </c>
      <c r="L348" s="21">
        <v>1</v>
      </c>
      <c r="M348" s="21">
        <v>1</v>
      </c>
      <c r="N348" s="21">
        <v>0</v>
      </c>
      <c r="O348" s="21">
        <v>1</v>
      </c>
      <c r="P348" s="21">
        <v>1</v>
      </c>
      <c r="Q348" s="21">
        <v>0</v>
      </c>
      <c r="R348" s="21">
        <v>3</v>
      </c>
      <c r="S348" s="21">
        <v>3</v>
      </c>
      <c r="T348" s="21">
        <v>3</v>
      </c>
      <c r="U348" s="21">
        <v>5</v>
      </c>
      <c r="V348" s="21">
        <v>5</v>
      </c>
      <c r="W348" s="21">
        <v>4</v>
      </c>
      <c r="X348" s="21">
        <v>0</v>
      </c>
      <c r="Y348" s="21">
        <v>12</v>
      </c>
      <c r="Z348" s="21">
        <v>13</v>
      </c>
      <c r="AA348" s="21">
        <v>13</v>
      </c>
      <c r="AB348" s="21">
        <f>$Z348-$Y348</f>
        <v>1</v>
      </c>
      <c r="AC348" s="21">
        <f>$AA348-$Z348</f>
        <v>0</v>
      </c>
      <c r="AD348" s="21" t="str">
        <f>IF(AND($AB348&gt; 0, $AC348 &gt; 0), "Improving", IF(AND($AB348 &lt; 0, $AC348 &lt; 0), "Declining", "Mixed"))</f>
        <v>Mixed</v>
      </c>
      <c r="AE348" s="21">
        <f t="shared" si="15"/>
        <v>12.67</v>
      </c>
      <c r="AF348" s="21" t="str">
        <f>IF(AE348&gt;=16,"Excellent", IF(AE348&gt;=14,"Good", IF(AE348&gt;=10,"Average","Fail")))</f>
        <v>Average</v>
      </c>
      <c r="AG348" s="21">
        <f xml:space="preserve"> 0.5*$F348 + 0.5*$G348</f>
        <v>2</v>
      </c>
      <c r="AH348" s="21" t="str">
        <f>IF($AG348&lt;=1,"Low",IF($AG348&lt;=3,"Medium","High"))</f>
        <v>Medium</v>
      </c>
      <c r="AI348" s="21">
        <f>IF($J348&gt;=2,1,0) + IF($I348&lt;=1,1,0) + IF($V348&gt;=4,1,0) + IF($R348&lt;=2,1,0) + IF($X348&gt;20,1,0) + IF($AG348&lt;=2,1,0)</f>
        <v>2</v>
      </c>
      <c r="AJ348" s="21" t="str">
        <f>IF(AI348&gt;=4,"High",IF(AI348&gt;=2,"Medium","Low"))</f>
        <v>Medium</v>
      </c>
      <c r="AK348" s="21" t="str">
        <f>IF(AND($AF348="Fail", $AI348&gt;=3),"Yes","No")</f>
        <v>No</v>
      </c>
      <c r="AL348" s="21">
        <f xml:space="preserve"> $K348 + $L348+ $M348 + $N348 +$O348</f>
        <v>3</v>
      </c>
      <c r="AM348" s="22">
        <f xml:space="preserve"> $Q348 + $S348 + $T348</f>
        <v>6</v>
      </c>
      <c r="AN348" t="str">
        <f t="shared" si="16"/>
        <v>Medium</v>
      </c>
      <c r="AO348" t="str">
        <f t="shared" si="17"/>
        <v>Medium</v>
      </c>
    </row>
    <row r="349" spans="1:41">
      <c r="A349" s="26" t="s">
        <v>37</v>
      </c>
      <c r="B349" s="18" t="s">
        <v>38</v>
      </c>
      <c r="C349" s="18">
        <v>16</v>
      </c>
      <c r="D349" s="18" t="s">
        <v>39</v>
      </c>
      <c r="E349" s="18" t="s">
        <v>72</v>
      </c>
      <c r="F349" s="18">
        <v>4</v>
      </c>
      <c r="G349" s="18">
        <v>4</v>
      </c>
      <c r="H349" s="18">
        <v>1</v>
      </c>
      <c r="I349" s="18">
        <v>3</v>
      </c>
      <c r="J349" s="18">
        <v>0</v>
      </c>
      <c r="K349" s="18">
        <v>0</v>
      </c>
      <c r="L349" s="18">
        <v>1</v>
      </c>
      <c r="M349" s="18">
        <v>0</v>
      </c>
      <c r="N349" s="18">
        <v>1</v>
      </c>
      <c r="O349" s="18">
        <v>1</v>
      </c>
      <c r="P349" s="18">
        <v>1</v>
      </c>
      <c r="Q349" s="18">
        <v>0</v>
      </c>
      <c r="R349" s="18">
        <v>5</v>
      </c>
      <c r="S349" s="18">
        <v>3</v>
      </c>
      <c r="T349" s="18">
        <v>2</v>
      </c>
      <c r="U349" s="18">
        <v>1</v>
      </c>
      <c r="V349" s="18">
        <v>1</v>
      </c>
      <c r="W349" s="18">
        <v>5</v>
      </c>
      <c r="X349" s="18">
        <v>0</v>
      </c>
      <c r="Y349" s="18">
        <v>13</v>
      </c>
      <c r="Z349" s="18">
        <v>13</v>
      </c>
      <c r="AA349" s="18">
        <v>14</v>
      </c>
      <c r="AB349" s="18">
        <f>$Z349-$Y349</f>
        <v>0</v>
      </c>
      <c r="AC349" s="18">
        <f>$AA349-$Z349</f>
        <v>1</v>
      </c>
      <c r="AD349" s="18" t="str">
        <f>IF(AND($AB349&gt; 0, $AC349 &gt; 0), "Improving", IF(AND($AB349 &lt; 0, $AC349 &lt; 0), "Declining", "Mixed"))</f>
        <v>Mixed</v>
      </c>
      <c r="AE349" s="18">
        <f t="shared" si="15"/>
        <v>13.33</v>
      </c>
      <c r="AF349" s="18" t="str">
        <f>IF(AE349&gt;=16,"Excellent", IF(AE349&gt;=14,"Good", IF(AE349&gt;=10,"Average","Fail")))</f>
        <v>Average</v>
      </c>
      <c r="AG349" s="18">
        <f xml:space="preserve"> 0.5*$F349 + 0.5*$G349</f>
        <v>4</v>
      </c>
      <c r="AH349" s="18" t="str">
        <f>IF($AG349&lt;=1,"Low",IF($AG349&lt;=3,"Medium","High"))</f>
        <v>High</v>
      </c>
      <c r="AI349" s="18">
        <f>IF($J349&gt;=2,1,0) + IF($I349&lt;=1,1,0) + IF($V349&gt;=4,1,0) + IF($R349&lt;=2,1,0) + IF($X349&gt;20,1,0) + IF($AG349&lt;=2,1,0)</f>
        <v>0</v>
      </c>
      <c r="AJ349" s="18" t="str">
        <f>IF(AI349&gt;=4,"High",IF(AI349&gt;=2,"Medium","Low"))</f>
        <v>Low</v>
      </c>
      <c r="AK349" s="18" t="str">
        <f>IF(AND($AF349="Fail", $AI349&gt;=3),"Yes","No")</f>
        <v>No</v>
      </c>
      <c r="AL349" s="18">
        <f xml:space="preserve"> $K349 + $L349+ $M349 + $N349 +$O349</f>
        <v>3</v>
      </c>
      <c r="AM349" s="20">
        <f xml:space="preserve"> $Q349 + $S349 + $T349</f>
        <v>5</v>
      </c>
      <c r="AN349" t="str">
        <f t="shared" si="16"/>
        <v>Medium</v>
      </c>
      <c r="AO349" t="str">
        <f t="shared" si="17"/>
        <v>Low</v>
      </c>
    </row>
    <row r="350" spans="1:41">
      <c r="A350" s="27" t="s">
        <v>37</v>
      </c>
      <c r="B350" s="21" t="s">
        <v>52</v>
      </c>
      <c r="C350" s="21">
        <v>18</v>
      </c>
      <c r="D350" s="21" t="s">
        <v>39</v>
      </c>
      <c r="E350" s="21" t="s">
        <v>72</v>
      </c>
      <c r="F350" s="21">
        <v>2</v>
      </c>
      <c r="G350" s="21">
        <v>2</v>
      </c>
      <c r="H350" s="21">
        <v>1</v>
      </c>
      <c r="I350" s="21">
        <v>2</v>
      </c>
      <c r="J350" s="21">
        <v>1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1</v>
      </c>
      <c r="Q350" s="21">
        <v>0</v>
      </c>
      <c r="R350" s="21">
        <v>5</v>
      </c>
      <c r="S350" s="21">
        <v>5</v>
      </c>
      <c r="T350" s="21">
        <v>4</v>
      </c>
      <c r="U350" s="21">
        <v>3</v>
      </c>
      <c r="V350" s="21">
        <v>5</v>
      </c>
      <c r="W350" s="21">
        <v>2</v>
      </c>
      <c r="X350" s="21">
        <v>0</v>
      </c>
      <c r="Y350" s="21">
        <v>7</v>
      </c>
      <c r="Z350" s="21">
        <v>7</v>
      </c>
      <c r="AA350" s="21">
        <v>0</v>
      </c>
      <c r="AB350" s="21">
        <f>$Z350-$Y350</f>
        <v>0</v>
      </c>
      <c r="AC350" s="21">
        <f>$AA350-$Z350</f>
        <v>-7</v>
      </c>
      <c r="AD350" s="21" t="str">
        <f>IF(AND($AB350&gt; 0, $AC350 &gt; 0), "Improving", IF(AND($AB350 &lt; 0, $AC350 &lt; 0), "Declining", "Mixed"))</f>
        <v>Mixed</v>
      </c>
      <c r="AE350" s="21">
        <f t="shared" si="15"/>
        <v>4.67</v>
      </c>
      <c r="AF350" s="21" t="str">
        <f>IF(AE350&gt;=16,"Excellent", IF(AE350&gt;=14,"Good", IF(AE350&gt;=10,"Average","Fail")))</f>
        <v>Fail</v>
      </c>
      <c r="AG350" s="21">
        <f xml:space="preserve"> 0.5*$F350 + 0.5*$G350</f>
        <v>2</v>
      </c>
      <c r="AH350" s="21" t="str">
        <f>IF($AG350&lt;=1,"Low",IF($AG350&lt;=3,"Medium","High"))</f>
        <v>Medium</v>
      </c>
      <c r="AI350" s="21">
        <f>IF($J350&gt;=2,1,0) + IF($I350&lt;=1,1,0) + IF($V350&gt;=4,1,0) + IF($R350&lt;=2,1,0) + IF($X350&gt;20,1,0) + IF($AG350&lt;=2,1,0)</f>
        <v>2</v>
      </c>
      <c r="AJ350" s="21" t="str">
        <f>IF(AI350&gt;=4,"High",IF(AI350&gt;=2,"Medium","Low"))</f>
        <v>Medium</v>
      </c>
      <c r="AK350" s="21" t="str">
        <f>IF(AND($AF350="Fail", $AI350&gt;=3),"Yes","No")</f>
        <v>No</v>
      </c>
      <c r="AL350" s="21">
        <f xml:space="preserve"> $K350 + $L350+ $M350 + $N350 +$O350</f>
        <v>0</v>
      </c>
      <c r="AM350" s="22">
        <f xml:space="preserve"> $Q350 + $S350 + $T350</f>
        <v>9</v>
      </c>
      <c r="AN350" t="str">
        <f t="shared" si="16"/>
        <v>Low</v>
      </c>
      <c r="AO350" t="str">
        <f t="shared" si="17"/>
        <v>Medium</v>
      </c>
    </row>
    <row r="351" spans="1:41">
      <c r="A351" s="26" t="s">
        <v>37</v>
      </c>
      <c r="B351" s="18" t="s">
        <v>52</v>
      </c>
      <c r="C351" s="18">
        <v>16</v>
      </c>
      <c r="D351" s="18" t="s">
        <v>39</v>
      </c>
      <c r="E351" s="18" t="s">
        <v>71</v>
      </c>
      <c r="F351" s="18">
        <v>4</v>
      </c>
      <c r="G351" s="18">
        <v>3</v>
      </c>
      <c r="H351" s="18">
        <v>1</v>
      </c>
      <c r="I351" s="18">
        <v>1</v>
      </c>
      <c r="J351" s="18">
        <v>0</v>
      </c>
      <c r="K351" s="18">
        <v>0</v>
      </c>
      <c r="L351" s="18">
        <v>0</v>
      </c>
      <c r="M351" s="18">
        <v>0</v>
      </c>
      <c r="N351" s="18">
        <v>1</v>
      </c>
      <c r="O351" s="18">
        <v>1</v>
      </c>
      <c r="P351" s="18">
        <v>1</v>
      </c>
      <c r="Q351" s="18">
        <v>0</v>
      </c>
      <c r="R351" s="18">
        <v>5</v>
      </c>
      <c r="S351" s="18">
        <v>4</v>
      </c>
      <c r="T351" s="18">
        <v>5</v>
      </c>
      <c r="U351" s="18">
        <v>1</v>
      </c>
      <c r="V351" s="18">
        <v>1</v>
      </c>
      <c r="W351" s="18">
        <v>3</v>
      </c>
      <c r="X351" s="18">
        <v>0</v>
      </c>
      <c r="Y351" s="18">
        <v>6</v>
      </c>
      <c r="Z351" s="18">
        <v>0</v>
      </c>
      <c r="AA351" s="18">
        <v>0</v>
      </c>
      <c r="AB351" s="18">
        <f>$Z351-$Y351</f>
        <v>-6</v>
      </c>
      <c r="AC351" s="18">
        <f>$AA351-$Z351</f>
        <v>0</v>
      </c>
      <c r="AD351" s="18" t="str">
        <f>IF(AND($AB351&gt; 0, $AC351 &gt; 0), "Improving", IF(AND($AB351 &lt; 0, $AC351 &lt; 0), "Declining", "Mixed"))</f>
        <v>Mixed</v>
      </c>
      <c r="AE351" s="18">
        <f t="shared" si="15"/>
        <v>2</v>
      </c>
      <c r="AF351" s="18" t="str">
        <f>IF(AE351&gt;=16,"Excellent", IF(AE351&gt;=14,"Good", IF(AE351&gt;=10,"Average","Fail")))</f>
        <v>Fail</v>
      </c>
      <c r="AG351" s="18">
        <f xml:space="preserve"> 0.5*$F351 + 0.5*$G351</f>
        <v>3.5</v>
      </c>
      <c r="AH351" s="18" t="str">
        <f>IF($AG351&lt;=1,"Low",IF($AG351&lt;=3,"Medium","High"))</f>
        <v>High</v>
      </c>
      <c r="AI351" s="18">
        <f>IF($J351&gt;=2,1,0) + IF($I351&lt;=1,1,0) + IF($V351&gt;=4,1,0) + IF($R351&lt;=2,1,0) + IF($X351&gt;20,1,0) + IF($AG351&lt;=2,1,0)</f>
        <v>1</v>
      </c>
      <c r="AJ351" s="18" t="str">
        <f>IF(AI351&gt;=4,"High",IF(AI351&gt;=2,"Medium","Low"))</f>
        <v>Low</v>
      </c>
      <c r="AK351" s="18" t="str">
        <f>IF(AND($AF351="Fail", $AI351&gt;=3),"Yes","No")</f>
        <v>No</v>
      </c>
      <c r="AL351" s="18">
        <f xml:space="preserve"> $K351 + $L351+ $M351 + $N351 +$O351</f>
        <v>2</v>
      </c>
      <c r="AM351" s="20">
        <f xml:space="preserve"> $Q351 + $S351 + $T351</f>
        <v>9</v>
      </c>
      <c r="AN351" t="str">
        <f t="shared" si="16"/>
        <v>Medium</v>
      </c>
      <c r="AO351" t="str">
        <f t="shared" si="17"/>
        <v>Medium</v>
      </c>
    </row>
    <row r="352" spans="1:41">
      <c r="A352" s="27" t="s">
        <v>37</v>
      </c>
      <c r="B352" s="21" t="s">
        <v>52</v>
      </c>
      <c r="C352" s="21">
        <v>16</v>
      </c>
      <c r="D352" s="21" t="s">
        <v>39</v>
      </c>
      <c r="E352" s="21" t="s">
        <v>72</v>
      </c>
      <c r="F352" s="21">
        <v>4</v>
      </c>
      <c r="G352" s="21">
        <v>4</v>
      </c>
      <c r="H352" s="21">
        <v>1</v>
      </c>
      <c r="I352" s="21">
        <v>1</v>
      </c>
      <c r="J352" s="21">
        <v>0</v>
      </c>
      <c r="K352" s="21">
        <v>0</v>
      </c>
      <c r="L352" s="21">
        <v>0</v>
      </c>
      <c r="M352" s="21">
        <v>0</v>
      </c>
      <c r="N352" s="21">
        <v>1</v>
      </c>
      <c r="O352" s="21">
        <v>1</v>
      </c>
      <c r="P352" s="21">
        <v>1</v>
      </c>
      <c r="Q352" s="21">
        <v>0</v>
      </c>
      <c r="R352" s="21">
        <v>5</v>
      </c>
      <c r="S352" s="21">
        <v>3</v>
      </c>
      <c r="T352" s="21">
        <v>2</v>
      </c>
      <c r="U352" s="21">
        <v>1</v>
      </c>
      <c r="V352" s="21">
        <v>2</v>
      </c>
      <c r="W352" s="21">
        <v>5</v>
      </c>
      <c r="X352" s="21">
        <v>0</v>
      </c>
      <c r="Y352" s="21">
        <v>13</v>
      </c>
      <c r="Z352" s="21">
        <v>12</v>
      </c>
      <c r="AA352" s="21">
        <v>12</v>
      </c>
      <c r="AB352" s="21">
        <f>$Z352-$Y352</f>
        <v>-1</v>
      </c>
      <c r="AC352" s="21">
        <f>$AA352-$Z352</f>
        <v>0</v>
      </c>
      <c r="AD352" s="21" t="str">
        <f>IF(AND($AB352&gt; 0, $AC352 &gt; 0), "Improving", IF(AND($AB352 &lt; 0, $AC352 &lt; 0), "Declining", "Mixed"))</f>
        <v>Mixed</v>
      </c>
      <c r="AE352" s="21">
        <f t="shared" si="15"/>
        <v>12.33</v>
      </c>
      <c r="AF352" s="21" t="str">
        <f>IF(AE352&gt;=16,"Excellent", IF(AE352&gt;=14,"Good", IF(AE352&gt;=10,"Average","Fail")))</f>
        <v>Average</v>
      </c>
      <c r="AG352" s="21">
        <f xml:space="preserve"> 0.5*$F352 + 0.5*$G352</f>
        <v>4</v>
      </c>
      <c r="AH352" s="21" t="str">
        <f>IF($AG352&lt;=1,"Low",IF($AG352&lt;=3,"Medium","High"))</f>
        <v>High</v>
      </c>
      <c r="AI352" s="21">
        <f>IF($J352&gt;=2,1,0) + IF($I352&lt;=1,1,0) + IF($V352&gt;=4,1,0) + IF($R352&lt;=2,1,0) + IF($X352&gt;20,1,0) + IF($AG352&lt;=2,1,0)</f>
        <v>1</v>
      </c>
      <c r="AJ352" s="21" t="str">
        <f>IF(AI352&gt;=4,"High",IF(AI352&gt;=2,"Medium","Low"))</f>
        <v>Low</v>
      </c>
      <c r="AK352" s="21" t="str">
        <f>IF(AND($AF352="Fail", $AI352&gt;=3),"Yes","No")</f>
        <v>No</v>
      </c>
      <c r="AL352" s="21">
        <f xml:space="preserve"> $K352 + $L352+ $M352 + $N352 +$O352</f>
        <v>2</v>
      </c>
      <c r="AM352" s="22">
        <f xml:space="preserve"> $Q352 + $S352 + $T352</f>
        <v>5</v>
      </c>
      <c r="AN352" t="str">
        <f t="shared" si="16"/>
        <v>Medium</v>
      </c>
      <c r="AO352" t="str">
        <f t="shared" si="17"/>
        <v>Low</v>
      </c>
    </row>
    <row r="353" spans="1:41">
      <c r="A353" s="26" t="s">
        <v>37</v>
      </c>
      <c r="B353" s="18" t="s">
        <v>38</v>
      </c>
      <c r="C353" s="18">
        <v>18</v>
      </c>
      <c r="D353" s="18" t="s">
        <v>39</v>
      </c>
      <c r="E353" s="18" t="s">
        <v>72</v>
      </c>
      <c r="F353" s="18">
        <v>2</v>
      </c>
      <c r="G353" s="18">
        <v>1</v>
      </c>
      <c r="H353" s="18">
        <v>2</v>
      </c>
      <c r="I353" s="18">
        <v>3</v>
      </c>
      <c r="J353" s="18">
        <v>0</v>
      </c>
      <c r="K353" s="18">
        <v>0</v>
      </c>
      <c r="L353" s="18">
        <v>1</v>
      </c>
      <c r="M353" s="18">
        <v>1</v>
      </c>
      <c r="N353" s="18">
        <v>0</v>
      </c>
      <c r="O353" s="18">
        <v>1</v>
      </c>
      <c r="P353" s="18">
        <v>1</v>
      </c>
      <c r="Q353" s="18">
        <v>1</v>
      </c>
      <c r="R353" s="18">
        <v>4</v>
      </c>
      <c r="S353" s="18">
        <v>4</v>
      </c>
      <c r="T353" s="18">
        <v>4</v>
      </c>
      <c r="U353" s="18">
        <v>1</v>
      </c>
      <c r="V353" s="18">
        <v>1</v>
      </c>
      <c r="W353" s="18">
        <v>3</v>
      </c>
      <c r="X353" s="18">
        <v>0</v>
      </c>
      <c r="Y353" s="18">
        <v>7</v>
      </c>
      <c r="Z353" s="18">
        <v>0</v>
      </c>
      <c r="AA353" s="18">
        <v>0</v>
      </c>
      <c r="AB353" s="18">
        <f>$Z353-$Y353</f>
        <v>-7</v>
      </c>
      <c r="AC353" s="18">
        <f>$AA353-$Z353</f>
        <v>0</v>
      </c>
      <c r="AD353" s="18" t="str">
        <f>IF(AND($AB353&gt; 0, $AC353 &gt; 0), "Improving", IF(AND($AB353 &lt; 0, $AC353 &lt; 0), "Declining", "Mixed"))</f>
        <v>Mixed</v>
      </c>
      <c r="AE353" s="18">
        <f t="shared" si="15"/>
        <v>2.33</v>
      </c>
      <c r="AF353" s="18" t="str">
        <f>IF(AE353&gt;=16,"Excellent", IF(AE353&gt;=14,"Good", IF(AE353&gt;=10,"Average","Fail")))</f>
        <v>Fail</v>
      </c>
      <c r="AG353" s="18">
        <f xml:space="preserve"> 0.5*$F353 + 0.5*$G353</f>
        <v>1.5</v>
      </c>
      <c r="AH353" s="18" t="str">
        <f>IF($AG353&lt;=1,"Low",IF($AG353&lt;=3,"Medium","High"))</f>
        <v>Medium</v>
      </c>
      <c r="AI353" s="18">
        <f>IF($J353&gt;=2,1,0) + IF($I353&lt;=1,1,0) + IF($V353&gt;=4,1,0) + IF($R353&lt;=2,1,0) + IF($X353&gt;20,1,0) + IF($AG353&lt;=2,1,0)</f>
        <v>1</v>
      </c>
      <c r="AJ353" s="18" t="str">
        <f>IF(AI353&gt;=4,"High",IF(AI353&gt;=2,"Medium","Low"))</f>
        <v>Low</v>
      </c>
      <c r="AK353" s="18" t="str">
        <f>IF(AND($AF353="Fail", $AI353&gt;=3),"Yes","No")</f>
        <v>No</v>
      </c>
      <c r="AL353" s="18">
        <f xml:space="preserve"> $K353 + $L353+ $M353 + $N353 +$O353</f>
        <v>3</v>
      </c>
      <c r="AM353" s="20">
        <f xml:space="preserve"> $Q353 + $S353 + $T353</f>
        <v>9</v>
      </c>
      <c r="AN353" t="str">
        <f t="shared" si="16"/>
        <v>Medium</v>
      </c>
      <c r="AO353" t="str">
        <f t="shared" si="17"/>
        <v>Medium</v>
      </c>
    </row>
    <row r="354" spans="1:41">
      <c r="A354" s="27" t="s">
        <v>37</v>
      </c>
      <c r="B354" s="21" t="s">
        <v>52</v>
      </c>
      <c r="C354" s="21">
        <v>16</v>
      </c>
      <c r="D354" s="21" t="s">
        <v>39</v>
      </c>
      <c r="E354" s="21" t="s">
        <v>72</v>
      </c>
      <c r="F354" s="21">
        <v>0</v>
      </c>
      <c r="G354" s="21">
        <v>2</v>
      </c>
      <c r="H354" s="21">
        <v>1</v>
      </c>
      <c r="I354" s="21">
        <v>1</v>
      </c>
      <c r="J354" s="21">
        <v>0</v>
      </c>
      <c r="K354" s="21">
        <v>0</v>
      </c>
      <c r="L354" s="21">
        <v>0</v>
      </c>
      <c r="M354" s="21">
        <v>1</v>
      </c>
      <c r="N354" s="21">
        <v>0</v>
      </c>
      <c r="O354" s="21">
        <v>1</v>
      </c>
      <c r="P354" s="21">
        <v>1</v>
      </c>
      <c r="Q354" s="21">
        <v>0</v>
      </c>
      <c r="R354" s="21">
        <v>4</v>
      </c>
      <c r="S354" s="21">
        <v>3</v>
      </c>
      <c r="T354" s="21">
        <v>2</v>
      </c>
      <c r="U354" s="21">
        <v>2</v>
      </c>
      <c r="V354" s="21">
        <v>4</v>
      </c>
      <c r="W354" s="21">
        <v>5</v>
      </c>
      <c r="X354" s="21">
        <v>0</v>
      </c>
      <c r="Y354" s="21">
        <v>13</v>
      </c>
      <c r="Z354" s="21">
        <v>15</v>
      </c>
      <c r="AA354" s="21">
        <v>15</v>
      </c>
      <c r="AB354" s="21">
        <f>$Z354-$Y354</f>
        <v>2</v>
      </c>
      <c r="AC354" s="21">
        <f>$AA354-$Z354</f>
        <v>0</v>
      </c>
      <c r="AD354" s="21" t="str">
        <f>IF(AND($AB354&gt; 0, $AC354 &gt; 0), "Improving", IF(AND($AB354 &lt; 0, $AC354 &lt; 0), "Declining", "Mixed"))</f>
        <v>Mixed</v>
      </c>
      <c r="AE354" s="21">
        <f t="shared" si="15"/>
        <v>14.33</v>
      </c>
      <c r="AF354" s="21" t="str">
        <f>IF(AE354&gt;=16,"Excellent", IF(AE354&gt;=14,"Good", IF(AE354&gt;=10,"Average","Fail")))</f>
        <v>Good</v>
      </c>
      <c r="AG354" s="21">
        <f xml:space="preserve"> 0.5*$F354 + 0.5*$G354</f>
        <v>1</v>
      </c>
      <c r="AH354" s="21" t="str">
        <f>IF($AG354&lt;=1,"Low",IF($AG354&lt;=3,"Medium","High"))</f>
        <v>Low</v>
      </c>
      <c r="AI354" s="21">
        <f>IF($J354&gt;=2,1,0) + IF($I354&lt;=1,1,0) + IF($V354&gt;=4,1,0) + IF($R354&lt;=2,1,0) + IF($X354&gt;20,1,0) + IF($AG354&lt;=2,1,0)</f>
        <v>3</v>
      </c>
      <c r="AJ354" s="21" t="str">
        <f>IF(AI354&gt;=4,"High",IF(AI354&gt;=2,"Medium","Low"))</f>
        <v>Medium</v>
      </c>
      <c r="AK354" s="21" t="str">
        <f>IF(AND($AF354="Fail", $AI354&gt;=3),"Yes","No")</f>
        <v>No</v>
      </c>
      <c r="AL354" s="21">
        <f xml:space="preserve"> $K354 + $L354+ $M354 + $N354 +$O354</f>
        <v>2</v>
      </c>
      <c r="AM354" s="22">
        <f xml:space="preserve"> $Q354 + $S354 + $T354</f>
        <v>5</v>
      </c>
      <c r="AN354" t="str">
        <f t="shared" si="16"/>
        <v>Medium</v>
      </c>
      <c r="AO354" t="str">
        <f t="shared" si="17"/>
        <v>Low</v>
      </c>
    </row>
    <row r="355" spans="1:41">
      <c r="A355" s="26" t="s">
        <v>37</v>
      </c>
      <c r="B355" s="18" t="s">
        <v>52</v>
      </c>
      <c r="C355" s="18">
        <v>18</v>
      </c>
      <c r="D355" s="18" t="s">
        <v>39</v>
      </c>
      <c r="E355" s="18" t="s">
        <v>72</v>
      </c>
      <c r="F355" s="18">
        <v>3</v>
      </c>
      <c r="G355" s="18">
        <v>2</v>
      </c>
      <c r="H355" s="18">
        <v>2</v>
      </c>
      <c r="I355" s="18">
        <v>1</v>
      </c>
      <c r="J355" s="18">
        <v>1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1</v>
      </c>
      <c r="Q355" s="18">
        <v>0</v>
      </c>
      <c r="R355" s="18">
        <v>4</v>
      </c>
      <c r="S355" s="18">
        <v>4</v>
      </c>
      <c r="T355" s="18">
        <v>5</v>
      </c>
      <c r="U355" s="18">
        <v>2</v>
      </c>
      <c r="V355" s="18">
        <v>4</v>
      </c>
      <c r="W355" s="18">
        <v>5</v>
      </c>
      <c r="X355" s="18">
        <v>0</v>
      </c>
      <c r="Y355" s="18">
        <v>6</v>
      </c>
      <c r="Z355" s="18">
        <v>8</v>
      </c>
      <c r="AA355" s="18">
        <v>8</v>
      </c>
      <c r="AB355" s="18">
        <f>$Z355-$Y355</f>
        <v>2</v>
      </c>
      <c r="AC355" s="18">
        <f>$AA355-$Z355</f>
        <v>0</v>
      </c>
      <c r="AD355" s="18" t="str">
        <f>IF(AND($AB355&gt; 0, $AC355 &gt; 0), "Improving", IF(AND($AB355 &lt; 0, $AC355 &lt; 0), "Declining", "Mixed"))</f>
        <v>Mixed</v>
      </c>
      <c r="AE355" s="18">
        <f t="shared" si="15"/>
        <v>7.33</v>
      </c>
      <c r="AF355" s="18" t="str">
        <f>IF(AE355&gt;=16,"Excellent", IF(AE355&gt;=14,"Good", IF(AE355&gt;=10,"Average","Fail")))</f>
        <v>Fail</v>
      </c>
      <c r="AG355" s="18">
        <f xml:space="preserve"> 0.5*$F355 + 0.5*$G355</f>
        <v>2.5</v>
      </c>
      <c r="AH355" s="18" t="str">
        <f>IF($AG355&lt;=1,"Low",IF($AG355&lt;=3,"Medium","High"))</f>
        <v>Medium</v>
      </c>
      <c r="AI355" s="18">
        <f>IF($J355&gt;=2,1,0) + IF($I355&lt;=1,1,0) + IF($V355&gt;=4,1,0) + IF($R355&lt;=2,1,0) + IF($X355&gt;20,1,0) + IF($AG355&lt;=2,1,0)</f>
        <v>2</v>
      </c>
      <c r="AJ355" s="18" t="str">
        <f>IF(AI355&gt;=4,"High",IF(AI355&gt;=2,"Medium","Low"))</f>
        <v>Medium</v>
      </c>
      <c r="AK355" s="18" t="str">
        <f>IF(AND($AF355="Fail", $AI355&gt;=3),"Yes","No")</f>
        <v>No</v>
      </c>
      <c r="AL355" s="18">
        <f xml:space="preserve"> $K355 + $L355+ $M355 + $N355 +$O355</f>
        <v>0</v>
      </c>
      <c r="AM355" s="20">
        <f xml:space="preserve"> $Q355 + $S355 + $T355</f>
        <v>9</v>
      </c>
      <c r="AN355" t="str">
        <f t="shared" si="16"/>
        <v>Low</v>
      </c>
      <c r="AO355" t="str">
        <f t="shared" si="17"/>
        <v>Medium</v>
      </c>
    </row>
    <row r="356" spans="1:41">
      <c r="A356" s="27" t="s">
        <v>37</v>
      </c>
      <c r="B356" s="21" t="s">
        <v>52</v>
      </c>
      <c r="C356" s="21">
        <v>16</v>
      </c>
      <c r="D356" s="21" t="s">
        <v>54</v>
      </c>
      <c r="E356" s="21" t="s">
        <v>72</v>
      </c>
      <c r="F356" s="21">
        <v>2</v>
      </c>
      <c r="G356" s="21">
        <v>1</v>
      </c>
      <c r="H356" s="21">
        <v>2</v>
      </c>
      <c r="I356" s="21">
        <v>1</v>
      </c>
      <c r="J356" s="21">
        <v>0</v>
      </c>
      <c r="K356" s="21">
        <v>0</v>
      </c>
      <c r="L356" s="21">
        <v>0</v>
      </c>
      <c r="M356" s="21">
        <v>0</v>
      </c>
      <c r="N356" s="21">
        <v>1</v>
      </c>
      <c r="O356" s="21">
        <v>1</v>
      </c>
      <c r="P356" s="21">
        <v>0</v>
      </c>
      <c r="Q356" s="21">
        <v>0</v>
      </c>
      <c r="R356" s="21">
        <v>3</v>
      </c>
      <c r="S356" s="21">
        <v>3</v>
      </c>
      <c r="T356" s="21">
        <v>2</v>
      </c>
      <c r="U356" s="21">
        <v>1</v>
      </c>
      <c r="V356" s="21">
        <v>3</v>
      </c>
      <c r="W356" s="21">
        <v>3</v>
      </c>
      <c r="X356" s="21">
        <v>0</v>
      </c>
      <c r="Y356" s="21">
        <v>8</v>
      </c>
      <c r="Z356" s="21">
        <v>9</v>
      </c>
      <c r="AA356" s="21">
        <v>8</v>
      </c>
      <c r="AB356" s="21">
        <f>$Z356-$Y356</f>
        <v>1</v>
      </c>
      <c r="AC356" s="21">
        <f>$AA356-$Z356</f>
        <v>-1</v>
      </c>
      <c r="AD356" s="21" t="str">
        <f>IF(AND($AB356&gt; 0, $AC356 &gt; 0), "Improving", IF(AND($AB356 &lt; 0, $AC356 &lt; 0), "Declining", "Mixed"))</f>
        <v>Mixed</v>
      </c>
      <c r="AE356" s="21">
        <f t="shared" si="15"/>
        <v>8.33</v>
      </c>
      <c r="AF356" s="21" t="str">
        <f>IF(AE356&gt;=16,"Excellent", IF(AE356&gt;=14,"Good", IF(AE356&gt;=10,"Average","Fail")))</f>
        <v>Fail</v>
      </c>
      <c r="AG356" s="21">
        <f xml:space="preserve"> 0.5*$F356 + 0.5*$G356</f>
        <v>1.5</v>
      </c>
      <c r="AH356" s="21" t="str">
        <f>IF($AG356&lt;=1,"Low",IF($AG356&lt;=3,"Medium","High"))</f>
        <v>Medium</v>
      </c>
      <c r="AI356" s="21">
        <f>IF($J356&gt;=2,1,0) + IF($I356&lt;=1,1,0) + IF($V356&gt;=4,1,0) + IF($R356&lt;=2,1,0) + IF($X356&gt;20,1,0) + IF($AG356&lt;=2,1,0)</f>
        <v>2</v>
      </c>
      <c r="AJ356" s="21" t="str">
        <f>IF(AI356&gt;=4,"High",IF(AI356&gt;=2,"Medium","Low"))</f>
        <v>Medium</v>
      </c>
      <c r="AK356" s="21" t="str">
        <f>IF(AND($AF356="Fail", $AI356&gt;=3),"Yes","No")</f>
        <v>No</v>
      </c>
      <c r="AL356" s="21">
        <f xml:space="preserve"> $K356 + $L356+ $M356 + $N356 +$O356</f>
        <v>2</v>
      </c>
      <c r="AM356" s="22">
        <f xml:space="preserve"> $Q356 + $S356 + $T356</f>
        <v>5</v>
      </c>
      <c r="AN356" t="str">
        <f t="shared" si="16"/>
        <v>Medium</v>
      </c>
      <c r="AO356" t="str">
        <f t="shared" si="17"/>
        <v>Low</v>
      </c>
    </row>
    <row r="357" spans="1:41">
      <c r="A357" s="26" t="s">
        <v>37</v>
      </c>
      <c r="B357" s="18" t="s">
        <v>52</v>
      </c>
      <c r="C357" s="18">
        <v>17</v>
      </c>
      <c r="D357" s="18" t="s">
        <v>54</v>
      </c>
      <c r="E357" s="18" t="s">
        <v>72</v>
      </c>
      <c r="F357" s="18">
        <v>2</v>
      </c>
      <c r="G357" s="18">
        <v>1</v>
      </c>
      <c r="H357" s="18">
        <v>1</v>
      </c>
      <c r="I357" s="18">
        <v>1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1</v>
      </c>
      <c r="P357" s="18">
        <v>1</v>
      </c>
      <c r="Q357" s="18">
        <v>0</v>
      </c>
      <c r="R357" s="18">
        <v>4</v>
      </c>
      <c r="S357" s="18">
        <v>4</v>
      </c>
      <c r="T357" s="18">
        <v>2</v>
      </c>
      <c r="U357" s="18">
        <v>2</v>
      </c>
      <c r="V357" s="18">
        <v>4</v>
      </c>
      <c r="W357" s="18">
        <v>5</v>
      </c>
      <c r="X357" s="18">
        <v>0</v>
      </c>
      <c r="Y357" s="18">
        <v>8</v>
      </c>
      <c r="Z357" s="18">
        <v>12</v>
      </c>
      <c r="AA357" s="18">
        <v>12</v>
      </c>
      <c r="AB357" s="18">
        <f>$Z357-$Y357</f>
        <v>4</v>
      </c>
      <c r="AC357" s="18">
        <f>$AA357-$Z357</f>
        <v>0</v>
      </c>
      <c r="AD357" s="18" t="str">
        <f>IF(AND($AB357&gt; 0, $AC357 &gt; 0), "Improving", IF(AND($AB357 &lt; 0, $AC357 &lt; 0), "Declining", "Mixed"))</f>
        <v>Mixed</v>
      </c>
      <c r="AE357" s="18">
        <f t="shared" si="15"/>
        <v>10.67</v>
      </c>
      <c r="AF357" s="18" t="str">
        <f>IF(AE357&gt;=16,"Excellent", IF(AE357&gt;=14,"Good", IF(AE357&gt;=10,"Average","Fail")))</f>
        <v>Average</v>
      </c>
      <c r="AG357" s="18">
        <f xml:space="preserve"> 0.5*$F357 + 0.5*$G357</f>
        <v>1.5</v>
      </c>
      <c r="AH357" s="18" t="str">
        <f>IF($AG357&lt;=1,"Low",IF($AG357&lt;=3,"Medium","High"))</f>
        <v>Medium</v>
      </c>
      <c r="AI357" s="18">
        <f>IF($J357&gt;=2,1,0) + IF($I357&lt;=1,1,0) + IF($V357&gt;=4,1,0) + IF($R357&lt;=2,1,0) + IF($X357&gt;20,1,0) + IF($AG357&lt;=2,1,0)</f>
        <v>3</v>
      </c>
      <c r="AJ357" s="18" t="str">
        <f>IF(AI357&gt;=4,"High",IF(AI357&gt;=2,"Medium","Low"))</f>
        <v>Medium</v>
      </c>
      <c r="AK357" s="18" t="str">
        <f>IF(AND($AF357="Fail", $AI357&gt;=3),"Yes","No")</f>
        <v>No</v>
      </c>
      <c r="AL357" s="18">
        <f xml:space="preserve"> $K357 + $L357+ $M357 + $N357 +$O357</f>
        <v>1</v>
      </c>
      <c r="AM357" s="20">
        <f xml:space="preserve"> $Q357 + $S357 + $T357</f>
        <v>6</v>
      </c>
      <c r="AN357" t="str">
        <f t="shared" si="16"/>
        <v>Low</v>
      </c>
      <c r="AO357" t="str">
        <f t="shared" si="17"/>
        <v>Medium</v>
      </c>
    </row>
    <row r="358" spans="1:41">
      <c r="A358" s="27" t="s">
        <v>37</v>
      </c>
      <c r="B358" s="21" t="s">
        <v>38</v>
      </c>
      <c r="C358" s="21">
        <v>17</v>
      </c>
      <c r="D358" s="21" t="s">
        <v>39</v>
      </c>
      <c r="E358" s="21" t="s">
        <v>71</v>
      </c>
      <c r="F358" s="21">
        <v>2</v>
      </c>
      <c r="G358" s="21">
        <v>2</v>
      </c>
      <c r="H358" s="21">
        <v>1</v>
      </c>
      <c r="I358" s="21">
        <v>4</v>
      </c>
      <c r="J358" s="21">
        <v>0</v>
      </c>
      <c r="K358" s="21">
        <v>0</v>
      </c>
      <c r="L358" s="21">
        <v>0</v>
      </c>
      <c r="M358" s="21">
        <v>1</v>
      </c>
      <c r="N358" s="21">
        <v>1</v>
      </c>
      <c r="O358" s="21">
        <v>1</v>
      </c>
      <c r="P358" s="21">
        <v>1</v>
      </c>
      <c r="Q358" s="21">
        <v>1</v>
      </c>
      <c r="R358" s="21">
        <v>3</v>
      </c>
      <c r="S358" s="21">
        <v>4</v>
      </c>
      <c r="T358" s="21">
        <v>1</v>
      </c>
      <c r="U358" s="21">
        <v>1</v>
      </c>
      <c r="V358" s="21">
        <v>1</v>
      </c>
      <c r="W358" s="21">
        <v>2</v>
      </c>
      <c r="X358" s="21">
        <v>0</v>
      </c>
      <c r="Y358" s="21">
        <v>10</v>
      </c>
      <c r="Z358" s="21">
        <v>9</v>
      </c>
      <c r="AA358" s="21">
        <v>0</v>
      </c>
      <c r="AB358" s="21">
        <f>$Z358-$Y358</f>
        <v>-1</v>
      </c>
      <c r="AC358" s="21">
        <f>$AA358-$Z358</f>
        <v>-9</v>
      </c>
      <c r="AD358" s="21" t="str">
        <f>IF(AND($AB358&gt; 0, $AC358 &gt; 0), "Improving", IF(AND($AB358 &lt; 0, $AC358 &lt; 0), "Declining", "Mixed"))</f>
        <v>Declining</v>
      </c>
      <c r="AE358" s="21">
        <f t="shared" si="15"/>
        <v>6.33</v>
      </c>
      <c r="AF358" s="21" t="str">
        <f>IF(AE358&gt;=16,"Excellent", IF(AE358&gt;=14,"Good", IF(AE358&gt;=10,"Average","Fail")))</f>
        <v>Fail</v>
      </c>
      <c r="AG358" s="21">
        <f xml:space="preserve"> 0.5*$F358 + 0.5*$G358</f>
        <v>2</v>
      </c>
      <c r="AH358" s="21" t="str">
        <f>IF($AG358&lt;=1,"Low",IF($AG358&lt;=3,"Medium","High"))</f>
        <v>Medium</v>
      </c>
      <c r="AI358" s="21">
        <f>IF($J358&gt;=2,1,0) + IF($I358&lt;=1,1,0) + IF($V358&gt;=4,1,0) + IF($R358&lt;=2,1,0) + IF($X358&gt;20,1,0) + IF($AG358&lt;=2,1,0)</f>
        <v>1</v>
      </c>
      <c r="AJ358" s="21" t="str">
        <f>IF(AI358&gt;=4,"High",IF(AI358&gt;=2,"Medium","Low"))</f>
        <v>Low</v>
      </c>
      <c r="AK358" s="21" t="str">
        <f>IF(AND($AF358="Fail", $AI358&gt;=3),"Yes","No")</f>
        <v>No</v>
      </c>
      <c r="AL358" s="21">
        <f xml:space="preserve"> $K358 + $L358+ $M358 + $N358 +$O358</f>
        <v>3</v>
      </c>
      <c r="AM358" s="22">
        <f xml:space="preserve"> $Q358 + $S358 + $T358</f>
        <v>6</v>
      </c>
      <c r="AN358" t="str">
        <f t="shared" si="16"/>
        <v>Medium</v>
      </c>
      <c r="AO358" t="str">
        <f t="shared" si="17"/>
        <v>Medium</v>
      </c>
    </row>
    <row r="359" spans="1:41">
      <c r="A359" s="26" t="s">
        <v>37</v>
      </c>
      <c r="B359" s="18" t="s">
        <v>38</v>
      </c>
      <c r="C359" s="18">
        <v>18</v>
      </c>
      <c r="D359" s="18" t="s">
        <v>39</v>
      </c>
      <c r="E359" s="18" t="s">
        <v>72</v>
      </c>
      <c r="F359" s="18">
        <v>2</v>
      </c>
      <c r="G359" s="18">
        <v>2</v>
      </c>
      <c r="H359" s="18">
        <v>1</v>
      </c>
      <c r="I359" s="18">
        <v>3</v>
      </c>
      <c r="J359" s="18">
        <v>0</v>
      </c>
      <c r="K359" s="18">
        <v>0</v>
      </c>
      <c r="L359" s="18">
        <v>1</v>
      </c>
      <c r="M359" s="18">
        <v>1</v>
      </c>
      <c r="N359" s="18">
        <v>1</v>
      </c>
      <c r="O359" s="18">
        <v>1</v>
      </c>
      <c r="P359" s="18">
        <v>1</v>
      </c>
      <c r="Q359" s="18">
        <v>1</v>
      </c>
      <c r="R359" s="18">
        <v>4</v>
      </c>
      <c r="S359" s="18">
        <v>3</v>
      </c>
      <c r="T359" s="18">
        <v>3</v>
      </c>
      <c r="U359" s="18">
        <v>1</v>
      </c>
      <c r="V359" s="18">
        <v>1</v>
      </c>
      <c r="W359" s="18">
        <v>3</v>
      </c>
      <c r="X359" s="18">
        <v>0</v>
      </c>
      <c r="Y359" s="18">
        <v>9</v>
      </c>
      <c r="Z359" s="18">
        <v>10</v>
      </c>
      <c r="AA359" s="18">
        <v>0</v>
      </c>
      <c r="AB359" s="18">
        <f>$Z359-$Y359</f>
        <v>1</v>
      </c>
      <c r="AC359" s="18">
        <f>$AA359-$Z359</f>
        <v>-10</v>
      </c>
      <c r="AD359" s="18" t="str">
        <f>IF(AND($AB359&gt; 0, $AC359 &gt; 0), "Improving", IF(AND($AB359 &lt; 0, $AC359 &lt; 0), "Declining", "Mixed"))</f>
        <v>Mixed</v>
      </c>
      <c r="AE359" s="18">
        <f t="shared" si="15"/>
        <v>6.33</v>
      </c>
      <c r="AF359" s="18" t="str">
        <f>IF(AE359&gt;=16,"Excellent", IF(AE359&gt;=14,"Good", IF(AE359&gt;=10,"Average","Fail")))</f>
        <v>Fail</v>
      </c>
      <c r="AG359" s="18">
        <f xml:space="preserve"> 0.5*$F359 + 0.5*$G359</f>
        <v>2</v>
      </c>
      <c r="AH359" s="18" t="str">
        <f>IF($AG359&lt;=1,"Low",IF($AG359&lt;=3,"Medium","High"))</f>
        <v>Medium</v>
      </c>
      <c r="AI359" s="18">
        <f>IF($J359&gt;=2,1,0) + IF($I359&lt;=1,1,0) + IF($V359&gt;=4,1,0) + IF($R359&lt;=2,1,0) + IF($X359&gt;20,1,0) + IF($AG359&lt;=2,1,0)</f>
        <v>1</v>
      </c>
      <c r="AJ359" s="18" t="str">
        <f>IF(AI359&gt;=4,"High",IF(AI359&gt;=2,"Medium","Low"))</f>
        <v>Low</v>
      </c>
      <c r="AK359" s="18" t="str">
        <f>IF(AND($AF359="Fail", $AI359&gt;=3),"Yes","No")</f>
        <v>No</v>
      </c>
      <c r="AL359" s="18">
        <f xml:space="preserve"> $K359 + $L359+ $M359 + $N359 +$O359</f>
        <v>4</v>
      </c>
      <c r="AM359" s="20">
        <f xml:space="preserve"> $Q359 + $S359 + $T359</f>
        <v>7</v>
      </c>
      <c r="AN359" t="str">
        <f t="shared" si="16"/>
        <v>High</v>
      </c>
      <c r="AO359" t="str">
        <f t="shared" si="17"/>
        <v>Medium</v>
      </c>
    </row>
    <row r="360" spans="1:41">
      <c r="A360" s="27" t="s">
        <v>37</v>
      </c>
      <c r="B360" s="21" t="s">
        <v>38</v>
      </c>
      <c r="C360" s="21">
        <v>18</v>
      </c>
      <c r="D360" s="21" t="s">
        <v>54</v>
      </c>
      <c r="E360" s="21" t="s">
        <v>72</v>
      </c>
      <c r="F360" s="21">
        <v>2</v>
      </c>
      <c r="G360" s="21">
        <v>1</v>
      </c>
      <c r="H360" s="21">
        <v>2</v>
      </c>
      <c r="I360" s="21">
        <v>2</v>
      </c>
      <c r="J360" s="21">
        <v>0</v>
      </c>
      <c r="K360" s="21">
        <v>0</v>
      </c>
      <c r="L360" s="21">
        <v>1</v>
      </c>
      <c r="M360" s="21">
        <v>0</v>
      </c>
      <c r="N360" s="21">
        <v>0</v>
      </c>
      <c r="O360" s="21">
        <v>0</v>
      </c>
      <c r="P360" s="21">
        <v>1</v>
      </c>
      <c r="Q360" s="21">
        <v>1</v>
      </c>
      <c r="R360" s="21">
        <v>4</v>
      </c>
      <c r="S360" s="21">
        <v>3</v>
      </c>
      <c r="T360" s="21">
        <v>5</v>
      </c>
      <c r="U360" s="21">
        <v>1</v>
      </c>
      <c r="V360" s="21">
        <v>2</v>
      </c>
      <c r="W360" s="21">
        <v>3</v>
      </c>
      <c r="X360" s="21">
        <v>0</v>
      </c>
      <c r="Y360" s="21">
        <v>6</v>
      </c>
      <c r="Z360" s="21">
        <v>0</v>
      </c>
      <c r="AA360" s="21">
        <v>0</v>
      </c>
      <c r="AB360" s="21">
        <f>$Z360-$Y360</f>
        <v>-6</v>
      </c>
      <c r="AC360" s="21">
        <f>$AA360-$Z360</f>
        <v>0</v>
      </c>
      <c r="AD360" s="21" t="str">
        <f>IF(AND($AB360&gt; 0, $AC360 &gt; 0), "Improving", IF(AND($AB360 &lt; 0, $AC360 &lt; 0), "Declining", "Mixed"))</f>
        <v>Mixed</v>
      </c>
      <c r="AE360" s="21">
        <f t="shared" si="15"/>
        <v>2</v>
      </c>
      <c r="AF360" s="21" t="str">
        <f>IF(AE360&gt;=16,"Excellent", IF(AE360&gt;=14,"Good", IF(AE360&gt;=10,"Average","Fail")))</f>
        <v>Fail</v>
      </c>
      <c r="AG360" s="21">
        <f xml:space="preserve"> 0.5*$F360 + 0.5*$G360</f>
        <v>1.5</v>
      </c>
      <c r="AH360" s="21" t="str">
        <f>IF($AG360&lt;=1,"Low",IF($AG360&lt;=3,"Medium","High"))</f>
        <v>Medium</v>
      </c>
      <c r="AI360" s="21">
        <f>IF($J360&gt;=2,1,0) + IF($I360&lt;=1,1,0) + IF($V360&gt;=4,1,0) + IF($R360&lt;=2,1,0) + IF($X360&gt;20,1,0) + IF($AG360&lt;=2,1,0)</f>
        <v>1</v>
      </c>
      <c r="AJ360" s="21" t="str">
        <f>IF(AI360&gt;=4,"High",IF(AI360&gt;=2,"Medium","Low"))</f>
        <v>Low</v>
      </c>
      <c r="AK360" s="21" t="str">
        <f>IF(AND($AF360="Fail", $AI360&gt;=3),"Yes","No")</f>
        <v>No</v>
      </c>
      <c r="AL360" s="21">
        <f xml:space="preserve"> $K360 + $L360+ $M360 + $N360 +$O360</f>
        <v>1</v>
      </c>
      <c r="AM360" s="22">
        <f xml:space="preserve"> $Q360 + $S360 + $T360</f>
        <v>9</v>
      </c>
      <c r="AN360" t="str">
        <f t="shared" si="16"/>
        <v>Low</v>
      </c>
      <c r="AO360" t="str">
        <f t="shared" si="17"/>
        <v>Medium</v>
      </c>
    </row>
    <row r="361" spans="1:41">
      <c r="A361" s="26" t="s">
        <v>37</v>
      </c>
      <c r="B361" s="18" t="s">
        <v>38</v>
      </c>
      <c r="C361" s="18">
        <v>17</v>
      </c>
      <c r="D361" s="18" t="s">
        <v>39</v>
      </c>
      <c r="E361" s="18" t="s">
        <v>72</v>
      </c>
      <c r="F361" s="18">
        <v>4</v>
      </c>
      <c r="G361" s="18">
        <v>3</v>
      </c>
      <c r="H361" s="18">
        <v>1</v>
      </c>
      <c r="I361" s="18">
        <v>3</v>
      </c>
      <c r="J361" s="18">
        <v>0</v>
      </c>
      <c r="K361" s="18">
        <v>0</v>
      </c>
      <c r="L361" s="18">
        <v>1</v>
      </c>
      <c r="M361" s="18">
        <v>1</v>
      </c>
      <c r="N361" s="18">
        <v>0</v>
      </c>
      <c r="O361" s="18">
        <v>1</v>
      </c>
      <c r="P361" s="18">
        <v>1</v>
      </c>
      <c r="Q361" s="18">
        <v>0</v>
      </c>
      <c r="R361" s="18">
        <v>4</v>
      </c>
      <c r="S361" s="18">
        <v>2</v>
      </c>
      <c r="T361" s="18">
        <v>2</v>
      </c>
      <c r="U361" s="18">
        <v>1</v>
      </c>
      <c r="V361" s="18">
        <v>2</v>
      </c>
      <c r="W361" s="18">
        <v>3</v>
      </c>
      <c r="X361" s="18">
        <v>0</v>
      </c>
      <c r="Y361" s="18">
        <v>15</v>
      </c>
      <c r="Z361" s="18">
        <v>15</v>
      </c>
      <c r="AA361" s="18">
        <v>15</v>
      </c>
      <c r="AB361" s="18">
        <f>$Z361-$Y361</f>
        <v>0</v>
      </c>
      <c r="AC361" s="18">
        <f>$AA361-$Z361</f>
        <v>0</v>
      </c>
      <c r="AD361" s="18" t="str">
        <f>IF(AND($AB361&gt; 0, $AC361 &gt; 0), "Improving", IF(AND($AB361 &lt; 0, $AC361 &lt; 0), "Declining", "Mixed"))</f>
        <v>Mixed</v>
      </c>
      <c r="AE361" s="18">
        <f t="shared" si="15"/>
        <v>15</v>
      </c>
      <c r="AF361" s="18" t="str">
        <f>IF(AE361&gt;=16,"Excellent", IF(AE361&gt;=14,"Good", IF(AE361&gt;=10,"Average","Fail")))</f>
        <v>Good</v>
      </c>
      <c r="AG361" s="18">
        <f xml:space="preserve"> 0.5*$F361 + 0.5*$G361</f>
        <v>3.5</v>
      </c>
      <c r="AH361" s="18" t="str">
        <f>IF($AG361&lt;=1,"Low",IF($AG361&lt;=3,"Medium","High"))</f>
        <v>High</v>
      </c>
      <c r="AI361" s="18">
        <f>IF($J361&gt;=2,1,0) + IF($I361&lt;=1,1,0) + IF($V361&gt;=4,1,0) + IF($R361&lt;=2,1,0) + IF($X361&gt;20,1,0) + IF($AG361&lt;=2,1,0)</f>
        <v>0</v>
      </c>
      <c r="AJ361" s="18" t="str">
        <f>IF(AI361&gt;=4,"High",IF(AI361&gt;=2,"Medium","Low"))</f>
        <v>Low</v>
      </c>
      <c r="AK361" s="18" t="str">
        <f>IF(AND($AF361="Fail", $AI361&gt;=3),"Yes","No")</f>
        <v>No</v>
      </c>
      <c r="AL361" s="18">
        <f xml:space="preserve"> $K361 + $L361+ $M361 + $N361 +$O361</f>
        <v>3</v>
      </c>
      <c r="AM361" s="20">
        <f xml:space="preserve"> $Q361 + $S361 + $T361</f>
        <v>4</v>
      </c>
      <c r="AN361" t="str">
        <f t="shared" si="16"/>
        <v>Medium</v>
      </c>
      <c r="AO361" t="str">
        <f t="shared" si="17"/>
        <v>Low</v>
      </c>
    </row>
    <row r="362" spans="1:41">
      <c r="A362" s="27" t="s">
        <v>37</v>
      </c>
      <c r="B362" s="21" t="s">
        <v>38</v>
      </c>
      <c r="C362" s="21">
        <v>19</v>
      </c>
      <c r="D362" s="21" t="s">
        <v>39</v>
      </c>
      <c r="E362" s="21" t="s">
        <v>72</v>
      </c>
      <c r="F362" s="21">
        <v>4</v>
      </c>
      <c r="G362" s="21">
        <v>4</v>
      </c>
      <c r="H362" s="21">
        <v>2</v>
      </c>
      <c r="I362" s="21">
        <v>2</v>
      </c>
      <c r="J362" s="21">
        <v>0</v>
      </c>
      <c r="K362" s="21">
        <v>0</v>
      </c>
      <c r="L362" s="21">
        <v>1</v>
      </c>
      <c r="M362" s="21">
        <v>1</v>
      </c>
      <c r="N362" s="21">
        <v>1</v>
      </c>
      <c r="O362" s="21">
        <v>1</v>
      </c>
      <c r="P362" s="21">
        <v>1</v>
      </c>
      <c r="Q362" s="21">
        <v>0</v>
      </c>
      <c r="R362" s="21">
        <v>2</v>
      </c>
      <c r="S362" s="21">
        <v>3</v>
      </c>
      <c r="T362" s="21">
        <v>4</v>
      </c>
      <c r="U362" s="21">
        <v>2</v>
      </c>
      <c r="V362" s="21">
        <v>3</v>
      </c>
      <c r="W362" s="21">
        <v>2</v>
      </c>
      <c r="X362" s="21">
        <v>0</v>
      </c>
      <c r="Y362" s="21">
        <v>10</v>
      </c>
      <c r="Z362" s="21">
        <v>9</v>
      </c>
      <c r="AA362" s="21">
        <v>0</v>
      </c>
      <c r="AB362" s="21">
        <f>$Z362-$Y362</f>
        <v>-1</v>
      </c>
      <c r="AC362" s="21">
        <f>$AA362-$Z362</f>
        <v>-9</v>
      </c>
      <c r="AD362" s="21" t="str">
        <f>IF(AND($AB362&gt; 0, $AC362 &gt; 0), "Improving", IF(AND($AB362 &lt; 0, $AC362 &lt; 0), "Declining", "Mixed"))</f>
        <v>Declining</v>
      </c>
      <c r="AE362" s="21">
        <f t="shared" si="15"/>
        <v>6.33</v>
      </c>
      <c r="AF362" s="21" t="str">
        <f>IF(AE362&gt;=16,"Excellent", IF(AE362&gt;=14,"Good", IF(AE362&gt;=10,"Average","Fail")))</f>
        <v>Fail</v>
      </c>
      <c r="AG362" s="21">
        <f xml:space="preserve"> 0.5*$F362 + 0.5*$G362</f>
        <v>4</v>
      </c>
      <c r="AH362" s="21" t="str">
        <f>IF($AG362&lt;=1,"Low",IF($AG362&lt;=3,"Medium","High"))</f>
        <v>High</v>
      </c>
      <c r="AI362" s="21">
        <f>IF($J362&gt;=2,1,0) + IF($I362&lt;=1,1,0) + IF($V362&gt;=4,1,0) + IF($R362&lt;=2,1,0) + IF($X362&gt;20,1,0) + IF($AG362&lt;=2,1,0)</f>
        <v>1</v>
      </c>
      <c r="AJ362" s="21" t="str">
        <f>IF(AI362&gt;=4,"High",IF(AI362&gt;=2,"Medium","Low"))</f>
        <v>Low</v>
      </c>
      <c r="AK362" s="21" t="str">
        <f>IF(AND($AF362="Fail", $AI362&gt;=3),"Yes","No")</f>
        <v>No</v>
      </c>
      <c r="AL362" s="21">
        <f xml:space="preserve"> $K362 + $L362+ $M362 + $N362 +$O362</f>
        <v>4</v>
      </c>
      <c r="AM362" s="22">
        <f xml:space="preserve"> $Q362 + $S362 + $T362</f>
        <v>7</v>
      </c>
      <c r="AN362" t="str">
        <f t="shared" si="16"/>
        <v>High</v>
      </c>
      <c r="AO362" t="str">
        <f t="shared" si="17"/>
        <v>Medium</v>
      </c>
    </row>
    <row r="363" spans="1:41">
      <c r="A363" s="26" t="s">
        <v>37</v>
      </c>
      <c r="B363" s="18" t="s">
        <v>38</v>
      </c>
      <c r="C363" s="18">
        <v>18</v>
      </c>
      <c r="D363" s="18" t="s">
        <v>39</v>
      </c>
      <c r="E363" s="18" t="s">
        <v>72</v>
      </c>
      <c r="F363" s="18">
        <v>4</v>
      </c>
      <c r="G363" s="18">
        <v>3</v>
      </c>
      <c r="H363" s="18">
        <v>1</v>
      </c>
      <c r="I363" s="18">
        <v>4</v>
      </c>
      <c r="J363" s="18">
        <v>0</v>
      </c>
      <c r="K363" s="18">
        <v>0</v>
      </c>
      <c r="L363" s="18">
        <v>1</v>
      </c>
      <c r="M363" s="18">
        <v>1</v>
      </c>
      <c r="N363" s="18">
        <v>0</v>
      </c>
      <c r="O363" s="18">
        <v>1</v>
      </c>
      <c r="P363" s="18">
        <v>1</v>
      </c>
      <c r="Q363" s="18">
        <v>0</v>
      </c>
      <c r="R363" s="18">
        <v>4</v>
      </c>
      <c r="S363" s="18">
        <v>3</v>
      </c>
      <c r="T363" s="18">
        <v>3</v>
      </c>
      <c r="U363" s="18">
        <v>1</v>
      </c>
      <c r="V363" s="18">
        <v>1</v>
      </c>
      <c r="W363" s="18">
        <v>3</v>
      </c>
      <c r="X363" s="18">
        <v>0</v>
      </c>
      <c r="Y363" s="18">
        <v>14</v>
      </c>
      <c r="Z363" s="18">
        <v>13</v>
      </c>
      <c r="AA363" s="18">
        <v>14</v>
      </c>
      <c r="AB363" s="18">
        <f>$Z363-$Y363</f>
        <v>-1</v>
      </c>
      <c r="AC363" s="18">
        <f>$AA363-$Z363</f>
        <v>1</v>
      </c>
      <c r="AD363" s="18" t="str">
        <f>IF(AND($AB363&gt; 0, $AC363 &gt; 0), "Improving", IF(AND($AB363 &lt; 0, $AC363 &lt; 0), "Declining", "Mixed"))</f>
        <v>Mixed</v>
      </c>
      <c r="AE363" s="18">
        <f t="shared" si="15"/>
        <v>13.67</v>
      </c>
      <c r="AF363" s="18" t="str">
        <f>IF(AE363&gt;=16,"Excellent", IF(AE363&gt;=14,"Good", IF(AE363&gt;=10,"Average","Fail")))</f>
        <v>Average</v>
      </c>
      <c r="AG363" s="18">
        <f xml:space="preserve"> 0.5*$F363 + 0.5*$G363</f>
        <v>3.5</v>
      </c>
      <c r="AH363" s="18" t="str">
        <f>IF($AG363&lt;=1,"Low",IF($AG363&lt;=3,"Medium","High"))</f>
        <v>High</v>
      </c>
      <c r="AI363" s="18">
        <f>IF($J363&gt;=2,1,0) + IF($I363&lt;=1,1,0) + IF($V363&gt;=4,1,0) + IF($R363&lt;=2,1,0) + IF($X363&gt;20,1,0) + IF($AG363&lt;=2,1,0)</f>
        <v>0</v>
      </c>
      <c r="AJ363" s="18" t="str">
        <f>IF(AI363&gt;=4,"High",IF(AI363&gt;=2,"Medium","Low"))</f>
        <v>Low</v>
      </c>
      <c r="AK363" s="18" t="str">
        <f>IF(AND($AF363="Fail", $AI363&gt;=3),"Yes","No")</f>
        <v>No</v>
      </c>
      <c r="AL363" s="18">
        <f xml:space="preserve"> $K363 + $L363+ $M363 + $N363 +$O363</f>
        <v>3</v>
      </c>
      <c r="AM363" s="20">
        <f xml:space="preserve"> $Q363 + $S363 + $T363</f>
        <v>6</v>
      </c>
      <c r="AN363" t="str">
        <f t="shared" si="16"/>
        <v>Medium</v>
      </c>
      <c r="AO363" t="str">
        <f t="shared" si="17"/>
        <v>Medium</v>
      </c>
    </row>
    <row r="364" spans="1:41">
      <c r="A364" s="27" t="s">
        <v>37</v>
      </c>
      <c r="B364" s="21" t="s">
        <v>52</v>
      </c>
      <c r="C364" s="21">
        <v>17</v>
      </c>
      <c r="D364" s="21" t="s">
        <v>39</v>
      </c>
      <c r="E364" s="21" t="s">
        <v>71</v>
      </c>
      <c r="F364" s="21">
        <v>4</v>
      </c>
      <c r="G364" s="21">
        <v>4</v>
      </c>
      <c r="H364" s="21">
        <v>2</v>
      </c>
      <c r="I364" s="21">
        <v>1</v>
      </c>
      <c r="J364" s="21">
        <v>0</v>
      </c>
      <c r="K364" s="21">
        <v>0</v>
      </c>
      <c r="L364" s="21">
        <v>0</v>
      </c>
      <c r="M364" s="21">
        <v>1</v>
      </c>
      <c r="N364" s="21">
        <v>0</v>
      </c>
      <c r="O364" s="21">
        <v>1</v>
      </c>
      <c r="P364" s="21">
        <v>1</v>
      </c>
      <c r="Q364" s="21">
        <v>0</v>
      </c>
      <c r="R364" s="21">
        <v>4</v>
      </c>
      <c r="S364" s="21">
        <v>1</v>
      </c>
      <c r="T364" s="21">
        <v>1</v>
      </c>
      <c r="U364" s="21">
        <v>2</v>
      </c>
      <c r="V364" s="21">
        <v>2</v>
      </c>
      <c r="W364" s="21">
        <v>5</v>
      </c>
      <c r="X364" s="21">
        <v>0</v>
      </c>
      <c r="Y364" s="21">
        <v>11</v>
      </c>
      <c r="Z364" s="21">
        <v>11</v>
      </c>
      <c r="AA364" s="21">
        <v>10</v>
      </c>
      <c r="AB364" s="21">
        <f>$Z364-$Y364</f>
        <v>0</v>
      </c>
      <c r="AC364" s="21">
        <f>$AA364-$Z364</f>
        <v>-1</v>
      </c>
      <c r="AD364" s="21" t="str">
        <f>IF(AND($AB364&gt; 0, $AC364 &gt; 0), "Improving", IF(AND($AB364 &lt; 0, $AC364 &lt; 0), "Declining", "Mixed"))</f>
        <v>Mixed</v>
      </c>
      <c r="AE364" s="21">
        <f t="shared" si="15"/>
        <v>10.67</v>
      </c>
      <c r="AF364" s="21" t="str">
        <f>IF(AE364&gt;=16,"Excellent", IF(AE364&gt;=14,"Good", IF(AE364&gt;=10,"Average","Fail")))</f>
        <v>Average</v>
      </c>
      <c r="AG364" s="21">
        <f xml:space="preserve"> 0.5*$F364 + 0.5*$G364</f>
        <v>4</v>
      </c>
      <c r="AH364" s="21" t="str">
        <f>IF($AG364&lt;=1,"Low",IF($AG364&lt;=3,"Medium","High"))</f>
        <v>High</v>
      </c>
      <c r="AI364" s="21">
        <f>IF($J364&gt;=2,1,0) + IF($I364&lt;=1,1,0) + IF($V364&gt;=4,1,0) + IF($R364&lt;=2,1,0) + IF($X364&gt;20,1,0) + IF($AG364&lt;=2,1,0)</f>
        <v>1</v>
      </c>
      <c r="AJ364" s="21" t="str">
        <f>IF(AI364&gt;=4,"High",IF(AI364&gt;=2,"Medium","Low"))</f>
        <v>Low</v>
      </c>
      <c r="AK364" s="21" t="str">
        <f>IF(AND($AF364="Fail", $AI364&gt;=3),"Yes","No")</f>
        <v>No</v>
      </c>
      <c r="AL364" s="21">
        <f xml:space="preserve"> $K364 + $L364+ $M364 + $N364 +$O364</f>
        <v>2</v>
      </c>
      <c r="AM364" s="22">
        <f xml:space="preserve"> $Q364 + $S364 + $T364</f>
        <v>2</v>
      </c>
      <c r="AN364" t="str">
        <f t="shared" si="16"/>
        <v>Medium</v>
      </c>
      <c r="AO364" t="str">
        <f t="shared" si="17"/>
        <v>Low</v>
      </c>
    </row>
    <row r="365" spans="1:41">
      <c r="A365" s="26" t="s">
        <v>37</v>
      </c>
      <c r="B365" s="18" t="s">
        <v>38</v>
      </c>
      <c r="C365" s="18">
        <v>17</v>
      </c>
      <c r="D365" s="18" t="s">
        <v>39</v>
      </c>
      <c r="E365" s="18" t="s">
        <v>72</v>
      </c>
      <c r="F365" s="18">
        <v>4</v>
      </c>
      <c r="G365" s="18">
        <v>2</v>
      </c>
      <c r="H365" s="18">
        <v>2</v>
      </c>
      <c r="I365" s="18">
        <v>3</v>
      </c>
      <c r="J365" s="18">
        <v>0</v>
      </c>
      <c r="K365" s="18">
        <v>0</v>
      </c>
      <c r="L365" s="18">
        <v>1</v>
      </c>
      <c r="M365" s="18">
        <v>1</v>
      </c>
      <c r="N365" s="18">
        <v>0</v>
      </c>
      <c r="O365" s="18">
        <v>1</v>
      </c>
      <c r="P365" s="18">
        <v>1</v>
      </c>
      <c r="Q365" s="18">
        <v>0</v>
      </c>
      <c r="R365" s="18">
        <v>4</v>
      </c>
      <c r="S365" s="18">
        <v>3</v>
      </c>
      <c r="T365" s="18">
        <v>3</v>
      </c>
      <c r="U365" s="18">
        <v>1</v>
      </c>
      <c r="V365" s="18">
        <v>1</v>
      </c>
      <c r="W365" s="18">
        <v>3</v>
      </c>
      <c r="X365" s="18">
        <v>0</v>
      </c>
      <c r="Y365" s="18">
        <v>15</v>
      </c>
      <c r="Z365" s="18">
        <v>12</v>
      </c>
      <c r="AA365" s="18">
        <v>14</v>
      </c>
      <c r="AB365" s="18">
        <f>$Z365-$Y365</f>
        <v>-3</v>
      </c>
      <c r="AC365" s="18">
        <f>$AA365-$Z365</f>
        <v>2</v>
      </c>
      <c r="AD365" s="18" t="str">
        <f>IF(AND($AB365&gt; 0, $AC365 &gt; 0), "Improving", IF(AND($AB365 &lt; 0, $AC365 &lt; 0), "Declining", "Mixed"))</f>
        <v>Mixed</v>
      </c>
      <c r="AE365" s="18">
        <f t="shared" si="15"/>
        <v>13.67</v>
      </c>
      <c r="AF365" s="18" t="str">
        <f>IF(AE365&gt;=16,"Excellent", IF(AE365&gt;=14,"Good", IF(AE365&gt;=10,"Average","Fail")))</f>
        <v>Average</v>
      </c>
      <c r="AG365" s="18">
        <f xml:space="preserve"> 0.5*$F365 + 0.5*$G365</f>
        <v>3</v>
      </c>
      <c r="AH365" s="18" t="str">
        <f>IF($AG365&lt;=1,"Low",IF($AG365&lt;=3,"Medium","High"))</f>
        <v>Medium</v>
      </c>
      <c r="AI365" s="18">
        <f>IF($J365&gt;=2,1,0) + IF($I365&lt;=1,1,0) + IF($V365&gt;=4,1,0) + IF($R365&lt;=2,1,0) + IF($X365&gt;20,1,0) + IF($AG365&lt;=2,1,0)</f>
        <v>0</v>
      </c>
      <c r="AJ365" s="18" t="str">
        <f>IF(AI365&gt;=4,"High",IF(AI365&gt;=2,"Medium","Low"))</f>
        <v>Low</v>
      </c>
      <c r="AK365" s="18" t="str">
        <f>IF(AND($AF365="Fail", $AI365&gt;=3),"Yes","No")</f>
        <v>No</v>
      </c>
      <c r="AL365" s="18">
        <f xml:space="preserve"> $K365 + $L365+ $M365 + $N365 +$O365</f>
        <v>3</v>
      </c>
      <c r="AM365" s="20">
        <f xml:space="preserve"> $Q365 + $S365 + $T365</f>
        <v>6</v>
      </c>
      <c r="AN365" t="str">
        <f t="shared" si="16"/>
        <v>Medium</v>
      </c>
      <c r="AO365" t="str">
        <f t="shared" si="17"/>
        <v>Medium</v>
      </c>
    </row>
    <row r="366" spans="1:41">
      <c r="A366" s="27" t="s">
        <v>37</v>
      </c>
      <c r="B366" s="21" t="s">
        <v>38</v>
      </c>
      <c r="C366" s="21">
        <v>17</v>
      </c>
      <c r="D366" s="21" t="s">
        <v>39</v>
      </c>
      <c r="E366" s="21" t="s">
        <v>72</v>
      </c>
      <c r="F366" s="21">
        <v>3</v>
      </c>
      <c r="G366" s="21">
        <v>2</v>
      </c>
      <c r="H366" s="21">
        <v>1</v>
      </c>
      <c r="I366" s="21">
        <v>4</v>
      </c>
      <c r="J366" s="21">
        <v>0</v>
      </c>
      <c r="K366" s="21">
        <v>0</v>
      </c>
      <c r="L366" s="21">
        <v>1</v>
      </c>
      <c r="M366" s="21">
        <v>1</v>
      </c>
      <c r="N366" s="21">
        <v>1</v>
      </c>
      <c r="O366" s="21">
        <v>1</v>
      </c>
      <c r="P366" s="21">
        <v>1</v>
      </c>
      <c r="Q366" s="21">
        <v>0</v>
      </c>
      <c r="R366" s="21">
        <v>5</v>
      </c>
      <c r="S366" s="21">
        <v>2</v>
      </c>
      <c r="T366" s="21">
        <v>2</v>
      </c>
      <c r="U366" s="21">
        <v>1</v>
      </c>
      <c r="V366" s="21">
        <v>2</v>
      </c>
      <c r="W366" s="21">
        <v>5</v>
      </c>
      <c r="X366" s="21">
        <v>0</v>
      </c>
      <c r="Y366" s="21">
        <v>17</v>
      </c>
      <c r="Z366" s="21">
        <v>17</v>
      </c>
      <c r="AA366" s="21">
        <v>18</v>
      </c>
      <c r="AB366" s="21">
        <f>$Z366-$Y366</f>
        <v>0</v>
      </c>
      <c r="AC366" s="21">
        <f>$AA366-$Z366</f>
        <v>1</v>
      </c>
      <c r="AD366" s="21" t="str">
        <f>IF(AND($AB366&gt; 0, $AC366 &gt; 0), "Improving", IF(AND($AB366 &lt; 0, $AC366 &lt; 0), "Declining", "Mixed"))</f>
        <v>Mixed</v>
      </c>
      <c r="AE366" s="21">
        <f t="shared" si="15"/>
        <v>17.329999999999998</v>
      </c>
      <c r="AF366" s="21" t="str">
        <f>IF(AE366&gt;=16,"Excellent", IF(AE366&gt;=14,"Good", IF(AE366&gt;=10,"Average","Fail")))</f>
        <v>Excellent</v>
      </c>
      <c r="AG366" s="21">
        <f xml:space="preserve"> 0.5*$F366 + 0.5*$G366</f>
        <v>2.5</v>
      </c>
      <c r="AH366" s="21" t="str">
        <f>IF($AG366&lt;=1,"Low",IF($AG366&lt;=3,"Medium","High"))</f>
        <v>Medium</v>
      </c>
      <c r="AI366" s="21">
        <f>IF($J366&gt;=2,1,0) + IF($I366&lt;=1,1,0) + IF($V366&gt;=4,1,0) + IF($R366&lt;=2,1,0) + IF($X366&gt;20,1,0) + IF($AG366&lt;=2,1,0)</f>
        <v>0</v>
      </c>
      <c r="AJ366" s="21" t="str">
        <f>IF(AI366&gt;=4,"High",IF(AI366&gt;=2,"Medium","Low"))</f>
        <v>Low</v>
      </c>
      <c r="AK366" s="21" t="str">
        <f>IF(AND($AF366="Fail", $AI366&gt;=3),"Yes","No")</f>
        <v>No</v>
      </c>
      <c r="AL366" s="21">
        <f xml:space="preserve"> $K366 + $L366+ $M366 + $N366 +$O366</f>
        <v>4</v>
      </c>
      <c r="AM366" s="22">
        <f xml:space="preserve"> $Q366 + $S366 + $T366</f>
        <v>4</v>
      </c>
      <c r="AN366" t="str">
        <f t="shared" si="16"/>
        <v>High</v>
      </c>
      <c r="AO366" t="str">
        <f t="shared" si="17"/>
        <v>Low</v>
      </c>
    </row>
    <row r="367" spans="1:41">
      <c r="A367" s="26" t="s">
        <v>37</v>
      </c>
      <c r="B367" s="18" t="s">
        <v>52</v>
      </c>
      <c r="C367" s="18">
        <v>20</v>
      </c>
      <c r="D367" s="18" t="s">
        <v>39</v>
      </c>
      <c r="E367" s="18" t="s">
        <v>72</v>
      </c>
      <c r="F367" s="18">
        <v>3</v>
      </c>
      <c r="G367" s="18">
        <v>2</v>
      </c>
      <c r="H367" s="18">
        <v>1</v>
      </c>
      <c r="I367" s="18">
        <v>1</v>
      </c>
      <c r="J367" s="18">
        <v>0</v>
      </c>
      <c r="K367" s="18">
        <v>0</v>
      </c>
      <c r="L367" s="18">
        <v>0</v>
      </c>
      <c r="M367" s="18">
        <v>0</v>
      </c>
      <c r="N367" s="18">
        <v>1</v>
      </c>
      <c r="O367" s="18">
        <v>1</v>
      </c>
      <c r="P367" s="18">
        <v>0</v>
      </c>
      <c r="Q367" s="18">
        <v>0</v>
      </c>
      <c r="R367" s="18">
        <v>5</v>
      </c>
      <c r="S367" s="18">
        <v>5</v>
      </c>
      <c r="T367" s="18">
        <v>3</v>
      </c>
      <c r="U367" s="18">
        <v>1</v>
      </c>
      <c r="V367" s="18">
        <v>1</v>
      </c>
      <c r="W367" s="18">
        <v>5</v>
      </c>
      <c r="X367" s="18">
        <v>0</v>
      </c>
      <c r="Y367" s="18">
        <v>17</v>
      </c>
      <c r="Z367" s="18">
        <v>18</v>
      </c>
      <c r="AA367" s="18">
        <v>18</v>
      </c>
      <c r="AB367" s="18">
        <f>$Z367-$Y367</f>
        <v>1</v>
      </c>
      <c r="AC367" s="18">
        <f>$AA367-$Z367</f>
        <v>0</v>
      </c>
      <c r="AD367" s="18" t="str">
        <f>IF(AND($AB367&gt; 0, $AC367 &gt; 0), "Improving", IF(AND($AB367 &lt; 0, $AC367 &lt; 0), "Declining", "Mixed"))</f>
        <v>Mixed</v>
      </c>
      <c r="AE367" s="18">
        <f t="shared" si="15"/>
        <v>17.670000000000002</v>
      </c>
      <c r="AF367" s="18" t="str">
        <f>IF(AE367&gt;=16,"Excellent", IF(AE367&gt;=14,"Good", IF(AE367&gt;=10,"Average","Fail")))</f>
        <v>Excellent</v>
      </c>
      <c r="AG367" s="18">
        <f xml:space="preserve"> 0.5*$F367 + 0.5*$G367</f>
        <v>2.5</v>
      </c>
      <c r="AH367" s="18" t="str">
        <f>IF($AG367&lt;=1,"Low",IF($AG367&lt;=3,"Medium","High"))</f>
        <v>Medium</v>
      </c>
      <c r="AI367" s="18">
        <f>IF($J367&gt;=2,1,0) + IF($I367&lt;=1,1,0) + IF($V367&gt;=4,1,0) + IF($R367&lt;=2,1,0) + IF($X367&gt;20,1,0) + IF($AG367&lt;=2,1,0)</f>
        <v>1</v>
      </c>
      <c r="AJ367" s="18" t="str">
        <f>IF(AI367&gt;=4,"High",IF(AI367&gt;=2,"Medium","Low"))</f>
        <v>Low</v>
      </c>
      <c r="AK367" s="18" t="str">
        <f>IF(AND($AF367="Fail", $AI367&gt;=3),"Yes","No")</f>
        <v>No</v>
      </c>
      <c r="AL367" s="18">
        <f xml:space="preserve"> $K367 + $L367+ $M367 + $N367 +$O367</f>
        <v>2</v>
      </c>
      <c r="AM367" s="20">
        <f xml:space="preserve"> $Q367 + $S367 + $T367</f>
        <v>8</v>
      </c>
      <c r="AN367" t="str">
        <f t="shared" si="16"/>
        <v>Medium</v>
      </c>
      <c r="AO367" t="str">
        <f t="shared" si="17"/>
        <v>Medium</v>
      </c>
    </row>
    <row r="368" spans="1:41">
      <c r="A368" s="27" t="s">
        <v>37</v>
      </c>
      <c r="B368" s="21" t="s">
        <v>52</v>
      </c>
      <c r="C368" s="21">
        <v>19</v>
      </c>
      <c r="D368" s="21" t="s">
        <v>54</v>
      </c>
      <c r="E368" s="21" t="s">
        <v>72</v>
      </c>
      <c r="F368" s="21">
        <v>3</v>
      </c>
      <c r="G368" s="21">
        <v>3</v>
      </c>
      <c r="H368" s="21">
        <v>1</v>
      </c>
      <c r="I368" s="21">
        <v>2</v>
      </c>
      <c r="J368" s="21">
        <v>1</v>
      </c>
      <c r="K368" s="21">
        <v>0</v>
      </c>
      <c r="L368" s="21">
        <v>0</v>
      </c>
      <c r="M368" s="21">
        <v>0</v>
      </c>
      <c r="N368" s="21">
        <v>1</v>
      </c>
      <c r="O368" s="21">
        <v>1</v>
      </c>
      <c r="P368" s="21">
        <v>0</v>
      </c>
      <c r="Q368" s="21">
        <v>1</v>
      </c>
      <c r="R368" s="21">
        <v>4</v>
      </c>
      <c r="S368" s="21">
        <v>5</v>
      </c>
      <c r="T368" s="21">
        <v>3</v>
      </c>
      <c r="U368" s="21">
        <v>1</v>
      </c>
      <c r="V368" s="21">
        <v>2</v>
      </c>
      <c r="W368" s="21">
        <v>5</v>
      </c>
      <c r="X368" s="21">
        <v>0</v>
      </c>
      <c r="Y368" s="21">
        <v>15</v>
      </c>
      <c r="Z368" s="21">
        <v>12</v>
      </c>
      <c r="AA368" s="21">
        <v>12</v>
      </c>
      <c r="AB368" s="21">
        <f>$Z368-$Y368</f>
        <v>-3</v>
      </c>
      <c r="AC368" s="21">
        <f>$AA368-$Z368</f>
        <v>0</v>
      </c>
      <c r="AD368" s="21" t="str">
        <f>IF(AND($AB368&gt; 0, $AC368 &gt; 0), "Improving", IF(AND($AB368 &lt; 0, $AC368 &lt; 0), "Declining", "Mixed"))</f>
        <v>Mixed</v>
      </c>
      <c r="AE368" s="21">
        <f t="shared" si="15"/>
        <v>13</v>
      </c>
      <c r="AF368" s="21" t="str">
        <f>IF(AE368&gt;=16,"Excellent", IF(AE368&gt;=14,"Good", IF(AE368&gt;=10,"Average","Fail")))</f>
        <v>Average</v>
      </c>
      <c r="AG368" s="21">
        <f xml:space="preserve"> 0.5*$F368 + 0.5*$G368</f>
        <v>3</v>
      </c>
      <c r="AH368" s="21" t="str">
        <f>IF($AG368&lt;=1,"Low",IF($AG368&lt;=3,"Medium","High"))</f>
        <v>Medium</v>
      </c>
      <c r="AI368" s="21">
        <f>IF($J368&gt;=2,1,0) + IF($I368&lt;=1,1,0) + IF($V368&gt;=4,1,0) + IF($R368&lt;=2,1,0) + IF($X368&gt;20,1,0) + IF($AG368&lt;=2,1,0)</f>
        <v>0</v>
      </c>
      <c r="AJ368" s="21" t="str">
        <f>IF(AI368&gt;=4,"High",IF(AI368&gt;=2,"Medium","Low"))</f>
        <v>Low</v>
      </c>
      <c r="AK368" s="21" t="str">
        <f>IF(AND($AF368="Fail", $AI368&gt;=3),"Yes","No")</f>
        <v>No</v>
      </c>
      <c r="AL368" s="21">
        <f xml:space="preserve"> $K368 + $L368+ $M368 + $N368 +$O368</f>
        <v>2</v>
      </c>
      <c r="AM368" s="22">
        <f xml:space="preserve"> $Q368 + $S368 + $T368</f>
        <v>9</v>
      </c>
      <c r="AN368" t="str">
        <f t="shared" si="16"/>
        <v>Medium</v>
      </c>
      <c r="AO368" t="str">
        <f t="shared" si="17"/>
        <v>Medium</v>
      </c>
    </row>
    <row r="369" spans="1:41">
      <c r="A369" s="26" t="s">
        <v>37</v>
      </c>
      <c r="B369" s="18" t="s">
        <v>38</v>
      </c>
      <c r="C369" s="18">
        <v>19</v>
      </c>
      <c r="D369" s="18" t="s">
        <v>39</v>
      </c>
      <c r="E369" s="18" t="s">
        <v>71</v>
      </c>
      <c r="F369" s="18">
        <v>1</v>
      </c>
      <c r="G369" s="18">
        <v>2</v>
      </c>
      <c r="H369" s="18">
        <v>1</v>
      </c>
      <c r="I369" s="18">
        <v>2</v>
      </c>
      <c r="J369" s="18">
        <v>1</v>
      </c>
      <c r="K369" s="18">
        <v>0</v>
      </c>
      <c r="L369" s="18">
        <v>0</v>
      </c>
      <c r="M369" s="18">
        <v>0</v>
      </c>
      <c r="N369" s="18">
        <v>1</v>
      </c>
      <c r="O369" s="18">
        <v>1</v>
      </c>
      <c r="P369" s="18">
        <v>0</v>
      </c>
      <c r="Q369" s="18">
        <v>1</v>
      </c>
      <c r="R369" s="18">
        <v>4</v>
      </c>
      <c r="S369" s="18">
        <v>2</v>
      </c>
      <c r="T369" s="18">
        <v>4</v>
      </c>
      <c r="U369" s="18">
        <v>2</v>
      </c>
      <c r="V369" s="18">
        <v>2</v>
      </c>
      <c r="W369" s="18">
        <v>3</v>
      </c>
      <c r="X369" s="18">
        <v>0</v>
      </c>
      <c r="Y369" s="18">
        <v>9</v>
      </c>
      <c r="Z369" s="18">
        <v>9</v>
      </c>
      <c r="AA369" s="18">
        <v>0</v>
      </c>
      <c r="AB369" s="18">
        <f>$Z369-$Y369</f>
        <v>0</v>
      </c>
      <c r="AC369" s="18">
        <f>$AA369-$Z369</f>
        <v>-9</v>
      </c>
      <c r="AD369" s="18" t="str">
        <f>IF(AND($AB369&gt; 0, $AC369 &gt; 0), "Improving", IF(AND($AB369 &lt; 0, $AC369 &lt; 0), "Declining", "Mixed"))</f>
        <v>Mixed</v>
      </c>
      <c r="AE369" s="18">
        <f t="shared" si="15"/>
        <v>6</v>
      </c>
      <c r="AF369" s="18" t="str">
        <f>IF(AE369&gt;=16,"Excellent", IF(AE369&gt;=14,"Good", IF(AE369&gt;=10,"Average","Fail")))</f>
        <v>Fail</v>
      </c>
      <c r="AG369" s="18">
        <f xml:space="preserve"> 0.5*$F369 + 0.5*$G369</f>
        <v>1.5</v>
      </c>
      <c r="AH369" s="18" t="str">
        <f>IF($AG369&lt;=1,"Low",IF($AG369&lt;=3,"Medium","High"))</f>
        <v>Medium</v>
      </c>
      <c r="AI369" s="18">
        <f>IF($J369&gt;=2,1,0) + IF($I369&lt;=1,1,0) + IF($V369&gt;=4,1,0) + IF($R369&lt;=2,1,0) + IF($X369&gt;20,1,0) + IF($AG369&lt;=2,1,0)</f>
        <v>1</v>
      </c>
      <c r="AJ369" s="18" t="str">
        <f>IF(AI369&gt;=4,"High",IF(AI369&gt;=2,"Medium","Low"))</f>
        <v>Low</v>
      </c>
      <c r="AK369" s="18" t="str">
        <f>IF(AND($AF369="Fail", $AI369&gt;=3),"Yes","No")</f>
        <v>No</v>
      </c>
      <c r="AL369" s="18">
        <f xml:space="preserve"> $K369 + $L369+ $M369 + $N369 +$O369</f>
        <v>2</v>
      </c>
      <c r="AM369" s="20">
        <f xml:space="preserve"> $Q369 + $S369 + $T369</f>
        <v>7</v>
      </c>
      <c r="AN369" t="str">
        <f t="shared" si="16"/>
        <v>Medium</v>
      </c>
      <c r="AO369" t="str">
        <f t="shared" si="17"/>
        <v>Medium</v>
      </c>
    </row>
    <row r="370" spans="1:41">
      <c r="A370" s="27" t="s">
        <v>37</v>
      </c>
      <c r="B370" s="21" t="s">
        <v>38</v>
      </c>
      <c r="C370" s="21">
        <v>18</v>
      </c>
      <c r="D370" s="21" t="s">
        <v>39</v>
      </c>
      <c r="E370" s="21" t="s">
        <v>72</v>
      </c>
      <c r="F370" s="21">
        <v>2</v>
      </c>
      <c r="G370" s="21">
        <v>1</v>
      </c>
      <c r="H370" s="21">
        <v>2</v>
      </c>
      <c r="I370" s="21">
        <v>2</v>
      </c>
      <c r="J370" s="21">
        <v>0</v>
      </c>
      <c r="K370" s="21">
        <v>0</v>
      </c>
      <c r="L370" s="21">
        <v>1</v>
      </c>
      <c r="M370" s="21">
        <v>1</v>
      </c>
      <c r="N370" s="21">
        <v>1</v>
      </c>
      <c r="O370" s="21">
        <v>1</v>
      </c>
      <c r="P370" s="21">
        <v>1</v>
      </c>
      <c r="Q370" s="21">
        <v>0</v>
      </c>
      <c r="R370" s="21">
        <v>5</v>
      </c>
      <c r="S370" s="21">
        <v>3</v>
      </c>
      <c r="T370" s="21">
        <v>3</v>
      </c>
      <c r="U370" s="21">
        <v>1</v>
      </c>
      <c r="V370" s="21">
        <v>2</v>
      </c>
      <c r="W370" s="21">
        <v>1</v>
      </c>
      <c r="X370" s="21">
        <v>0</v>
      </c>
      <c r="Y370" s="21">
        <v>8</v>
      </c>
      <c r="Z370" s="21">
        <v>8</v>
      </c>
      <c r="AA370" s="21">
        <v>0</v>
      </c>
      <c r="AB370" s="21">
        <f>$Z370-$Y370</f>
        <v>0</v>
      </c>
      <c r="AC370" s="21">
        <f>$AA370-$Z370</f>
        <v>-8</v>
      </c>
      <c r="AD370" s="21" t="str">
        <f>IF(AND($AB370&gt; 0, $AC370 &gt; 0), "Improving", IF(AND($AB370 &lt; 0, $AC370 &lt; 0), "Declining", "Mixed"))</f>
        <v>Mixed</v>
      </c>
      <c r="AE370" s="21">
        <f t="shared" si="15"/>
        <v>5.33</v>
      </c>
      <c r="AF370" s="21" t="str">
        <f>IF(AE370&gt;=16,"Excellent", IF(AE370&gt;=14,"Good", IF(AE370&gt;=10,"Average","Fail")))</f>
        <v>Fail</v>
      </c>
      <c r="AG370" s="21">
        <f xml:space="preserve"> 0.5*$F370 + 0.5*$G370</f>
        <v>1.5</v>
      </c>
      <c r="AH370" s="21" t="str">
        <f>IF($AG370&lt;=1,"Low",IF($AG370&lt;=3,"Medium","High"))</f>
        <v>Medium</v>
      </c>
      <c r="AI370" s="21">
        <f>IF($J370&gt;=2,1,0) + IF($I370&lt;=1,1,0) + IF($V370&gt;=4,1,0) + IF($R370&lt;=2,1,0) + IF($X370&gt;20,1,0) + IF($AG370&lt;=2,1,0)</f>
        <v>1</v>
      </c>
      <c r="AJ370" s="21" t="str">
        <f>IF(AI370&gt;=4,"High",IF(AI370&gt;=2,"Medium","Low"))</f>
        <v>Low</v>
      </c>
      <c r="AK370" s="21" t="str">
        <f>IF(AND($AF370="Fail", $AI370&gt;=3),"Yes","No")</f>
        <v>No</v>
      </c>
      <c r="AL370" s="21">
        <f xml:space="preserve"> $K370 + $L370+ $M370 + $N370 +$O370</f>
        <v>4</v>
      </c>
      <c r="AM370" s="22">
        <f xml:space="preserve"> $Q370 + $S370 + $T370</f>
        <v>6</v>
      </c>
      <c r="AN370" t="str">
        <f t="shared" si="16"/>
        <v>High</v>
      </c>
      <c r="AO370" t="str">
        <f t="shared" si="17"/>
        <v>Medium</v>
      </c>
    </row>
    <row r="371" spans="1:41">
      <c r="A371" s="26" t="s">
        <v>37</v>
      </c>
      <c r="B371" s="18" t="s">
        <v>38</v>
      </c>
      <c r="C371" s="18">
        <v>17</v>
      </c>
      <c r="D371" s="18" t="s">
        <v>54</v>
      </c>
      <c r="E371" s="18" t="s">
        <v>72</v>
      </c>
      <c r="F371" s="18">
        <v>3</v>
      </c>
      <c r="G371" s="18">
        <v>4</v>
      </c>
      <c r="H371" s="18">
        <v>1</v>
      </c>
      <c r="I371" s="18">
        <v>3</v>
      </c>
      <c r="J371" s="18">
        <v>0</v>
      </c>
      <c r="K371" s="18">
        <v>0</v>
      </c>
      <c r="L371" s="18">
        <v>1</v>
      </c>
      <c r="M371" s="18">
        <v>1</v>
      </c>
      <c r="N371" s="18">
        <v>1</v>
      </c>
      <c r="O371" s="18">
        <v>1</v>
      </c>
      <c r="P371" s="18">
        <v>1</v>
      </c>
      <c r="Q371" s="18">
        <v>0</v>
      </c>
      <c r="R371" s="18">
        <v>4</v>
      </c>
      <c r="S371" s="18">
        <v>3</v>
      </c>
      <c r="T371" s="18">
        <v>4</v>
      </c>
      <c r="U371" s="18">
        <v>2</v>
      </c>
      <c r="V371" s="18">
        <v>5</v>
      </c>
      <c r="W371" s="18">
        <v>5</v>
      </c>
      <c r="X371" s="18">
        <v>0</v>
      </c>
      <c r="Y371" s="18">
        <v>11</v>
      </c>
      <c r="Z371" s="18">
        <v>11</v>
      </c>
      <c r="AA371" s="18">
        <v>10</v>
      </c>
      <c r="AB371" s="18">
        <f>$Z371-$Y371</f>
        <v>0</v>
      </c>
      <c r="AC371" s="18">
        <f>$AA371-$Z371</f>
        <v>-1</v>
      </c>
      <c r="AD371" s="18" t="str">
        <f>IF(AND($AB371&gt; 0, $AC371 &gt; 0), "Improving", IF(AND($AB371 &lt; 0, $AC371 &lt; 0), "Declining", "Mixed"))</f>
        <v>Mixed</v>
      </c>
      <c r="AE371" s="18">
        <f t="shared" si="15"/>
        <v>10.67</v>
      </c>
      <c r="AF371" s="18" t="str">
        <f>IF(AE371&gt;=16,"Excellent", IF(AE371&gt;=14,"Good", IF(AE371&gt;=10,"Average","Fail")))</f>
        <v>Average</v>
      </c>
      <c r="AG371" s="18">
        <f xml:space="preserve"> 0.5*$F371 + 0.5*$G371</f>
        <v>3.5</v>
      </c>
      <c r="AH371" s="18" t="str">
        <f>IF($AG371&lt;=1,"Low",IF($AG371&lt;=3,"Medium","High"))</f>
        <v>High</v>
      </c>
      <c r="AI371" s="18">
        <f>IF($J371&gt;=2,1,0) + IF($I371&lt;=1,1,0) + IF($V371&gt;=4,1,0) + IF($R371&lt;=2,1,0) + IF($X371&gt;20,1,0) + IF($AG371&lt;=2,1,0)</f>
        <v>1</v>
      </c>
      <c r="AJ371" s="18" t="str">
        <f>IF(AI371&gt;=4,"High",IF(AI371&gt;=2,"Medium","Low"))</f>
        <v>Low</v>
      </c>
      <c r="AK371" s="18" t="str">
        <f>IF(AND($AF371="Fail", $AI371&gt;=3),"Yes","No")</f>
        <v>No</v>
      </c>
      <c r="AL371" s="18">
        <f xml:space="preserve"> $K371 + $L371+ $M371 + $N371 +$O371</f>
        <v>4</v>
      </c>
      <c r="AM371" s="20">
        <f xml:space="preserve"> $Q371 + $S371 + $T371</f>
        <v>7</v>
      </c>
      <c r="AN371" t="str">
        <f t="shared" si="16"/>
        <v>High</v>
      </c>
      <c r="AO371" t="str">
        <f t="shared" si="17"/>
        <v>Medium</v>
      </c>
    </row>
    <row r="372" spans="1:41">
      <c r="A372" s="27" t="s">
        <v>37</v>
      </c>
      <c r="B372" s="21" t="s">
        <v>38</v>
      </c>
      <c r="C372" s="21">
        <v>17</v>
      </c>
      <c r="D372" s="21" t="s">
        <v>39</v>
      </c>
      <c r="E372" s="21" t="s">
        <v>71</v>
      </c>
      <c r="F372" s="21">
        <v>0</v>
      </c>
      <c r="G372" s="21">
        <v>2</v>
      </c>
      <c r="H372" s="21">
        <v>2</v>
      </c>
      <c r="I372" s="21">
        <v>3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1</v>
      </c>
      <c r="P372" s="21">
        <v>1</v>
      </c>
      <c r="Q372" s="21">
        <v>0</v>
      </c>
      <c r="R372" s="21">
        <v>3</v>
      </c>
      <c r="S372" s="21">
        <v>3</v>
      </c>
      <c r="T372" s="21">
        <v>3</v>
      </c>
      <c r="U372" s="21">
        <v>2</v>
      </c>
      <c r="V372" s="21">
        <v>3</v>
      </c>
      <c r="W372" s="21">
        <v>2</v>
      </c>
      <c r="X372" s="21">
        <v>0</v>
      </c>
      <c r="Y372" s="21">
        <v>16</v>
      </c>
      <c r="Z372" s="21">
        <v>15</v>
      </c>
      <c r="AA372" s="21">
        <v>15</v>
      </c>
      <c r="AB372" s="21">
        <f>$Z372-$Y372</f>
        <v>-1</v>
      </c>
      <c r="AC372" s="21">
        <f>$AA372-$Z372</f>
        <v>0</v>
      </c>
      <c r="AD372" s="21" t="str">
        <f>IF(AND($AB372&gt; 0, $AC372 &gt; 0), "Improving", IF(AND($AB372 &lt; 0, $AC372 &lt; 0), "Declining", "Mixed"))</f>
        <v>Mixed</v>
      </c>
      <c r="AE372" s="21">
        <f t="shared" si="15"/>
        <v>15.33</v>
      </c>
      <c r="AF372" s="21" t="str">
        <f>IF(AE372&gt;=16,"Excellent", IF(AE372&gt;=14,"Good", IF(AE372&gt;=10,"Average","Fail")))</f>
        <v>Good</v>
      </c>
      <c r="AG372" s="21">
        <f xml:space="preserve"> 0.5*$F372 + 0.5*$G372</f>
        <v>1</v>
      </c>
      <c r="AH372" s="21" t="str">
        <f>IF($AG372&lt;=1,"Low",IF($AG372&lt;=3,"Medium","High"))</f>
        <v>Low</v>
      </c>
      <c r="AI372" s="21">
        <f>IF($J372&gt;=2,1,0) + IF($I372&lt;=1,1,0) + IF($V372&gt;=4,1,0) + IF($R372&lt;=2,1,0) + IF($X372&gt;20,1,0) + IF($AG372&lt;=2,1,0)</f>
        <v>1</v>
      </c>
      <c r="AJ372" s="21" t="str">
        <f>IF(AI372&gt;=4,"High",IF(AI372&gt;=2,"Medium","Low"))</f>
        <v>Low</v>
      </c>
      <c r="AK372" s="21" t="str">
        <f>IF(AND($AF372="Fail", $AI372&gt;=3),"Yes","No")</f>
        <v>No</v>
      </c>
      <c r="AL372" s="21">
        <f xml:space="preserve"> $K372 + $L372+ $M372 + $N372 +$O372</f>
        <v>1</v>
      </c>
      <c r="AM372" s="22">
        <f xml:space="preserve"> $Q372 + $S372 + $T372</f>
        <v>6</v>
      </c>
      <c r="AN372" t="str">
        <f t="shared" si="16"/>
        <v>Low</v>
      </c>
      <c r="AO372" t="str">
        <f t="shared" si="17"/>
        <v>Medium</v>
      </c>
    </row>
    <row r="373" spans="1:41">
      <c r="A373" s="26" t="s">
        <v>37</v>
      </c>
      <c r="B373" s="18" t="s">
        <v>38</v>
      </c>
      <c r="C373" s="18">
        <v>18</v>
      </c>
      <c r="D373" s="18" t="s">
        <v>39</v>
      </c>
      <c r="E373" s="18" t="s">
        <v>72</v>
      </c>
      <c r="F373" s="18">
        <v>3</v>
      </c>
      <c r="G373" s="18">
        <v>3</v>
      </c>
      <c r="H373" s="18">
        <v>1</v>
      </c>
      <c r="I373" s="18">
        <v>2</v>
      </c>
      <c r="J373" s="18">
        <v>0</v>
      </c>
      <c r="K373" s="18">
        <v>0</v>
      </c>
      <c r="L373" s="18">
        <v>0</v>
      </c>
      <c r="M373" s="18">
        <v>0</v>
      </c>
      <c r="N373" s="18">
        <v>1</v>
      </c>
      <c r="O373" s="18">
        <v>1</v>
      </c>
      <c r="P373" s="18">
        <v>1</v>
      </c>
      <c r="Q373" s="18">
        <v>0</v>
      </c>
      <c r="R373" s="18">
        <v>5</v>
      </c>
      <c r="S373" s="18">
        <v>3</v>
      </c>
      <c r="T373" s="18">
        <v>4</v>
      </c>
      <c r="U373" s="18">
        <v>1</v>
      </c>
      <c r="V373" s="18">
        <v>1</v>
      </c>
      <c r="W373" s="18">
        <v>4</v>
      </c>
      <c r="X373" s="18">
        <v>0</v>
      </c>
      <c r="Y373" s="18">
        <v>7</v>
      </c>
      <c r="Z373" s="18">
        <v>0</v>
      </c>
      <c r="AA373" s="18">
        <v>0</v>
      </c>
      <c r="AB373" s="18">
        <f>$Z373-$Y373</f>
        <v>-7</v>
      </c>
      <c r="AC373" s="18">
        <f>$AA373-$Z373</f>
        <v>0</v>
      </c>
      <c r="AD373" s="18" t="str">
        <f>IF(AND($AB373&gt; 0, $AC373 &gt; 0), "Improving", IF(AND($AB373 &lt; 0, $AC373 &lt; 0), "Declining", "Mixed"))</f>
        <v>Mixed</v>
      </c>
      <c r="AE373" s="18">
        <f t="shared" si="15"/>
        <v>2.33</v>
      </c>
      <c r="AF373" s="18" t="str">
        <f>IF(AE373&gt;=16,"Excellent", IF(AE373&gt;=14,"Good", IF(AE373&gt;=10,"Average","Fail")))</f>
        <v>Fail</v>
      </c>
      <c r="AG373" s="18">
        <f xml:space="preserve"> 0.5*$F373 + 0.5*$G373</f>
        <v>3</v>
      </c>
      <c r="AH373" s="18" t="str">
        <f>IF($AG373&lt;=1,"Low",IF($AG373&lt;=3,"Medium","High"))</f>
        <v>Medium</v>
      </c>
      <c r="AI373" s="18">
        <f>IF($J373&gt;=2,1,0) + IF($I373&lt;=1,1,0) + IF($V373&gt;=4,1,0) + IF($R373&lt;=2,1,0) + IF($X373&gt;20,1,0) + IF($AG373&lt;=2,1,0)</f>
        <v>0</v>
      </c>
      <c r="AJ373" s="18" t="str">
        <f>IF(AI373&gt;=4,"High",IF(AI373&gt;=2,"Medium","Low"))</f>
        <v>Low</v>
      </c>
      <c r="AK373" s="18" t="str">
        <f>IF(AND($AF373="Fail", $AI373&gt;=3),"Yes","No")</f>
        <v>No</v>
      </c>
      <c r="AL373" s="18">
        <f xml:space="preserve"> $K373 + $L373+ $M373 + $N373 +$O373</f>
        <v>2</v>
      </c>
      <c r="AM373" s="20">
        <f xml:space="preserve"> $Q373 + $S373 + $T373</f>
        <v>7</v>
      </c>
      <c r="AN373" t="str">
        <f t="shared" si="16"/>
        <v>Medium</v>
      </c>
      <c r="AO373" t="str">
        <f t="shared" si="17"/>
        <v>Medium</v>
      </c>
    </row>
    <row r="374" spans="1:41">
      <c r="A374" s="27" t="s">
        <v>37</v>
      </c>
      <c r="B374" s="21" t="s">
        <v>38</v>
      </c>
      <c r="C374" s="21">
        <v>18</v>
      </c>
      <c r="D374" s="21" t="s">
        <v>39</v>
      </c>
      <c r="E374" s="21" t="s">
        <v>71</v>
      </c>
      <c r="F374" s="21">
        <v>2</v>
      </c>
      <c r="G374" s="21">
        <v>2</v>
      </c>
      <c r="H374" s="21">
        <v>1</v>
      </c>
      <c r="I374" s="21">
        <v>2</v>
      </c>
      <c r="J374" s="21">
        <v>0</v>
      </c>
      <c r="K374" s="21">
        <v>0</v>
      </c>
      <c r="L374" s="21">
        <v>0</v>
      </c>
      <c r="M374" s="21">
        <v>0</v>
      </c>
      <c r="N374" s="21">
        <v>1</v>
      </c>
      <c r="O374" s="21">
        <v>1</v>
      </c>
      <c r="P374" s="21">
        <v>1</v>
      </c>
      <c r="Q374" s="21">
        <v>1</v>
      </c>
      <c r="R374" s="21">
        <v>4</v>
      </c>
      <c r="S374" s="21">
        <v>3</v>
      </c>
      <c r="T374" s="21">
        <v>3</v>
      </c>
      <c r="U374" s="21">
        <v>1</v>
      </c>
      <c r="V374" s="21">
        <v>1</v>
      </c>
      <c r="W374" s="21">
        <v>2</v>
      </c>
      <c r="X374" s="21">
        <v>0</v>
      </c>
      <c r="Y374" s="21">
        <v>8</v>
      </c>
      <c r="Z374" s="21">
        <v>8</v>
      </c>
      <c r="AA374" s="21">
        <v>0</v>
      </c>
      <c r="AB374" s="21">
        <f>$Z374-$Y374</f>
        <v>0</v>
      </c>
      <c r="AC374" s="21">
        <f>$AA374-$Z374</f>
        <v>-8</v>
      </c>
      <c r="AD374" s="21" t="str">
        <f>IF(AND($AB374&gt; 0, $AC374 &gt; 0), "Improving", IF(AND($AB374 &lt; 0, $AC374 &lt; 0), "Declining", "Mixed"))</f>
        <v>Mixed</v>
      </c>
      <c r="AE374" s="21">
        <f t="shared" si="15"/>
        <v>5.33</v>
      </c>
      <c r="AF374" s="21" t="str">
        <f>IF(AE374&gt;=16,"Excellent", IF(AE374&gt;=14,"Good", IF(AE374&gt;=10,"Average","Fail")))</f>
        <v>Fail</v>
      </c>
      <c r="AG374" s="21">
        <f xml:space="preserve"> 0.5*$F374 + 0.5*$G374</f>
        <v>2</v>
      </c>
      <c r="AH374" s="21" t="str">
        <f>IF($AG374&lt;=1,"Low",IF($AG374&lt;=3,"Medium","High"))</f>
        <v>Medium</v>
      </c>
      <c r="AI374" s="21">
        <f>IF($J374&gt;=2,1,0) + IF($I374&lt;=1,1,0) + IF($V374&gt;=4,1,0) + IF($R374&lt;=2,1,0) + IF($X374&gt;20,1,0) + IF($AG374&lt;=2,1,0)</f>
        <v>1</v>
      </c>
      <c r="AJ374" s="21" t="str">
        <f>IF(AI374&gt;=4,"High",IF(AI374&gt;=2,"Medium","Low"))</f>
        <v>Low</v>
      </c>
      <c r="AK374" s="21" t="str">
        <f>IF(AND($AF374="Fail", $AI374&gt;=3),"Yes","No")</f>
        <v>No</v>
      </c>
      <c r="AL374" s="21">
        <f xml:space="preserve"> $K374 + $L374+ $M374 + $N374 +$O374</f>
        <v>2</v>
      </c>
      <c r="AM374" s="22">
        <f xml:space="preserve"> $Q374 + $S374 + $T374</f>
        <v>7</v>
      </c>
      <c r="AN374" t="str">
        <f t="shared" si="16"/>
        <v>Medium</v>
      </c>
      <c r="AO374" t="str">
        <f t="shared" si="17"/>
        <v>Medium</v>
      </c>
    </row>
    <row r="375" spans="1:41">
      <c r="A375" s="26" t="s">
        <v>37</v>
      </c>
      <c r="B375" s="18" t="s">
        <v>38</v>
      </c>
      <c r="C375" s="18">
        <v>18</v>
      </c>
      <c r="D375" s="18" t="s">
        <v>54</v>
      </c>
      <c r="E375" s="18" t="s">
        <v>72</v>
      </c>
      <c r="F375" s="18">
        <v>2</v>
      </c>
      <c r="G375" s="18">
        <v>2</v>
      </c>
      <c r="H375" s="18">
        <v>2</v>
      </c>
      <c r="I375" s="18">
        <v>4</v>
      </c>
      <c r="J375" s="18">
        <v>0</v>
      </c>
      <c r="K375" s="18">
        <v>0</v>
      </c>
      <c r="L375" s="18">
        <v>0</v>
      </c>
      <c r="M375" s="18">
        <v>0</v>
      </c>
      <c r="N375" s="18">
        <v>1</v>
      </c>
      <c r="O375" s="18">
        <v>1</v>
      </c>
      <c r="P375" s="18">
        <v>0</v>
      </c>
      <c r="Q375" s="18">
        <v>0</v>
      </c>
      <c r="R375" s="18">
        <v>4</v>
      </c>
      <c r="S375" s="18">
        <v>4</v>
      </c>
      <c r="T375" s="18">
        <v>4</v>
      </c>
      <c r="U375" s="18">
        <v>1</v>
      </c>
      <c r="V375" s="18">
        <v>1</v>
      </c>
      <c r="W375" s="18">
        <v>4</v>
      </c>
      <c r="X375" s="18">
        <v>0</v>
      </c>
      <c r="Y375" s="18">
        <v>10</v>
      </c>
      <c r="Z375" s="18">
        <v>9</v>
      </c>
      <c r="AA375" s="18">
        <v>0</v>
      </c>
      <c r="AB375" s="18">
        <f>$Z375-$Y375</f>
        <v>-1</v>
      </c>
      <c r="AC375" s="18">
        <f>$AA375-$Z375</f>
        <v>-9</v>
      </c>
      <c r="AD375" s="18" t="str">
        <f>IF(AND($AB375&gt; 0, $AC375 &gt; 0), "Improving", IF(AND($AB375 &lt; 0, $AC375 &lt; 0), "Declining", "Mixed"))</f>
        <v>Declining</v>
      </c>
      <c r="AE375" s="18">
        <f t="shared" si="15"/>
        <v>6.33</v>
      </c>
      <c r="AF375" s="18" t="str">
        <f>IF(AE375&gt;=16,"Excellent", IF(AE375&gt;=14,"Good", IF(AE375&gt;=10,"Average","Fail")))</f>
        <v>Fail</v>
      </c>
      <c r="AG375" s="18">
        <f xml:space="preserve"> 0.5*$F375 + 0.5*$G375</f>
        <v>2</v>
      </c>
      <c r="AH375" s="18" t="str">
        <f>IF($AG375&lt;=1,"Low",IF($AG375&lt;=3,"Medium","High"))</f>
        <v>Medium</v>
      </c>
      <c r="AI375" s="18">
        <f>IF($J375&gt;=2,1,0) + IF($I375&lt;=1,1,0) + IF($V375&gt;=4,1,0) + IF($R375&lt;=2,1,0) + IF($X375&gt;20,1,0) + IF($AG375&lt;=2,1,0)</f>
        <v>1</v>
      </c>
      <c r="AJ375" s="18" t="str">
        <f>IF(AI375&gt;=4,"High",IF(AI375&gt;=2,"Medium","Low"))</f>
        <v>Low</v>
      </c>
      <c r="AK375" s="18" t="str">
        <f>IF(AND($AF375="Fail", $AI375&gt;=3),"Yes","No")</f>
        <v>No</v>
      </c>
      <c r="AL375" s="18">
        <f xml:space="preserve"> $K375 + $L375+ $M375 + $N375 +$O375</f>
        <v>2</v>
      </c>
      <c r="AM375" s="20">
        <f xml:space="preserve"> $Q375 + $S375 + $T375</f>
        <v>8</v>
      </c>
      <c r="AN375" t="str">
        <f t="shared" si="16"/>
        <v>Medium</v>
      </c>
      <c r="AO375" t="str">
        <f t="shared" si="17"/>
        <v>Medium</v>
      </c>
    </row>
    <row r="376" spans="1:41">
      <c r="A376" s="27" t="s">
        <v>37</v>
      </c>
      <c r="B376" s="21" t="s">
        <v>38</v>
      </c>
      <c r="C376" s="21">
        <v>17</v>
      </c>
      <c r="D376" s="21" t="s">
        <v>39</v>
      </c>
      <c r="E376" s="21" t="s">
        <v>72</v>
      </c>
      <c r="F376" s="21">
        <v>3</v>
      </c>
      <c r="G376" s="21">
        <v>2</v>
      </c>
      <c r="H376" s="21">
        <v>1</v>
      </c>
      <c r="I376" s="21">
        <v>2</v>
      </c>
      <c r="J376" s="21">
        <v>0</v>
      </c>
      <c r="K376" s="21">
        <v>0</v>
      </c>
      <c r="L376" s="21">
        <v>1</v>
      </c>
      <c r="M376" s="21">
        <v>1</v>
      </c>
      <c r="N376" s="21">
        <v>0</v>
      </c>
      <c r="O376" s="21">
        <v>1</v>
      </c>
      <c r="P376" s="21">
        <v>1</v>
      </c>
      <c r="Q376" s="21">
        <v>1</v>
      </c>
      <c r="R376" s="21">
        <v>4</v>
      </c>
      <c r="S376" s="21">
        <v>3</v>
      </c>
      <c r="T376" s="21">
        <v>2</v>
      </c>
      <c r="U376" s="21">
        <v>2</v>
      </c>
      <c r="V376" s="21">
        <v>3</v>
      </c>
      <c r="W376" s="21">
        <v>2</v>
      </c>
      <c r="X376" s="21">
        <v>0</v>
      </c>
      <c r="Y376" s="21">
        <v>7</v>
      </c>
      <c r="Z376" s="21">
        <v>8</v>
      </c>
      <c r="AA376" s="21">
        <v>0</v>
      </c>
      <c r="AB376" s="21">
        <f>$Z376-$Y376</f>
        <v>1</v>
      </c>
      <c r="AC376" s="21">
        <f>$AA376-$Z376</f>
        <v>-8</v>
      </c>
      <c r="AD376" s="21" t="str">
        <f>IF(AND($AB376&gt; 0, $AC376 &gt; 0), "Improving", IF(AND($AB376 &lt; 0, $AC376 &lt; 0), "Declining", "Mixed"))</f>
        <v>Mixed</v>
      </c>
      <c r="AE376" s="21">
        <f t="shared" si="15"/>
        <v>5</v>
      </c>
      <c r="AF376" s="21" t="str">
        <f>IF(AE376&gt;=16,"Excellent", IF(AE376&gt;=14,"Good", IF(AE376&gt;=10,"Average","Fail")))</f>
        <v>Fail</v>
      </c>
      <c r="AG376" s="21">
        <f xml:space="preserve"> 0.5*$F376 + 0.5*$G376</f>
        <v>2.5</v>
      </c>
      <c r="AH376" s="21" t="str">
        <f>IF($AG376&lt;=1,"Low",IF($AG376&lt;=3,"Medium","High"))</f>
        <v>Medium</v>
      </c>
      <c r="AI376" s="21">
        <f>IF($J376&gt;=2,1,0) + IF($I376&lt;=1,1,0) + IF($V376&gt;=4,1,0) + IF($R376&lt;=2,1,0) + IF($X376&gt;20,1,0) + IF($AG376&lt;=2,1,0)</f>
        <v>0</v>
      </c>
      <c r="AJ376" s="21" t="str">
        <f>IF(AI376&gt;=4,"High",IF(AI376&gt;=2,"Medium","Low"))</f>
        <v>Low</v>
      </c>
      <c r="AK376" s="21" t="str">
        <f>IF(AND($AF376="Fail", $AI376&gt;=3),"Yes","No")</f>
        <v>No</v>
      </c>
      <c r="AL376" s="21">
        <f xml:space="preserve"> $K376 + $L376+ $M376 + $N376 +$O376</f>
        <v>3</v>
      </c>
      <c r="AM376" s="22">
        <f xml:space="preserve"> $Q376 + $S376 + $T376</f>
        <v>6</v>
      </c>
      <c r="AN376" t="str">
        <f t="shared" si="16"/>
        <v>Medium</v>
      </c>
      <c r="AO376" t="str">
        <f t="shared" si="17"/>
        <v>Medium</v>
      </c>
    </row>
    <row r="377" spans="1:41">
      <c r="A377" s="26" t="s">
        <v>37</v>
      </c>
      <c r="B377" s="18" t="s">
        <v>52</v>
      </c>
      <c r="C377" s="18">
        <v>18</v>
      </c>
      <c r="D377" s="18" t="s">
        <v>39</v>
      </c>
      <c r="E377" s="18" t="s">
        <v>72</v>
      </c>
      <c r="F377" s="18">
        <v>4</v>
      </c>
      <c r="G377" s="18">
        <v>4</v>
      </c>
      <c r="H377" s="18">
        <v>1</v>
      </c>
      <c r="I377" s="18">
        <v>2</v>
      </c>
      <c r="J377" s="18">
        <v>1</v>
      </c>
      <c r="K377" s="18">
        <v>0</v>
      </c>
      <c r="L377" s="18">
        <v>1</v>
      </c>
      <c r="M377" s="18">
        <v>0</v>
      </c>
      <c r="N377" s="18">
        <v>1</v>
      </c>
      <c r="O377" s="18">
        <v>1</v>
      </c>
      <c r="P377" s="18">
        <v>1</v>
      </c>
      <c r="Q377" s="18">
        <v>0</v>
      </c>
      <c r="R377" s="18">
        <v>4</v>
      </c>
      <c r="S377" s="18">
        <v>3</v>
      </c>
      <c r="T377" s="18">
        <v>3</v>
      </c>
      <c r="U377" s="18">
        <v>2</v>
      </c>
      <c r="V377" s="18">
        <v>2</v>
      </c>
      <c r="W377" s="18">
        <v>2</v>
      </c>
      <c r="X377" s="18">
        <v>0</v>
      </c>
      <c r="Y377" s="18">
        <v>10</v>
      </c>
      <c r="Z377" s="18">
        <v>10</v>
      </c>
      <c r="AA377" s="18">
        <v>0</v>
      </c>
      <c r="AB377" s="18">
        <f>$Z377-$Y377</f>
        <v>0</v>
      </c>
      <c r="AC377" s="18">
        <f>$AA377-$Z377</f>
        <v>-10</v>
      </c>
      <c r="AD377" s="18" t="str">
        <f>IF(AND($AB377&gt; 0, $AC377 &gt; 0), "Improving", IF(AND($AB377 &lt; 0, $AC377 &lt; 0), "Declining", "Mixed"))</f>
        <v>Mixed</v>
      </c>
      <c r="AE377" s="18">
        <f t="shared" si="15"/>
        <v>6.67</v>
      </c>
      <c r="AF377" s="18" t="str">
        <f>IF(AE377&gt;=16,"Excellent", IF(AE377&gt;=14,"Good", IF(AE377&gt;=10,"Average","Fail")))</f>
        <v>Fail</v>
      </c>
      <c r="AG377" s="18">
        <f xml:space="preserve"> 0.5*$F377 + 0.5*$G377</f>
        <v>4</v>
      </c>
      <c r="AH377" s="18" t="str">
        <f>IF($AG377&lt;=1,"Low",IF($AG377&lt;=3,"Medium","High"))</f>
        <v>High</v>
      </c>
      <c r="AI377" s="18">
        <f>IF($J377&gt;=2,1,0) + IF($I377&lt;=1,1,0) + IF($V377&gt;=4,1,0) + IF($R377&lt;=2,1,0) + IF($X377&gt;20,1,0) + IF($AG377&lt;=2,1,0)</f>
        <v>0</v>
      </c>
      <c r="AJ377" s="18" t="str">
        <f>IF(AI377&gt;=4,"High",IF(AI377&gt;=2,"Medium","Low"))</f>
        <v>Low</v>
      </c>
      <c r="AK377" s="18" t="str">
        <f>IF(AND($AF377="Fail", $AI377&gt;=3),"Yes","No")</f>
        <v>No</v>
      </c>
      <c r="AL377" s="18">
        <f xml:space="preserve"> $K377 + $L377+ $M377 + $N377 +$O377</f>
        <v>3</v>
      </c>
      <c r="AM377" s="20">
        <f xml:space="preserve"> $Q377 + $S377 + $T377</f>
        <v>6</v>
      </c>
      <c r="AN377" t="str">
        <f t="shared" si="16"/>
        <v>Medium</v>
      </c>
      <c r="AO377" t="str">
        <f t="shared" si="17"/>
        <v>Medium</v>
      </c>
    </row>
    <row r="378" spans="1:41">
      <c r="A378" s="27" t="s">
        <v>37</v>
      </c>
      <c r="B378" s="21" t="s">
        <v>38</v>
      </c>
      <c r="C378" s="21">
        <v>17</v>
      </c>
      <c r="D378" s="21" t="s">
        <v>39</v>
      </c>
      <c r="E378" s="21" t="s">
        <v>72</v>
      </c>
      <c r="F378" s="21">
        <v>2</v>
      </c>
      <c r="G378" s="21">
        <v>2</v>
      </c>
      <c r="H378" s="21">
        <v>1</v>
      </c>
      <c r="I378" s="21">
        <v>2</v>
      </c>
      <c r="J378" s="21">
        <v>1</v>
      </c>
      <c r="K378" s="21">
        <v>0</v>
      </c>
      <c r="L378" s="21">
        <v>1</v>
      </c>
      <c r="M378" s="21">
        <v>0</v>
      </c>
      <c r="N378" s="21">
        <v>0</v>
      </c>
      <c r="O378" s="21">
        <v>1</v>
      </c>
      <c r="P378" s="21">
        <v>1</v>
      </c>
      <c r="Q378" s="21">
        <v>1</v>
      </c>
      <c r="R378" s="21">
        <v>3</v>
      </c>
      <c r="S378" s="21">
        <v>3</v>
      </c>
      <c r="T378" s="21">
        <v>1</v>
      </c>
      <c r="U378" s="21">
        <v>1</v>
      </c>
      <c r="V378" s="21">
        <v>2</v>
      </c>
      <c r="W378" s="21">
        <v>4</v>
      </c>
      <c r="X378" s="21">
        <v>0</v>
      </c>
      <c r="Y378" s="21">
        <v>9</v>
      </c>
      <c r="Z378" s="21">
        <v>8</v>
      </c>
      <c r="AA378" s="21">
        <v>0</v>
      </c>
      <c r="AB378" s="21">
        <f>$Z378-$Y378</f>
        <v>-1</v>
      </c>
      <c r="AC378" s="21">
        <f>$AA378-$Z378</f>
        <v>-8</v>
      </c>
      <c r="AD378" s="21" t="str">
        <f>IF(AND($AB378&gt; 0, $AC378 &gt; 0), "Improving", IF(AND($AB378 &lt; 0, $AC378 &lt; 0), "Declining", "Mixed"))</f>
        <v>Declining</v>
      </c>
      <c r="AE378" s="21">
        <f t="shared" si="15"/>
        <v>5.67</v>
      </c>
      <c r="AF378" s="21" t="str">
        <f>IF(AE378&gt;=16,"Excellent", IF(AE378&gt;=14,"Good", IF(AE378&gt;=10,"Average","Fail")))</f>
        <v>Fail</v>
      </c>
      <c r="AG378" s="21">
        <f xml:space="preserve"> 0.5*$F378 + 0.5*$G378</f>
        <v>2</v>
      </c>
      <c r="AH378" s="21" t="str">
        <f>IF($AG378&lt;=1,"Low",IF($AG378&lt;=3,"Medium","High"))</f>
        <v>Medium</v>
      </c>
      <c r="AI378" s="21">
        <f>IF($J378&gt;=2,1,0) + IF($I378&lt;=1,1,0) + IF($V378&gt;=4,1,0) + IF($R378&lt;=2,1,0) + IF($X378&gt;20,1,0) + IF($AG378&lt;=2,1,0)</f>
        <v>1</v>
      </c>
      <c r="AJ378" s="21" t="str">
        <f>IF(AI378&gt;=4,"High",IF(AI378&gt;=2,"Medium","Low"))</f>
        <v>Low</v>
      </c>
      <c r="AK378" s="21" t="str">
        <f>IF(AND($AF378="Fail", $AI378&gt;=3),"Yes","No")</f>
        <v>No</v>
      </c>
      <c r="AL378" s="21">
        <f xml:space="preserve"> $K378 + $L378+ $M378 + $N378 +$O378</f>
        <v>2</v>
      </c>
      <c r="AM378" s="22">
        <f xml:space="preserve"> $Q378 + $S378 + $T378</f>
        <v>5</v>
      </c>
      <c r="AN378" t="str">
        <f t="shared" si="16"/>
        <v>Medium</v>
      </c>
      <c r="AO378" t="str">
        <f t="shared" si="17"/>
        <v>Low</v>
      </c>
    </row>
    <row r="379" spans="1:41">
      <c r="A379" s="26" t="s">
        <v>37</v>
      </c>
      <c r="B379" s="18" t="s">
        <v>52</v>
      </c>
      <c r="C379" s="18">
        <v>18</v>
      </c>
      <c r="D379" s="18" t="s">
        <v>39</v>
      </c>
      <c r="E379" s="18" t="s">
        <v>72</v>
      </c>
      <c r="F379" s="18">
        <v>4</v>
      </c>
      <c r="G379" s="18">
        <v>3</v>
      </c>
      <c r="H379" s="18">
        <v>1</v>
      </c>
      <c r="I379" s="18">
        <v>3</v>
      </c>
      <c r="J379" s="18">
        <v>0</v>
      </c>
      <c r="K379" s="18">
        <v>0</v>
      </c>
      <c r="L379" s="18">
        <v>1</v>
      </c>
      <c r="M379" s="18">
        <v>1</v>
      </c>
      <c r="N379" s="18">
        <v>0</v>
      </c>
      <c r="O379" s="18">
        <v>1</v>
      </c>
      <c r="P379" s="18">
        <v>1</v>
      </c>
      <c r="Q379" s="18">
        <v>1</v>
      </c>
      <c r="R379" s="18">
        <v>5</v>
      </c>
      <c r="S379" s="18">
        <v>4</v>
      </c>
      <c r="T379" s="18">
        <v>5</v>
      </c>
      <c r="U379" s="18">
        <v>2</v>
      </c>
      <c r="V379" s="18">
        <v>3</v>
      </c>
      <c r="W379" s="18">
        <v>5</v>
      </c>
      <c r="X379" s="18">
        <v>0</v>
      </c>
      <c r="Y379" s="18">
        <v>10</v>
      </c>
      <c r="Z379" s="18">
        <v>10</v>
      </c>
      <c r="AA379" s="18">
        <v>9</v>
      </c>
      <c r="AB379" s="18">
        <f>$Z379-$Y379</f>
        <v>0</v>
      </c>
      <c r="AC379" s="18">
        <f>$AA379-$Z379</f>
        <v>-1</v>
      </c>
      <c r="AD379" s="18" t="str">
        <f>IF(AND($AB379&gt; 0, $AC379 &gt; 0), "Improving", IF(AND($AB379 &lt; 0, $AC379 &lt; 0), "Declining", "Mixed"))</f>
        <v>Mixed</v>
      </c>
      <c r="AE379" s="18">
        <f t="shared" si="15"/>
        <v>9.67</v>
      </c>
      <c r="AF379" s="18" t="str">
        <f>IF(AE379&gt;=16,"Excellent", IF(AE379&gt;=14,"Good", IF(AE379&gt;=10,"Average","Fail")))</f>
        <v>Fail</v>
      </c>
      <c r="AG379" s="18">
        <f xml:space="preserve"> 0.5*$F379 + 0.5*$G379</f>
        <v>3.5</v>
      </c>
      <c r="AH379" s="18" t="str">
        <f>IF($AG379&lt;=1,"Low",IF($AG379&lt;=3,"Medium","High"))</f>
        <v>High</v>
      </c>
      <c r="AI379" s="18">
        <f>IF($J379&gt;=2,1,0) + IF($I379&lt;=1,1,0) + IF($V379&gt;=4,1,0) + IF($R379&lt;=2,1,0) + IF($X379&gt;20,1,0) + IF($AG379&lt;=2,1,0)</f>
        <v>0</v>
      </c>
      <c r="AJ379" s="18" t="str">
        <f>IF(AI379&gt;=4,"High",IF(AI379&gt;=2,"Medium","Low"))</f>
        <v>Low</v>
      </c>
      <c r="AK379" s="18" t="str">
        <f>IF(AND($AF379="Fail", $AI379&gt;=3),"Yes","No")</f>
        <v>No</v>
      </c>
      <c r="AL379" s="18">
        <f xml:space="preserve"> $K379 + $L379+ $M379 + $N379 +$O379</f>
        <v>3</v>
      </c>
      <c r="AM379" s="20">
        <f xml:space="preserve"> $Q379 + $S379 + $T379</f>
        <v>10</v>
      </c>
      <c r="AN379" t="str">
        <f t="shared" si="16"/>
        <v>Medium</v>
      </c>
      <c r="AO379" t="str">
        <f t="shared" si="17"/>
        <v>High</v>
      </c>
    </row>
    <row r="380" spans="1:41">
      <c r="A380" s="27" t="s">
        <v>37</v>
      </c>
      <c r="B380" s="21" t="s">
        <v>38</v>
      </c>
      <c r="C380" s="21">
        <v>17</v>
      </c>
      <c r="D380" s="21" t="s">
        <v>39</v>
      </c>
      <c r="E380" s="21" t="s">
        <v>72</v>
      </c>
      <c r="F380" s="21">
        <v>4</v>
      </c>
      <c r="G380" s="21">
        <v>3</v>
      </c>
      <c r="H380" s="21">
        <v>1</v>
      </c>
      <c r="I380" s="21">
        <v>3</v>
      </c>
      <c r="J380" s="21">
        <v>0</v>
      </c>
      <c r="K380" s="21">
        <v>0</v>
      </c>
      <c r="L380" s="21">
        <v>1</v>
      </c>
      <c r="M380" s="21">
        <v>1</v>
      </c>
      <c r="N380" s="21">
        <v>1</v>
      </c>
      <c r="O380" s="21">
        <v>1</v>
      </c>
      <c r="P380" s="21">
        <v>1</v>
      </c>
      <c r="Q380" s="21">
        <v>1</v>
      </c>
      <c r="R380" s="21">
        <v>4</v>
      </c>
      <c r="S380" s="21">
        <v>4</v>
      </c>
      <c r="T380" s="21">
        <v>3</v>
      </c>
      <c r="U380" s="21">
        <v>1</v>
      </c>
      <c r="V380" s="21">
        <v>3</v>
      </c>
      <c r="W380" s="21">
        <v>4</v>
      </c>
      <c r="X380" s="21">
        <v>0</v>
      </c>
      <c r="Y380" s="21">
        <v>13</v>
      </c>
      <c r="Z380" s="21">
        <v>15</v>
      </c>
      <c r="AA380" s="21">
        <v>15</v>
      </c>
      <c r="AB380" s="21">
        <f>$Z380-$Y380</f>
        <v>2</v>
      </c>
      <c r="AC380" s="21">
        <f>$AA380-$Z380</f>
        <v>0</v>
      </c>
      <c r="AD380" s="21" t="str">
        <f>IF(AND($AB380&gt; 0, $AC380 &gt; 0), "Improving", IF(AND($AB380 &lt; 0, $AC380 &lt; 0), "Declining", "Mixed"))</f>
        <v>Mixed</v>
      </c>
      <c r="AE380" s="21">
        <f t="shared" si="15"/>
        <v>14.33</v>
      </c>
      <c r="AF380" s="21" t="str">
        <f>IF(AE380&gt;=16,"Excellent", IF(AE380&gt;=14,"Good", IF(AE380&gt;=10,"Average","Fail")))</f>
        <v>Good</v>
      </c>
      <c r="AG380" s="21">
        <f xml:space="preserve"> 0.5*$F380 + 0.5*$G380</f>
        <v>3.5</v>
      </c>
      <c r="AH380" s="21" t="str">
        <f>IF($AG380&lt;=1,"Low",IF($AG380&lt;=3,"Medium","High"))</f>
        <v>High</v>
      </c>
      <c r="AI380" s="21">
        <f>IF($J380&gt;=2,1,0) + IF($I380&lt;=1,1,0) + IF($V380&gt;=4,1,0) + IF($R380&lt;=2,1,0) + IF($X380&gt;20,1,0) + IF($AG380&lt;=2,1,0)</f>
        <v>0</v>
      </c>
      <c r="AJ380" s="21" t="str">
        <f>IF(AI380&gt;=4,"High",IF(AI380&gt;=2,"Medium","Low"))</f>
        <v>Low</v>
      </c>
      <c r="AK380" s="21" t="str">
        <f>IF(AND($AF380="Fail", $AI380&gt;=3),"Yes","No")</f>
        <v>No</v>
      </c>
      <c r="AL380" s="21">
        <f xml:space="preserve"> $K380 + $L380+ $M380 + $N380 +$O380</f>
        <v>4</v>
      </c>
      <c r="AM380" s="22">
        <f xml:space="preserve"> $Q380 + $S380 + $T380</f>
        <v>8</v>
      </c>
      <c r="AN380" t="str">
        <f t="shared" si="16"/>
        <v>High</v>
      </c>
      <c r="AO380" t="str">
        <f t="shared" si="17"/>
        <v>Medium</v>
      </c>
    </row>
    <row r="381" spans="1:41">
      <c r="A381" s="26" t="s">
        <v>55</v>
      </c>
      <c r="B381" s="18" t="s">
        <v>38</v>
      </c>
      <c r="C381" s="18">
        <v>18</v>
      </c>
      <c r="D381" s="18" t="s">
        <v>39</v>
      </c>
      <c r="E381" s="18" t="s">
        <v>72</v>
      </c>
      <c r="F381" s="18">
        <v>3</v>
      </c>
      <c r="G381" s="18">
        <v>3</v>
      </c>
      <c r="H381" s="18">
        <v>1</v>
      </c>
      <c r="I381" s="18">
        <v>2</v>
      </c>
      <c r="J381" s="18">
        <v>0</v>
      </c>
      <c r="K381" s="18">
        <v>0</v>
      </c>
      <c r="L381" s="18">
        <v>1</v>
      </c>
      <c r="M381" s="18">
        <v>0</v>
      </c>
      <c r="N381" s="18">
        <v>0</v>
      </c>
      <c r="O381" s="18">
        <v>1</v>
      </c>
      <c r="P381" s="18">
        <v>0</v>
      </c>
      <c r="Q381" s="18">
        <v>1</v>
      </c>
      <c r="R381" s="18">
        <v>5</v>
      </c>
      <c r="S381" s="18">
        <v>3</v>
      </c>
      <c r="T381" s="18">
        <v>4</v>
      </c>
      <c r="U381" s="18">
        <v>1</v>
      </c>
      <c r="V381" s="18">
        <v>1</v>
      </c>
      <c r="W381" s="18">
        <v>5</v>
      </c>
      <c r="X381" s="18">
        <v>0</v>
      </c>
      <c r="Y381" s="18">
        <v>10</v>
      </c>
      <c r="Z381" s="18">
        <v>9</v>
      </c>
      <c r="AA381" s="18">
        <v>9</v>
      </c>
      <c r="AB381" s="18">
        <f>$Z381-$Y381</f>
        <v>-1</v>
      </c>
      <c r="AC381" s="18">
        <f>$AA381-$Z381</f>
        <v>0</v>
      </c>
      <c r="AD381" s="18" t="str">
        <f>IF(AND($AB381&gt; 0, $AC381 &gt; 0), "Improving", IF(AND($AB381 &lt; 0, $AC381 &lt; 0), "Declining", "Mixed"))</f>
        <v>Mixed</v>
      </c>
      <c r="AE381" s="18">
        <f t="shared" si="15"/>
        <v>9.33</v>
      </c>
      <c r="AF381" s="18" t="str">
        <f>IF(AE381&gt;=16,"Excellent", IF(AE381&gt;=14,"Good", IF(AE381&gt;=10,"Average","Fail")))</f>
        <v>Fail</v>
      </c>
      <c r="AG381" s="18">
        <f xml:space="preserve"> 0.5*$F381 + 0.5*$G381</f>
        <v>3</v>
      </c>
      <c r="AH381" s="18" t="str">
        <f>IF($AG381&lt;=1,"Low",IF($AG381&lt;=3,"Medium","High"))</f>
        <v>Medium</v>
      </c>
      <c r="AI381" s="18">
        <f>IF($J381&gt;=2,1,0) + IF($I381&lt;=1,1,0) + IF($V381&gt;=4,1,0) + IF($R381&lt;=2,1,0) + IF($X381&gt;20,1,0) + IF($AG381&lt;=2,1,0)</f>
        <v>0</v>
      </c>
      <c r="AJ381" s="18" t="str">
        <f>IF(AI381&gt;=4,"High",IF(AI381&gt;=2,"Medium","Low"))</f>
        <v>Low</v>
      </c>
      <c r="AK381" s="18" t="str">
        <f>IF(AND($AF381="Fail", $AI381&gt;=3),"Yes","No")</f>
        <v>No</v>
      </c>
      <c r="AL381" s="18">
        <f xml:space="preserve"> $K381 + $L381+ $M381 + $N381 +$O381</f>
        <v>2</v>
      </c>
      <c r="AM381" s="20">
        <f xml:space="preserve"> $Q381 + $S381 + $T381</f>
        <v>8</v>
      </c>
      <c r="AN381" t="str">
        <f t="shared" si="16"/>
        <v>Medium</v>
      </c>
      <c r="AO381" t="str">
        <f t="shared" si="17"/>
        <v>Medium</v>
      </c>
    </row>
    <row r="382" spans="1:41">
      <c r="A382" s="27" t="s">
        <v>55</v>
      </c>
      <c r="B382" s="21" t="s">
        <v>38</v>
      </c>
      <c r="C382" s="21">
        <v>18</v>
      </c>
      <c r="D382" s="21" t="s">
        <v>39</v>
      </c>
      <c r="E382" s="21" t="s">
        <v>71</v>
      </c>
      <c r="F382" s="21">
        <v>1</v>
      </c>
      <c r="G382" s="21">
        <v>1</v>
      </c>
      <c r="H382" s="21">
        <v>2</v>
      </c>
      <c r="I382" s="21">
        <v>3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1</v>
      </c>
      <c r="P382" s="21">
        <v>1</v>
      </c>
      <c r="Q382" s="21">
        <v>0</v>
      </c>
      <c r="R382" s="21">
        <v>5</v>
      </c>
      <c r="S382" s="21">
        <v>3</v>
      </c>
      <c r="T382" s="21">
        <v>2</v>
      </c>
      <c r="U382" s="21">
        <v>1</v>
      </c>
      <c r="V382" s="21">
        <v>1</v>
      </c>
      <c r="W382" s="21">
        <v>4</v>
      </c>
      <c r="X382" s="21">
        <v>0</v>
      </c>
      <c r="Y382" s="21">
        <v>18</v>
      </c>
      <c r="Z382" s="21">
        <v>16</v>
      </c>
      <c r="AA382" s="21">
        <v>16</v>
      </c>
      <c r="AB382" s="21">
        <f>$Z382-$Y382</f>
        <v>-2</v>
      </c>
      <c r="AC382" s="21">
        <f>$AA382-$Z382</f>
        <v>0</v>
      </c>
      <c r="AD382" s="21" t="str">
        <f>IF(AND($AB382&gt; 0, $AC382 &gt; 0), "Improving", IF(AND($AB382 &lt; 0, $AC382 &lt; 0), "Declining", "Mixed"))</f>
        <v>Mixed</v>
      </c>
      <c r="AE382" s="21">
        <f t="shared" si="15"/>
        <v>16.670000000000002</v>
      </c>
      <c r="AF382" s="21" t="str">
        <f>IF(AE382&gt;=16,"Excellent", IF(AE382&gt;=14,"Good", IF(AE382&gt;=10,"Average","Fail")))</f>
        <v>Excellent</v>
      </c>
      <c r="AG382" s="21">
        <f xml:space="preserve"> 0.5*$F382 + 0.5*$G382</f>
        <v>1</v>
      </c>
      <c r="AH382" s="21" t="str">
        <f>IF($AG382&lt;=1,"Low",IF($AG382&lt;=3,"Medium","High"))</f>
        <v>Low</v>
      </c>
      <c r="AI382" s="21">
        <f>IF($J382&gt;=2,1,0) + IF($I382&lt;=1,1,0) + IF($V382&gt;=4,1,0) + IF($R382&lt;=2,1,0) + IF($X382&gt;20,1,0) + IF($AG382&lt;=2,1,0)</f>
        <v>1</v>
      </c>
      <c r="AJ382" s="21" t="str">
        <f>IF(AI382&gt;=4,"High",IF(AI382&gt;=2,"Medium","Low"))</f>
        <v>Low</v>
      </c>
      <c r="AK382" s="21" t="str">
        <f>IF(AND($AF382="Fail", $AI382&gt;=3),"Yes","No")</f>
        <v>No</v>
      </c>
      <c r="AL382" s="21">
        <f xml:space="preserve"> $K382 + $L382+ $M382 + $N382 +$O382</f>
        <v>1</v>
      </c>
      <c r="AM382" s="22">
        <f xml:space="preserve"> $Q382 + $S382 + $T382</f>
        <v>5</v>
      </c>
      <c r="AN382" t="str">
        <f t="shared" si="16"/>
        <v>Low</v>
      </c>
      <c r="AO382" t="str">
        <f t="shared" si="17"/>
        <v>Low</v>
      </c>
    </row>
    <row r="383" spans="1:41">
      <c r="A383" s="26" t="s">
        <v>55</v>
      </c>
      <c r="B383" s="18" t="s">
        <v>38</v>
      </c>
      <c r="C383" s="18">
        <v>18</v>
      </c>
      <c r="D383" s="18" t="s">
        <v>54</v>
      </c>
      <c r="E383" s="18" t="s">
        <v>71</v>
      </c>
      <c r="F383" s="18">
        <v>1</v>
      </c>
      <c r="G383" s="18">
        <v>4</v>
      </c>
      <c r="H383" s="18">
        <v>3</v>
      </c>
      <c r="I383" s="18">
        <v>2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1</v>
      </c>
      <c r="P383" s="18">
        <v>0</v>
      </c>
      <c r="Q383" s="18">
        <v>1</v>
      </c>
      <c r="R383" s="18">
        <v>4</v>
      </c>
      <c r="S383" s="18">
        <v>3</v>
      </c>
      <c r="T383" s="18">
        <v>4</v>
      </c>
      <c r="U383" s="18">
        <v>1</v>
      </c>
      <c r="V383" s="18">
        <v>4</v>
      </c>
      <c r="W383" s="18">
        <v>5</v>
      </c>
      <c r="X383" s="18">
        <v>0</v>
      </c>
      <c r="Y383" s="18">
        <v>13</v>
      </c>
      <c r="Z383" s="18">
        <v>13</v>
      </c>
      <c r="AA383" s="18">
        <v>13</v>
      </c>
      <c r="AB383" s="18">
        <f>$Z383-$Y383</f>
        <v>0</v>
      </c>
      <c r="AC383" s="18">
        <f>$AA383-$Z383</f>
        <v>0</v>
      </c>
      <c r="AD383" s="18" t="str">
        <f>IF(AND($AB383&gt; 0, $AC383 &gt; 0), "Improving", IF(AND($AB383 &lt; 0, $AC383 &lt; 0), "Declining", "Mixed"))</f>
        <v>Mixed</v>
      </c>
      <c r="AE383" s="18">
        <f t="shared" si="15"/>
        <v>13</v>
      </c>
      <c r="AF383" s="18" t="str">
        <f>IF(AE383&gt;=16,"Excellent", IF(AE383&gt;=14,"Good", IF(AE383&gt;=10,"Average","Fail")))</f>
        <v>Average</v>
      </c>
      <c r="AG383" s="18">
        <f xml:space="preserve"> 0.5*$F383 + 0.5*$G383</f>
        <v>2.5</v>
      </c>
      <c r="AH383" s="18" t="str">
        <f>IF($AG383&lt;=1,"Low",IF($AG383&lt;=3,"Medium","High"))</f>
        <v>Medium</v>
      </c>
      <c r="AI383" s="18">
        <f>IF($J383&gt;=2,1,0) + IF($I383&lt;=1,1,0) + IF($V383&gt;=4,1,0) + IF($R383&lt;=2,1,0) + IF($X383&gt;20,1,0) + IF($AG383&lt;=2,1,0)</f>
        <v>1</v>
      </c>
      <c r="AJ383" s="18" t="str">
        <f>IF(AI383&gt;=4,"High",IF(AI383&gt;=2,"Medium","Low"))</f>
        <v>Low</v>
      </c>
      <c r="AK383" s="18" t="str">
        <f>IF(AND($AF383="Fail", $AI383&gt;=3),"Yes","No")</f>
        <v>No</v>
      </c>
      <c r="AL383" s="18">
        <f xml:space="preserve"> $K383 + $L383+ $M383 + $N383 +$O383</f>
        <v>1</v>
      </c>
      <c r="AM383" s="20">
        <f xml:space="preserve"> $Q383 + $S383 + $T383</f>
        <v>8</v>
      </c>
      <c r="AN383" t="str">
        <f t="shared" si="16"/>
        <v>Low</v>
      </c>
      <c r="AO383" t="str">
        <f t="shared" si="17"/>
        <v>Medium</v>
      </c>
    </row>
    <row r="384" spans="1:41">
      <c r="A384" s="27" t="s">
        <v>55</v>
      </c>
      <c r="B384" s="21" t="s">
        <v>38</v>
      </c>
      <c r="C384" s="21">
        <v>18</v>
      </c>
      <c r="D384" s="21" t="s">
        <v>39</v>
      </c>
      <c r="E384" s="21" t="s">
        <v>72</v>
      </c>
      <c r="F384" s="21">
        <v>3</v>
      </c>
      <c r="G384" s="21">
        <v>3</v>
      </c>
      <c r="H384" s="21">
        <v>2</v>
      </c>
      <c r="I384" s="21">
        <v>2</v>
      </c>
      <c r="J384" s="21">
        <v>0</v>
      </c>
      <c r="K384" s="21">
        <v>0</v>
      </c>
      <c r="L384" s="21">
        <v>1</v>
      </c>
      <c r="M384" s="21">
        <v>0</v>
      </c>
      <c r="N384" s="21">
        <v>0</v>
      </c>
      <c r="O384" s="21">
        <v>1</v>
      </c>
      <c r="P384" s="21">
        <v>1</v>
      </c>
      <c r="Q384" s="21">
        <v>1</v>
      </c>
      <c r="R384" s="21">
        <v>4</v>
      </c>
      <c r="S384" s="21">
        <v>3</v>
      </c>
      <c r="T384" s="21">
        <v>2</v>
      </c>
      <c r="U384" s="21">
        <v>1</v>
      </c>
      <c r="V384" s="21">
        <v>3</v>
      </c>
      <c r="W384" s="21">
        <v>3</v>
      </c>
      <c r="X384" s="21">
        <v>0</v>
      </c>
      <c r="Y384" s="21">
        <v>11</v>
      </c>
      <c r="Z384" s="21">
        <v>11</v>
      </c>
      <c r="AA384" s="21">
        <v>10</v>
      </c>
      <c r="AB384" s="21">
        <f>$Z384-$Y384</f>
        <v>0</v>
      </c>
      <c r="AC384" s="21">
        <f>$AA384-$Z384</f>
        <v>-1</v>
      </c>
      <c r="AD384" s="21" t="str">
        <f>IF(AND($AB384&gt; 0, $AC384 &gt; 0), "Improving", IF(AND($AB384 &lt; 0, $AC384 &lt; 0), "Declining", "Mixed"))</f>
        <v>Mixed</v>
      </c>
      <c r="AE384" s="21">
        <f t="shared" si="15"/>
        <v>10.67</v>
      </c>
      <c r="AF384" s="21" t="str">
        <f>IF(AE384&gt;=16,"Excellent", IF(AE384&gt;=14,"Good", IF(AE384&gt;=10,"Average","Fail")))</f>
        <v>Average</v>
      </c>
      <c r="AG384" s="21">
        <f xml:space="preserve"> 0.5*$F384 + 0.5*$G384</f>
        <v>3</v>
      </c>
      <c r="AH384" s="21" t="str">
        <f>IF($AG384&lt;=1,"Low",IF($AG384&lt;=3,"Medium","High"))</f>
        <v>Medium</v>
      </c>
      <c r="AI384" s="21">
        <f>IF($J384&gt;=2,1,0) + IF($I384&lt;=1,1,0) + IF($V384&gt;=4,1,0) + IF($R384&lt;=2,1,0) + IF($X384&gt;20,1,0) + IF($AG384&lt;=2,1,0)</f>
        <v>0</v>
      </c>
      <c r="AJ384" s="21" t="str">
        <f>IF(AI384&gt;=4,"High",IF(AI384&gt;=2,"Medium","Low"))</f>
        <v>Low</v>
      </c>
      <c r="AK384" s="21" t="str">
        <f>IF(AND($AF384="Fail", $AI384&gt;=3),"Yes","No")</f>
        <v>No</v>
      </c>
      <c r="AL384" s="21">
        <f xml:space="preserve"> $K384 + $L384+ $M384 + $N384 +$O384</f>
        <v>2</v>
      </c>
      <c r="AM384" s="22">
        <f xml:space="preserve"> $Q384 + $S384 + $T384</f>
        <v>6</v>
      </c>
      <c r="AN384" t="str">
        <f t="shared" si="16"/>
        <v>Medium</v>
      </c>
      <c r="AO384" t="str">
        <f t="shared" si="17"/>
        <v>Medium</v>
      </c>
    </row>
    <row r="385" spans="1:41">
      <c r="A385" s="26" t="s">
        <v>55</v>
      </c>
      <c r="B385" s="18" t="s">
        <v>38</v>
      </c>
      <c r="C385" s="18">
        <v>17</v>
      </c>
      <c r="D385" s="18" t="s">
        <v>39</v>
      </c>
      <c r="E385" s="18" t="s">
        <v>71</v>
      </c>
      <c r="F385" s="18">
        <v>4</v>
      </c>
      <c r="G385" s="18">
        <v>4</v>
      </c>
      <c r="H385" s="18">
        <v>1</v>
      </c>
      <c r="I385" s="18">
        <v>2</v>
      </c>
      <c r="J385" s="18">
        <v>0</v>
      </c>
      <c r="K385" s="18">
        <v>0</v>
      </c>
      <c r="L385" s="18">
        <v>1</v>
      </c>
      <c r="M385" s="18">
        <v>1</v>
      </c>
      <c r="N385" s="18">
        <v>1</v>
      </c>
      <c r="O385" s="18">
        <v>1</v>
      </c>
      <c r="P385" s="18">
        <v>1</v>
      </c>
      <c r="Q385" s="18">
        <v>1</v>
      </c>
      <c r="R385" s="18">
        <v>2</v>
      </c>
      <c r="S385" s="18">
        <v>3</v>
      </c>
      <c r="T385" s="18">
        <v>4</v>
      </c>
      <c r="U385" s="18">
        <v>1</v>
      </c>
      <c r="V385" s="18">
        <v>1</v>
      </c>
      <c r="W385" s="18">
        <v>1</v>
      </c>
      <c r="X385" s="18">
        <v>0</v>
      </c>
      <c r="Y385" s="18">
        <v>16</v>
      </c>
      <c r="Z385" s="18">
        <v>15</v>
      </c>
      <c r="AA385" s="18">
        <v>15</v>
      </c>
      <c r="AB385" s="18">
        <f>$Z385-$Y385</f>
        <v>-1</v>
      </c>
      <c r="AC385" s="18">
        <f>$AA385-$Z385</f>
        <v>0</v>
      </c>
      <c r="AD385" s="18" t="str">
        <f>IF(AND($AB385&gt; 0, $AC385 &gt; 0), "Improving", IF(AND($AB385 &lt; 0, $AC385 &lt; 0), "Declining", "Mixed"))</f>
        <v>Mixed</v>
      </c>
      <c r="AE385" s="18">
        <f t="shared" si="15"/>
        <v>15.33</v>
      </c>
      <c r="AF385" s="18" t="str">
        <f>IF(AE385&gt;=16,"Excellent", IF(AE385&gt;=14,"Good", IF(AE385&gt;=10,"Average","Fail")))</f>
        <v>Good</v>
      </c>
      <c r="AG385" s="18">
        <f xml:space="preserve"> 0.5*$F385 + 0.5*$G385</f>
        <v>4</v>
      </c>
      <c r="AH385" s="18" t="str">
        <f>IF($AG385&lt;=1,"Low",IF($AG385&lt;=3,"Medium","High"))</f>
        <v>High</v>
      </c>
      <c r="AI385" s="18">
        <f>IF($J385&gt;=2,1,0) + IF($I385&lt;=1,1,0) + IF($V385&gt;=4,1,0) + IF($R385&lt;=2,1,0) + IF($X385&gt;20,1,0) + IF($AG385&lt;=2,1,0)</f>
        <v>1</v>
      </c>
      <c r="AJ385" s="18" t="str">
        <f>IF(AI385&gt;=4,"High",IF(AI385&gt;=2,"Medium","Low"))</f>
        <v>Low</v>
      </c>
      <c r="AK385" s="18" t="str">
        <f>IF(AND($AF385="Fail", $AI385&gt;=3),"Yes","No")</f>
        <v>No</v>
      </c>
      <c r="AL385" s="18">
        <f xml:space="preserve"> $K385 + $L385+ $M385 + $N385 +$O385</f>
        <v>4</v>
      </c>
      <c r="AM385" s="20">
        <f xml:space="preserve"> $Q385 + $S385 + $T385</f>
        <v>8</v>
      </c>
      <c r="AN385" t="str">
        <f t="shared" si="16"/>
        <v>High</v>
      </c>
      <c r="AO385" t="str">
        <f t="shared" si="17"/>
        <v>Medium</v>
      </c>
    </row>
    <row r="386" spans="1:41">
      <c r="A386" s="27" t="s">
        <v>55</v>
      </c>
      <c r="B386" s="21" t="s">
        <v>38</v>
      </c>
      <c r="C386" s="21">
        <v>17</v>
      </c>
      <c r="D386" s="21" t="s">
        <v>54</v>
      </c>
      <c r="E386" s="21" t="s">
        <v>72</v>
      </c>
      <c r="F386" s="21">
        <v>1</v>
      </c>
      <c r="G386" s="21">
        <v>2</v>
      </c>
      <c r="H386" s="21">
        <v>2</v>
      </c>
      <c r="I386" s="21">
        <v>2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1</v>
      </c>
      <c r="P386" s="21">
        <v>0</v>
      </c>
      <c r="Q386" s="21">
        <v>0</v>
      </c>
      <c r="R386" s="21">
        <v>3</v>
      </c>
      <c r="S386" s="21">
        <v>2</v>
      </c>
      <c r="T386" s="21">
        <v>2</v>
      </c>
      <c r="U386" s="21">
        <v>1</v>
      </c>
      <c r="V386" s="21">
        <v>2</v>
      </c>
      <c r="W386" s="21">
        <v>3</v>
      </c>
      <c r="X386" s="21">
        <v>0</v>
      </c>
      <c r="Y386" s="21">
        <v>12</v>
      </c>
      <c r="Z386" s="21">
        <v>11</v>
      </c>
      <c r="AA386" s="21">
        <v>12</v>
      </c>
      <c r="AB386" s="21">
        <f>$Z386-$Y386</f>
        <v>-1</v>
      </c>
      <c r="AC386" s="21">
        <f>$AA386-$Z386</f>
        <v>1</v>
      </c>
      <c r="AD386" s="21" t="str">
        <f>IF(AND($AB386&gt; 0, $AC386 &gt; 0), "Improving", IF(AND($AB386 &lt; 0, $AC386 &lt; 0), "Declining", "Mixed"))</f>
        <v>Mixed</v>
      </c>
      <c r="AE386" s="21">
        <f t="shared" ref="AE386:AE396" si="18">ROUND(AVERAGE(Y386:AA386),2)</f>
        <v>11.67</v>
      </c>
      <c r="AF386" s="21" t="str">
        <f>IF(AE386&gt;=16,"Excellent", IF(AE386&gt;=14,"Good", IF(AE386&gt;=10,"Average","Fail")))</f>
        <v>Average</v>
      </c>
      <c r="AG386" s="21">
        <f xml:space="preserve"> 0.5*$F386 + 0.5*$G386</f>
        <v>1.5</v>
      </c>
      <c r="AH386" s="21" t="str">
        <f>IF($AG386&lt;=1,"Low",IF($AG386&lt;=3,"Medium","High"))</f>
        <v>Medium</v>
      </c>
      <c r="AI386" s="21">
        <f>IF($J386&gt;=2,1,0) + IF($I386&lt;=1,1,0) + IF($V386&gt;=4,1,0) + IF($R386&lt;=2,1,0) + IF($X386&gt;20,1,0) + IF($AG386&lt;=2,1,0)</f>
        <v>1</v>
      </c>
      <c r="AJ386" s="21" t="str">
        <f>IF(AI386&gt;=4,"High",IF(AI386&gt;=2,"Medium","Low"))</f>
        <v>Low</v>
      </c>
      <c r="AK386" s="21" t="str">
        <f>IF(AND($AF386="Fail", $AI386&gt;=3),"Yes","No")</f>
        <v>No</v>
      </c>
      <c r="AL386" s="21">
        <f xml:space="preserve"> $K386 + $L386+ $M386 + $N386 +$O386</f>
        <v>1</v>
      </c>
      <c r="AM386" s="22">
        <f xml:space="preserve"> $Q386 + $S386 + $T386</f>
        <v>4</v>
      </c>
      <c r="AN386" t="str">
        <f t="shared" ref="AN386:AN396" si="19">IF(AL386&lt;=1,"Low",IF(AL386&lt;=3,"Medium","High"))</f>
        <v>Low</v>
      </c>
      <c r="AO386" t="str">
        <f t="shared" ref="AO386:AO396" si="20">IF(AM386&lt;=5,"Low",IF(AM386&lt;=9,"Medium","High"))</f>
        <v>Low</v>
      </c>
    </row>
    <row r="387" spans="1:41">
      <c r="A387" s="26" t="s">
        <v>55</v>
      </c>
      <c r="B387" s="18" t="s">
        <v>52</v>
      </c>
      <c r="C387" s="18">
        <v>18</v>
      </c>
      <c r="D387" s="18" t="s">
        <v>39</v>
      </c>
      <c r="E387" s="18" t="s">
        <v>71</v>
      </c>
      <c r="F387" s="18">
        <v>4</v>
      </c>
      <c r="G387" s="18">
        <v>4</v>
      </c>
      <c r="H387" s="18">
        <v>2</v>
      </c>
      <c r="I387" s="18">
        <v>3</v>
      </c>
      <c r="J387" s="18">
        <v>0</v>
      </c>
      <c r="K387" s="18">
        <v>0</v>
      </c>
      <c r="L387" s="18">
        <v>0</v>
      </c>
      <c r="M387" s="18">
        <v>1</v>
      </c>
      <c r="N387" s="18">
        <v>0</v>
      </c>
      <c r="O387" s="18">
        <v>1</v>
      </c>
      <c r="P387" s="18">
        <v>1</v>
      </c>
      <c r="Q387" s="18">
        <v>1</v>
      </c>
      <c r="R387" s="18">
        <v>4</v>
      </c>
      <c r="S387" s="18">
        <v>2</v>
      </c>
      <c r="T387" s="18">
        <v>2</v>
      </c>
      <c r="U387" s="18">
        <v>2</v>
      </c>
      <c r="V387" s="18">
        <v>2</v>
      </c>
      <c r="W387" s="18">
        <v>5</v>
      </c>
      <c r="X387" s="18">
        <v>0</v>
      </c>
      <c r="Y387" s="18">
        <v>13</v>
      </c>
      <c r="Z387" s="18">
        <v>13</v>
      </c>
      <c r="AA387" s="18">
        <v>13</v>
      </c>
      <c r="AB387" s="18">
        <f>$Z387-$Y387</f>
        <v>0</v>
      </c>
      <c r="AC387" s="18">
        <f>$AA387-$Z387</f>
        <v>0</v>
      </c>
      <c r="AD387" s="18" t="str">
        <f>IF(AND($AB387&gt; 0, $AC387 &gt; 0), "Improving", IF(AND($AB387 &lt; 0, $AC387 &lt; 0), "Declining", "Mixed"))</f>
        <v>Mixed</v>
      </c>
      <c r="AE387" s="18">
        <f t="shared" si="18"/>
        <v>13</v>
      </c>
      <c r="AF387" s="18" t="str">
        <f>IF(AE387&gt;=16,"Excellent", IF(AE387&gt;=14,"Good", IF(AE387&gt;=10,"Average","Fail")))</f>
        <v>Average</v>
      </c>
      <c r="AG387" s="18">
        <f xml:space="preserve"> 0.5*$F387 + 0.5*$G387</f>
        <v>4</v>
      </c>
      <c r="AH387" s="18" t="str">
        <f>IF($AG387&lt;=1,"Low",IF($AG387&lt;=3,"Medium","High"))</f>
        <v>High</v>
      </c>
      <c r="AI387" s="18">
        <f>IF($J387&gt;=2,1,0) + IF($I387&lt;=1,1,0) + IF($V387&gt;=4,1,0) + IF($R387&lt;=2,1,0) + IF($X387&gt;20,1,0) + IF($AG387&lt;=2,1,0)</f>
        <v>0</v>
      </c>
      <c r="AJ387" s="18" t="str">
        <f>IF(AI387&gt;=4,"High",IF(AI387&gt;=2,"Medium","Low"))</f>
        <v>Low</v>
      </c>
      <c r="AK387" s="18" t="str">
        <f>IF(AND($AF387="Fail", $AI387&gt;=3),"Yes","No")</f>
        <v>No</v>
      </c>
      <c r="AL387" s="18">
        <f xml:space="preserve"> $K387 + $L387+ $M387 + $N387 +$O387</f>
        <v>2</v>
      </c>
      <c r="AM387" s="20">
        <f xml:space="preserve"> $Q387 + $S387 + $T387</f>
        <v>5</v>
      </c>
      <c r="AN387" t="str">
        <f t="shared" si="19"/>
        <v>Medium</v>
      </c>
      <c r="AO387" t="str">
        <f t="shared" si="20"/>
        <v>Low</v>
      </c>
    </row>
    <row r="388" spans="1:41">
      <c r="A388" s="27" t="s">
        <v>55</v>
      </c>
      <c r="B388" s="21" t="s">
        <v>38</v>
      </c>
      <c r="C388" s="21">
        <v>17</v>
      </c>
      <c r="D388" s="21" t="s">
        <v>54</v>
      </c>
      <c r="E388" s="21" t="s">
        <v>72</v>
      </c>
      <c r="F388" s="21">
        <v>1</v>
      </c>
      <c r="G388" s="21">
        <v>1</v>
      </c>
      <c r="H388" s="21">
        <v>3</v>
      </c>
      <c r="I388" s="21">
        <v>1</v>
      </c>
      <c r="J388" s="21">
        <v>1</v>
      </c>
      <c r="K388" s="21">
        <v>0</v>
      </c>
      <c r="L388" s="21">
        <v>1</v>
      </c>
      <c r="M388" s="21">
        <v>1</v>
      </c>
      <c r="N388" s="21">
        <v>0</v>
      </c>
      <c r="O388" s="21">
        <v>1</v>
      </c>
      <c r="P388" s="21">
        <v>1</v>
      </c>
      <c r="Q388" s="21">
        <v>1</v>
      </c>
      <c r="R388" s="21">
        <v>5</v>
      </c>
      <c r="S388" s="21">
        <v>2</v>
      </c>
      <c r="T388" s="21">
        <v>1</v>
      </c>
      <c r="U388" s="21">
        <v>1</v>
      </c>
      <c r="V388" s="21">
        <v>2</v>
      </c>
      <c r="W388" s="21">
        <v>1</v>
      </c>
      <c r="X388" s="21">
        <v>0</v>
      </c>
      <c r="Y388" s="21">
        <v>7</v>
      </c>
      <c r="Z388" s="21">
        <v>6</v>
      </c>
      <c r="AA388" s="21">
        <v>0</v>
      </c>
      <c r="AB388" s="21">
        <f>$Z388-$Y388</f>
        <v>-1</v>
      </c>
      <c r="AC388" s="21">
        <f>$AA388-$Z388</f>
        <v>-6</v>
      </c>
      <c r="AD388" s="21" t="str">
        <f>IF(AND($AB388&gt; 0, $AC388 &gt; 0), "Improving", IF(AND($AB388 &lt; 0, $AC388 &lt; 0), "Declining", "Mixed"))</f>
        <v>Declining</v>
      </c>
      <c r="AE388" s="21">
        <f t="shared" si="18"/>
        <v>4.33</v>
      </c>
      <c r="AF388" s="21" t="str">
        <f>IF(AE388&gt;=16,"Excellent", IF(AE388&gt;=14,"Good", IF(AE388&gt;=10,"Average","Fail")))</f>
        <v>Fail</v>
      </c>
      <c r="AG388" s="21">
        <f xml:space="preserve"> 0.5*$F388 + 0.5*$G388</f>
        <v>1</v>
      </c>
      <c r="AH388" s="21" t="str">
        <f>IF($AG388&lt;=1,"Low",IF($AG388&lt;=3,"Medium","High"))</f>
        <v>Low</v>
      </c>
      <c r="AI388" s="21">
        <f>IF($J388&gt;=2,1,0) + IF($I388&lt;=1,1,0) + IF($V388&gt;=4,1,0) + IF($R388&lt;=2,1,0) + IF($X388&gt;20,1,0) + IF($AG388&lt;=2,1,0)</f>
        <v>2</v>
      </c>
      <c r="AJ388" s="21" t="str">
        <f>IF(AI388&gt;=4,"High",IF(AI388&gt;=2,"Medium","Low"))</f>
        <v>Medium</v>
      </c>
      <c r="AK388" s="21" t="str">
        <f>IF(AND($AF388="Fail", $AI388&gt;=3),"Yes","No")</f>
        <v>No</v>
      </c>
      <c r="AL388" s="21">
        <f xml:space="preserve"> $K388 + $L388+ $M388 + $N388 +$O388</f>
        <v>3</v>
      </c>
      <c r="AM388" s="22">
        <f xml:space="preserve"> $Q388 + $S388 + $T388</f>
        <v>4</v>
      </c>
      <c r="AN388" t="str">
        <f t="shared" si="19"/>
        <v>Medium</v>
      </c>
      <c r="AO388" t="str">
        <f t="shared" si="20"/>
        <v>Low</v>
      </c>
    </row>
    <row r="389" spans="1:41">
      <c r="A389" s="26" t="s">
        <v>55</v>
      </c>
      <c r="B389" s="18" t="s">
        <v>38</v>
      </c>
      <c r="C389" s="18">
        <v>18</v>
      </c>
      <c r="D389" s="18" t="s">
        <v>39</v>
      </c>
      <c r="E389" s="18" t="s">
        <v>72</v>
      </c>
      <c r="F389" s="18">
        <v>2</v>
      </c>
      <c r="G389" s="18">
        <v>3</v>
      </c>
      <c r="H389" s="18">
        <v>2</v>
      </c>
      <c r="I389" s="18">
        <v>1</v>
      </c>
      <c r="J389" s="18">
        <v>0</v>
      </c>
      <c r="K389" s="18">
        <v>0</v>
      </c>
      <c r="L389" s="18">
        <v>1</v>
      </c>
      <c r="M389" s="18">
        <v>1</v>
      </c>
      <c r="N389" s="18">
        <v>0</v>
      </c>
      <c r="O389" s="18">
        <v>1</v>
      </c>
      <c r="P389" s="18">
        <v>1</v>
      </c>
      <c r="Q389" s="18">
        <v>1</v>
      </c>
      <c r="R389" s="18">
        <v>5</v>
      </c>
      <c r="S389" s="18">
        <v>2</v>
      </c>
      <c r="T389" s="18">
        <v>3</v>
      </c>
      <c r="U389" s="18">
        <v>1</v>
      </c>
      <c r="V389" s="18">
        <v>2</v>
      </c>
      <c r="W389" s="18">
        <v>4</v>
      </c>
      <c r="X389" s="18">
        <v>0</v>
      </c>
      <c r="Y389" s="18">
        <v>11</v>
      </c>
      <c r="Z389" s="18">
        <v>10</v>
      </c>
      <c r="AA389" s="18">
        <v>10</v>
      </c>
      <c r="AB389" s="18">
        <f>$Z389-$Y389</f>
        <v>-1</v>
      </c>
      <c r="AC389" s="18">
        <f>$AA389-$Z389</f>
        <v>0</v>
      </c>
      <c r="AD389" s="18" t="str">
        <f>IF(AND($AB389&gt; 0, $AC389 &gt; 0), "Improving", IF(AND($AB389 &lt; 0, $AC389 &lt; 0), "Declining", "Mixed"))</f>
        <v>Mixed</v>
      </c>
      <c r="AE389" s="18">
        <f t="shared" si="18"/>
        <v>10.33</v>
      </c>
      <c r="AF389" s="18" t="str">
        <f>IF(AE389&gt;=16,"Excellent", IF(AE389&gt;=14,"Good", IF(AE389&gt;=10,"Average","Fail")))</f>
        <v>Average</v>
      </c>
      <c r="AG389" s="18">
        <f xml:space="preserve"> 0.5*$F389 + 0.5*$G389</f>
        <v>2.5</v>
      </c>
      <c r="AH389" s="18" t="str">
        <f>IF($AG389&lt;=1,"Low",IF($AG389&lt;=3,"Medium","High"))</f>
        <v>Medium</v>
      </c>
      <c r="AI389" s="18">
        <f>IF($J389&gt;=2,1,0) + IF($I389&lt;=1,1,0) + IF($V389&gt;=4,1,0) + IF($R389&lt;=2,1,0) + IF($X389&gt;20,1,0) + IF($AG389&lt;=2,1,0)</f>
        <v>1</v>
      </c>
      <c r="AJ389" s="18" t="str">
        <f>IF(AI389&gt;=4,"High",IF(AI389&gt;=2,"Medium","Low"))</f>
        <v>Low</v>
      </c>
      <c r="AK389" s="18" t="str">
        <f>IF(AND($AF389="Fail", $AI389&gt;=3),"Yes","No")</f>
        <v>No</v>
      </c>
      <c r="AL389" s="18">
        <f xml:space="preserve"> $K389 + $L389+ $M389 + $N389 +$O389</f>
        <v>3</v>
      </c>
      <c r="AM389" s="20">
        <f xml:space="preserve"> $Q389 + $S389 + $T389</f>
        <v>6</v>
      </c>
      <c r="AN389" t="str">
        <f t="shared" si="19"/>
        <v>Medium</v>
      </c>
      <c r="AO389" t="str">
        <f t="shared" si="20"/>
        <v>Medium</v>
      </c>
    </row>
    <row r="390" spans="1:41">
      <c r="A390" s="27" t="s">
        <v>55</v>
      </c>
      <c r="B390" s="21" t="s">
        <v>38</v>
      </c>
      <c r="C390" s="21">
        <v>18</v>
      </c>
      <c r="D390" s="21" t="s">
        <v>54</v>
      </c>
      <c r="E390" s="21" t="s">
        <v>71</v>
      </c>
      <c r="F390" s="21">
        <v>4</v>
      </c>
      <c r="G390" s="21">
        <v>4</v>
      </c>
      <c r="H390" s="21">
        <v>2</v>
      </c>
      <c r="I390" s="21">
        <v>3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1</v>
      </c>
      <c r="P390" s="21">
        <v>1</v>
      </c>
      <c r="Q390" s="21">
        <v>0</v>
      </c>
      <c r="R390" s="21">
        <v>5</v>
      </c>
      <c r="S390" s="21">
        <v>4</v>
      </c>
      <c r="T390" s="21">
        <v>4</v>
      </c>
      <c r="U390" s="21">
        <v>1</v>
      </c>
      <c r="V390" s="21">
        <v>1</v>
      </c>
      <c r="W390" s="21">
        <v>1</v>
      </c>
      <c r="X390" s="21">
        <v>0</v>
      </c>
      <c r="Y390" s="21">
        <v>19</v>
      </c>
      <c r="Z390" s="21">
        <v>18</v>
      </c>
      <c r="AA390" s="21">
        <v>19</v>
      </c>
      <c r="AB390" s="21">
        <f>$Z390-$Y390</f>
        <v>-1</v>
      </c>
      <c r="AC390" s="21">
        <f>$AA390-$Z390</f>
        <v>1</v>
      </c>
      <c r="AD390" s="21" t="str">
        <f>IF(AND($AB390&gt; 0, $AC390 &gt; 0), "Improving", IF(AND($AB390 &lt; 0, $AC390 &lt; 0), "Declining", "Mixed"))</f>
        <v>Mixed</v>
      </c>
      <c r="AE390" s="21">
        <f t="shared" si="18"/>
        <v>18.670000000000002</v>
      </c>
      <c r="AF390" s="21" t="str">
        <f>IF(AE390&gt;=16,"Excellent", IF(AE390&gt;=14,"Good", IF(AE390&gt;=10,"Average","Fail")))</f>
        <v>Excellent</v>
      </c>
      <c r="AG390" s="21">
        <f xml:space="preserve"> 0.5*$F390 + 0.5*$G390</f>
        <v>4</v>
      </c>
      <c r="AH390" s="21" t="str">
        <f>IF($AG390&lt;=1,"Low",IF($AG390&lt;=3,"Medium","High"))</f>
        <v>High</v>
      </c>
      <c r="AI390" s="21">
        <f>IF($J390&gt;=2,1,0) + IF($I390&lt;=1,1,0) + IF($V390&gt;=4,1,0) + IF($R390&lt;=2,1,0) + IF($X390&gt;20,1,0) + IF($AG390&lt;=2,1,0)</f>
        <v>0</v>
      </c>
      <c r="AJ390" s="21" t="str">
        <f>IF(AI390&gt;=4,"High",IF(AI390&gt;=2,"Medium","Low"))</f>
        <v>Low</v>
      </c>
      <c r="AK390" s="21" t="str">
        <f>IF(AND($AF390="Fail", $AI390&gt;=3),"Yes","No")</f>
        <v>No</v>
      </c>
      <c r="AL390" s="21">
        <f xml:space="preserve"> $K390 + $L390+ $M390 + $N390 +$O390</f>
        <v>1</v>
      </c>
      <c r="AM390" s="22">
        <f xml:space="preserve"> $Q390 + $S390 + $T390</f>
        <v>8</v>
      </c>
      <c r="AN390" t="str">
        <f t="shared" si="19"/>
        <v>Low</v>
      </c>
      <c r="AO390" t="str">
        <f t="shared" si="20"/>
        <v>Medium</v>
      </c>
    </row>
    <row r="391" spans="1:41">
      <c r="A391" s="26" t="s">
        <v>55</v>
      </c>
      <c r="B391" s="18" t="s">
        <v>38</v>
      </c>
      <c r="C391" s="18">
        <v>18</v>
      </c>
      <c r="D391" s="18" t="s">
        <v>39</v>
      </c>
      <c r="E391" s="18" t="s">
        <v>72</v>
      </c>
      <c r="F391" s="18">
        <v>3</v>
      </c>
      <c r="G391" s="18">
        <v>3</v>
      </c>
      <c r="H391" s="18">
        <v>1</v>
      </c>
      <c r="I391" s="18">
        <v>2</v>
      </c>
      <c r="J391" s="18">
        <v>0</v>
      </c>
      <c r="K391" s="18">
        <v>0</v>
      </c>
      <c r="L391" s="18">
        <v>0</v>
      </c>
      <c r="M391" s="18">
        <v>1</v>
      </c>
      <c r="N391" s="18">
        <v>0</v>
      </c>
      <c r="O391" s="18">
        <v>1</v>
      </c>
      <c r="P391" s="18">
        <v>1</v>
      </c>
      <c r="Q391" s="18">
        <v>1</v>
      </c>
      <c r="R391" s="18">
        <v>4</v>
      </c>
      <c r="S391" s="18">
        <v>1</v>
      </c>
      <c r="T391" s="18">
        <v>3</v>
      </c>
      <c r="U391" s="18">
        <v>1</v>
      </c>
      <c r="V391" s="18">
        <v>2</v>
      </c>
      <c r="W391" s="18">
        <v>1</v>
      </c>
      <c r="X391" s="18">
        <v>0</v>
      </c>
      <c r="Y391" s="18">
        <v>15</v>
      </c>
      <c r="Z391" s="18">
        <v>15</v>
      </c>
      <c r="AA391" s="18">
        <v>15</v>
      </c>
      <c r="AB391" s="18">
        <f>$Z391-$Y391</f>
        <v>0</v>
      </c>
      <c r="AC391" s="18">
        <f>$AA391-$Z391</f>
        <v>0</v>
      </c>
      <c r="AD391" s="18" t="str">
        <f>IF(AND($AB391&gt; 0, $AC391 &gt; 0), "Improving", IF(AND($AB391 &lt; 0, $AC391 &lt; 0), "Declining", "Mixed"))</f>
        <v>Mixed</v>
      </c>
      <c r="AE391" s="18">
        <f t="shared" si="18"/>
        <v>15</v>
      </c>
      <c r="AF391" s="18" t="str">
        <f>IF(AE391&gt;=16,"Excellent", IF(AE391&gt;=14,"Good", IF(AE391&gt;=10,"Average","Fail")))</f>
        <v>Good</v>
      </c>
      <c r="AG391" s="18">
        <f xml:space="preserve"> 0.5*$F391 + 0.5*$G391</f>
        <v>3</v>
      </c>
      <c r="AH391" s="18" t="str">
        <f>IF($AG391&lt;=1,"Low",IF($AG391&lt;=3,"Medium","High"))</f>
        <v>Medium</v>
      </c>
      <c r="AI391" s="18">
        <f>IF($J391&gt;=2,1,0) + IF($I391&lt;=1,1,0) + IF($V391&gt;=4,1,0) + IF($R391&lt;=2,1,0) + IF($X391&gt;20,1,0) + IF($AG391&lt;=2,1,0)</f>
        <v>0</v>
      </c>
      <c r="AJ391" s="18" t="str">
        <f>IF(AI391&gt;=4,"High",IF(AI391&gt;=2,"Medium","Low"))</f>
        <v>Low</v>
      </c>
      <c r="AK391" s="18" t="str">
        <f>IF(AND($AF391="Fail", $AI391&gt;=3),"Yes","No")</f>
        <v>No</v>
      </c>
      <c r="AL391" s="18">
        <f xml:space="preserve"> $K391 + $L391+ $M391 + $N391 +$O391</f>
        <v>2</v>
      </c>
      <c r="AM391" s="20">
        <f xml:space="preserve"> $Q391 + $S391 + $T391</f>
        <v>5</v>
      </c>
      <c r="AN391" t="str">
        <f t="shared" si="19"/>
        <v>Medium</v>
      </c>
      <c r="AO391" t="str">
        <f t="shared" si="20"/>
        <v>Low</v>
      </c>
    </row>
    <row r="392" spans="1:41">
      <c r="A392" s="27" t="s">
        <v>55</v>
      </c>
      <c r="B392" s="21" t="s">
        <v>52</v>
      </c>
      <c r="C392" s="21">
        <v>19</v>
      </c>
      <c r="D392" s="21" t="s">
        <v>54</v>
      </c>
      <c r="E392" s="21" t="s">
        <v>72</v>
      </c>
      <c r="F392" s="21">
        <v>1</v>
      </c>
      <c r="G392" s="21">
        <v>1</v>
      </c>
      <c r="H392" s="21">
        <v>2</v>
      </c>
      <c r="I392" s="21">
        <v>1</v>
      </c>
      <c r="J392" s="21">
        <v>1</v>
      </c>
      <c r="K392" s="21">
        <v>0</v>
      </c>
      <c r="L392" s="21">
        <v>0</v>
      </c>
      <c r="M392" s="21">
        <v>0</v>
      </c>
      <c r="N392" s="21">
        <v>0</v>
      </c>
      <c r="O392" s="21">
        <v>1</v>
      </c>
      <c r="P392" s="21">
        <v>0</v>
      </c>
      <c r="Q392" s="21">
        <v>0</v>
      </c>
      <c r="R392" s="21">
        <v>4</v>
      </c>
      <c r="S392" s="21">
        <v>3</v>
      </c>
      <c r="T392" s="21">
        <v>2</v>
      </c>
      <c r="U392" s="21">
        <v>1</v>
      </c>
      <c r="V392" s="21">
        <v>3</v>
      </c>
      <c r="W392" s="21">
        <v>5</v>
      </c>
      <c r="X392" s="21">
        <v>0</v>
      </c>
      <c r="Y392" s="21">
        <v>6</v>
      </c>
      <c r="Z392" s="21">
        <v>5</v>
      </c>
      <c r="AA392" s="21">
        <v>0</v>
      </c>
      <c r="AB392" s="21">
        <f>$Z392-$Y392</f>
        <v>-1</v>
      </c>
      <c r="AC392" s="21">
        <f>$AA392-$Z392</f>
        <v>-5</v>
      </c>
      <c r="AD392" s="21" t="str">
        <f>IF(AND($AB392&gt; 0, $AC392 &gt; 0), "Improving", IF(AND($AB392 &lt; 0, $AC392 &lt; 0), "Declining", "Mixed"))</f>
        <v>Declining</v>
      </c>
      <c r="AE392" s="21">
        <f t="shared" si="18"/>
        <v>3.67</v>
      </c>
      <c r="AF392" s="21" t="str">
        <f>IF(AE392&gt;=16,"Excellent", IF(AE392&gt;=14,"Good", IF(AE392&gt;=10,"Average","Fail")))</f>
        <v>Fail</v>
      </c>
      <c r="AG392" s="21">
        <f xml:space="preserve"> 0.5*$F392 + 0.5*$G392</f>
        <v>1</v>
      </c>
      <c r="AH392" s="21" t="str">
        <f>IF($AG392&lt;=1,"Low",IF($AG392&lt;=3,"Medium","High"))</f>
        <v>Low</v>
      </c>
      <c r="AI392" s="21">
        <f>IF($J392&gt;=2,1,0) + IF($I392&lt;=1,1,0) + IF($V392&gt;=4,1,0) + IF($R392&lt;=2,1,0) + IF($X392&gt;20,1,0) + IF($AG392&lt;=2,1,0)</f>
        <v>2</v>
      </c>
      <c r="AJ392" s="21" t="str">
        <f>IF(AI392&gt;=4,"High",IF(AI392&gt;=2,"Medium","Low"))</f>
        <v>Medium</v>
      </c>
      <c r="AK392" s="21" t="str">
        <f>IF(AND($AF392="Fail", $AI392&gt;=3),"Yes","No")</f>
        <v>No</v>
      </c>
      <c r="AL392" s="21">
        <f xml:space="preserve"> $K392 + $L392+ $M392 + $N392 +$O392</f>
        <v>1</v>
      </c>
      <c r="AM392" s="22">
        <f xml:space="preserve"> $Q392 + $S392 + $T392</f>
        <v>5</v>
      </c>
      <c r="AN392" t="str">
        <f t="shared" si="19"/>
        <v>Low</v>
      </c>
      <c r="AO392" t="str">
        <f t="shared" si="20"/>
        <v>Low</v>
      </c>
    </row>
    <row r="393" spans="1:41">
      <c r="A393" s="26" t="s">
        <v>55</v>
      </c>
      <c r="B393" s="18" t="s">
        <v>38</v>
      </c>
      <c r="C393" s="18">
        <v>19</v>
      </c>
      <c r="D393" s="18" t="s">
        <v>54</v>
      </c>
      <c r="E393" s="18" t="s">
        <v>72</v>
      </c>
      <c r="F393" s="18">
        <v>2</v>
      </c>
      <c r="G393" s="18">
        <v>3</v>
      </c>
      <c r="H393" s="18">
        <v>1</v>
      </c>
      <c r="I393" s="18">
        <v>3</v>
      </c>
      <c r="J393" s="18">
        <v>1</v>
      </c>
      <c r="K393" s="18">
        <v>0</v>
      </c>
      <c r="L393" s="18">
        <v>0</v>
      </c>
      <c r="M393" s="18">
        <v>0</v>
      </c>
      <c r="N393" s="18">
        <v>1</v>
      </c>
      <c r="O393" s="18">
        <v>1</v>
      </c>
      <c r="P393" s="18">
        <v>1</v>
      </c>
      <c r="Q393" s="18">
        <v>0</v>
      </c>
      <c r="R393" s="18">
        <v>5</v>
      </c>
      <c r="S393" s="18">
        <v>4</v>
      </c>
      <c r="T393" s="18">
        <v>2</v>
      </c>
      <c r="U393" s="18">
        <v>1</v>
      </c>
      <c r="V393" s="18">
        <v>2</v>
      </c>
      <c r="W393" s="18">
        <v>5</v>
      </c>
      <c r="X393" s="18">
        <v>0</v>
      </c>
      <c r="Y393" s="18">
        <v>7</v>
      </c>
      <c r="Z393" s="18">
        <v>5</v>
      </c>
      <c r="AA393" s="18">
        <v>0</v>
      </c>
      <c r="AB393" s="18">
        <f>$Z393-$Y393</f>
        <v>-2</v>
      </c>
      <c r="AC393" s="18">
        <f>$AA393-$Z393</f>
        <v>-5</v>
      </c>
      <c r="AD393" s="18" t="str">
        <f>IF(AND($AB393&gt; 0, $AC393 &gt; 0), "Improving", IF(AND($AB393 &lt; 0, $AC393 &lt; 0), "Declining", "Mixed"))</f>
        <v>Declining</v>
      </c>
      <c r="AE393" s="18">
        <f t="shared" si="18"/>
        <v>4</v>
      </c>
      <c r="AF393" s="18" t="str">
        <f>IF(AE393&gt;=16,"Excellent", IF(AE393&gt;=14,"Good", IF(AE393&gt;=10,"Average","Fail")))</f>
        <v>Fail</v>
      </c>
      <c r="AG393" s="18">
        <f xml:space="preserve"> 0.5*$F393 + 0.5*$G393</f>
        <v>2.5</v>
      </c>
      <c r="AH393" s="18" t="str">
        <f>IF($AG393&lt;=1,"Low",IF($AG393&lt;=3,"Medium","High"))</f>
        <v>Medium</v>
      </c>
      <c r="AI393" s="18">
        <f>IF($J393&gt;=2,1,0) + IF($I393&lt;=1,1,0) + IF($V393&gt;=4,1,0) + IF($R393&lt;=2,1,0) + IF($X393&gt;20,1,0) + IF($AG393&lt;=2,1,0)</f>
        <v>0</v>
      </c>
      <c r="AJ393" s="18" t="str">
        <f>IF(AI393&gt;=4,"High",IF(AI393&gt;=2,"Medium","Low"))</f>
        <v>Low</v>
      </c>
      <c r="AK393" s="18" t="str">
        <f>IF(AND($AF393="Fail", $AI393&gt;=3),"Yes","No")</f>
        <v>No</v>
      </c>
      <c r="AL393" s="18">
        <f xml:space="preserve"> $K393 + $L393+ $M393 + $N393 +$O393</f>
        <v>2</v>
      </c>
      <c r="AM393" s="20">
        <f xml:space="preserve"> $Q393 + $S393 + $T393</f>
        <v>6</v>
      </c>
      <c r="AN393" t="str">
        <f t="shared" si="19"/>
        <v>Medium</v>
      </c>
      <c r="AO393" t="str">
        <f t="shared" si="20"/>
        <v>Medium</v>
      </c>
    </row>
    <row r="394" spans="1:41">
      <c r="A394" s="27" t="s">
        <v>55</v>
      </c>
      <c r="B394" s="21" t="s">
        <v>38</v>
      </c>
      <c r="C394" s="21">
        <v>18</v>
      </c>
      <c r="D394" s="21" t="s">
        <v>39</v>
      </c>
      <c r="E394" s="21" t="s">
        <v>71</v>
      </c>
      <c r="F394" s="21">
        <v>3</v>
      </c>
      <c r="G394" s="21">
        <v>1</v>
      </c>
      <c r="H394" s="21">
        <v>1</v>
      </c>
      <c r="I394" s="21">
        <v>2</v>
      </c>
      <c r="J394" s="21">
        <v>0</v>
      </c>
      <c r="K394" s="21">
        <v>0</v>
      </c>
      <c r="L394" s="21">
        <v>1</v>
      </c>
      <c r="M394" s="21">
        <v>1</v>
      </c>
      <c r="N394" s="21">
        <v>0</v>
      </c>
      <c r="O394" s="21">
        <v>1</v>
      </c>
      <c r="P394" s="21">
        <v>1</v>
      </c>
      <c r="Q394" s="21">
        <v>0</v>
      </c>
      <c r="R394" s="21">
        <v>4</v>
      </c>
      <c r="S394" s="21">
        <v>3</v>
      </c>
      <c r="T394" s="21">
        <v>4</v>
      </c>
      <c r="U394" s="21">
        <v>1</v>
      </c>
      <c r="V394" s="21">
        <v>1</v>
      </c>
      <c r="W394" s="21">
        <v>1</v>
      </c>
      <c r="X394" s="21">
        <v>0</v>
      </c>
      <c r="Y394" s="21">
        <v>7</v>
      </c>
      <c r="Z394" s="21">
        <v>9</v>
      </c>
      <c r="AA394" s="21">
        <v>8</v>
      </c>
      <c r="AB394" s="21">
        <f>$Z394-$Y394</f>
        <v>2</v>
      </c>
      <c r="AC394" s="21">
        <f>$AA394-$Z394</f>
        <v>-1</v>
      </c>
      <c r="AD394" s="21" t="str">
        <f>IF(AND($AB394&gt; 0, $AC394 &gt; 0), "Improving", IF(AND($AB394 &lt; 0, $AC394 &lt; 0), "Declining", "Mixed"))</f>
        <v>Mixed</v>
      </c>
      <c r="AE394" s="21">
        <f t="shared" si="18"/>
        <v>8</v>
      </c>
      <c r="AF394" s="21" t="str">
        <f>IF(AE394&gt;=16,"Excellent", IF(AE394&gt;=14,"Good", IF(AE394&gt;=10,"Average","Fail")))</f>
        <v>Fail</v>
      </c>
      <c r="AG394" s="21">
        <f xml:space="preserve"> 0.5*$F394 + 0.5*$G394</f>
        <v>2</v>
      </c>
      <c r="AH394" s="21" t="str">
        <f>IF($AG394&lt;=1,"Low",IF($AG394&lt;=3,"Medium","High"))</f>
        <v>Medium</v>
      </c>
      <c r="AI394" s="21">
        <f>IF($J394&gt;=2,1,0) + IF($I394&lt;=1,1,0) + IF($V394&gt;=4,1,0) + IF($R394&lt;=2,1,0) + IF($X394&gt;20,1,0) + IF($AG394&lt;=2,1,0)</f>
        <v>1</v>
      </c>
      <c r="AJ394" s="21" t="str">
        <f>IF(AI394&gt;=4,"High",IF(AI394&gt;=2,"Medium","Low"))</f>
        <v>Low</v>
      </c>
      <c r="AK394" s="21" t="str">
        <f>IF(AND($AF394="Fail", $AI394&gt;=3),"Yes","No")</f>
        <v>No</v>
      </c>
      <c r="AL394" s="21">
        <f xml:space="preserve"> $K394 + $L394+ $M394 + $N394 +$O394</f>
        <v>3</v>
      </c>
      <c r="AM394" s="22">
        <f xml:space="preserve"> $Q394 + $S394 + $T394</f>
        <v>7</v>
      </c>
      <c r="AN394" t="str">
        <f t="shared" si="19"/>
        <v>Medium</v>
      </c>
      <c r="AO394" t="str">
        <f t="shared" si="20"/>
        <v>Medium</v>
      </c>
    </row>
    <row r="395" spans="1:41">
      <c r="A395" s="26" t="s">
        <v>55</v>
      </c>
      <c r="B395" s="18" t="s">
        <v>38</v>
      </c>
      <c r="C395" s="18">
        <v>18</v>
      </c>
      <c r="D395" s="18" t="s">
        <v>39</v>
      </c>
      <c r="E395" s="18" t="s">
        <v>72</v>
      </c>
      <c r="F395" s="18">
        <v>1</v>
      </c>
      <c r="G395" s="18">
        <v>1</v>
      </c>
      <c r="H395" s="18">
        <v>2</v>
      </c>
      <c r="I395" s="18">
        <v>2</v>
      </c>
      <c r="J395" s="18">
        <v>1</v>
      </c>
      <c r="K395" s="18">
        <v>0</v>
      </c>
      <c r="L395" s="18">
        <v>0</v>
      </c>
      <c r="M395" s="18">
        <v>0</v>
      </c>
      <c r="N395" s="18">
        <v>1</v>
      </c>
      <c r="O395" s="18">
        <v>1</v>
      </c>
      <c r="P395" s="18">
        <v>0</v>
      </c>
      <c r="Q395" s="18">
        <v>0</v>
      </c>
      <c r="R395" s="18">
        <v>1</v>
      </c>
      <c r="S395" s="18">
        <v>1</v>
      </c>
      <c r="T395" s="18">
        <v>1</v>
      </c>
      <c r="U395" s="18">
        <v>1</v>
      </c>
      <c r="V395" s="18">
        <v>1</v>
      </c>
      <c r="W395" s="18">
        <v>5</v>
      </c>
      <c r="X395" s="18">
        <v>0</v>
      </c>
      <c r="Y395" s="18">
        <v>6</v>
      </c>
      <c r="Z395" s="18">
        <v>5</v>
      </c>
      <c r="AA395" s="18">
        <v>0</v>
      </c>
      <c r="AB395" s="18">
        <f>$Z395-$Y395</f>
        <v>-1</v>
      </c>
      <c r="AC395" s="18">
        <f>$AA395-$Z395</f>
        <v>-5</v>
      </c>
      <c r="AD395" s="18" t="str">
        <f>IF(AND($AB395&gt; 0, $AC395 &gt; 0), "Improving", IF(AND($AB395 &lt; 0, $AC395 &lt; 0), "Declining", "Mixed"))</f>
        <v>Declining</v>
      </c>
      <c r="AE395" s="18">
        <f t="shared" si="18"/>
        <v>3.67</v>
      </c>
      <c r="AF395" s="18" t="str">
        <f>IF(AE395&gt;=16,"Excellent", IF(AE395&gt;=14,"Good", IF(AE395&gt;=10,"Average","Fail")))</f>
        <v>Fail</v>
      </c>
      <c r="AG395" s="18">
        <f xml:space="preserve"> 0.5*$F395 + 0.5*$G395</f>
        <v>1</v>
      </c>
      <c r="AH395" s="18" t="str">
        <f>IF($AG395&lt;=1,"Low",IF($AG395&lt;=3,"Medium","High"))</f>
        <v>Low</v>
      </c>
      <c r="AI395" s="18">
        <f>IF($J395&gt;=2,1,0) + IF($I395&lt;=1,1,0) + IF($V395&gt;=4,1,0) + IF($R395&lt;=2,1,0) + IF($X395&gt;20,1,0) + IF($AG395&lt;=2,1,0)</f>
        <v>2</v>
      </c>
      <c r="AJ395" s="18" t="str">
        <f>IF(AI395&gt;=4,"High",IF(AI395&gt;=2,"Medium","Low"))</f>
        <v>Medium</v>
      </c>
      <c r="AK395" s="18" t="str">
        <f>IF(AND($AF395="Fail", $AI395&gt;=3),"Yes","No")</f>
        <v>No</v>
      </c>
      <c r="AL395" s="18">
        <f xml:space="preserve"> $K395 + $L395+ $M395 + $N395 +$O395</f>
        <v>2</v>
      </c>
      <c r="AM395" s="20">
        <f xml:space="preserve"> $Q395 + $S395 + $T395</f>
        <v>2</v>
      </c>
      <c r="AN395" t="str">
        <f t="shared" si="19"/>
        <v>Medium</v>
      </c>
      <c r="AO395" t="str">
        <f t="shared" si="20"/>
        <v>Low</v>
      </c>
    </row>
    <row r="396" spans="1:41">
      <c r="A396" s="39" t="s">
        <v>55</v>
      </c>
      <c r="B396" s="23" t="s">
        <v>52</v>
      </c>
      <c r="C396" s="23">
        <v>18</v>
      </c>
      <c r="D396" s="23" t="s">
        <v>54</v>
      </c>
      <c r="E396" s="23" t="s">
        <v>71</v>
      </c>
      <c r="F396" s="23">
        <v>3</v>
      </c>
      <c r="G396" s="23">
        <v>2</v>
      </c>
      <c r="H396" s="23">
        <v>3</v>
      </c>
      <c r="I396" s="23">
        <v>1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1</v>
      </c>
      <c r="P396" s="23">
        <v>1</v>
      </c>
      <c r="Q396" s="23">
        <v>0</v>
      </c>
      <c r="R396" s="23">
        <v>4</v>
      </c>
      <c r="S396" s="23">
        <v>4</v>
      </c>
      <c r="T396" s="23">
        <v>1</v>
      </c>
      <c r="U396" s="23">
        <v>3</v>
      </c>
      <c r="V396" s="23">
        <v>4</v>
      </c>
      <c r="W396" s="23">
        <v>5</v>
      </c>
      <c r="X396" s="23">
        <v>0</v>
      </c>
      <c r="Y396" s="23">
        <v>11</v>
      </c>
      <c r="Z396" s="23">
        <v>12</v>
      </c>
      <c r="AA396" s="23">
        <v>10</v>
      </c>
      <c r="AB396" s="23">
        <f>$Z396-$Y396</f>
        <v>1</v>
      </c>
      <c r="AC396" s="23">
        <f>$AA396-$Z396</f>
        <v>-2</v>
      </c>
      <c r="AD396" s="23" t="str">
        <f>IF(AND($AB396&gt; 0, $AC396 &gt; 0), "Improving", IF(AND($AB396 &lt; 0, $AC396 &lt; 0), "Declining", "Mixed"))</f>
        <v>Mixed</v>
      </c>
      <c r="AE396" s="23">
        <f t="shared" si="18"/>
        <v>11</v>
      </c>
      <c r="AF396" s="23" t="str">
        <f>IF(AE396&gt;=16,"Excellent", IF(AE396&gt;=14,"Good", IF(AE396&gt;=10,"Average","Fail")))</f>
        <v>Average</v>
      </c>
      <c r="AG396" s="23">
        <f xml:space="preserve"> 0.5*$F396 + 0.5*$G396</f>
        <v>2.5</v>
      </c>
      <c r="AH396" s="23" t="str">
        <f>IF($AG396&lt;=1,"Low",IF($AG396&lt;=3,"Medium","High"))</f>
        <v>Medium</v>
      </c>
      <c r="AI396" s="23">
        <f>IF($J396&gt;=2,1,0) + IF($I396&lt;=1,1,0) + IF($V396&gt;=4,1,0) + IF($R396&lt;=2,1,0) + IF($X396&gt;20,1,0) + IF($AG396&lt;=2,1,0)</f>
        <v>2</v>
      </c>
      <c r="AJ396" s="23" t="str">
        <f>IF(AI396&gt;=4,"High",IF(AI396&gt;=2,"Medium","Low"))</f>
        <v>Medium</v>
      </c>
      <c r="AK396" s="23" t="str">
        <f>IF(AND($AF396="Fail", $AI396&gt;=3),"Yes","No")</f>
        <v>No</v>
      </c>
      <c r="AL396" s="23">
        <f xml:space="preserve"> $K396 + $L396+ $M396 + $N396 +$O396</f>
        <v>1</v>
      </c>
      <c r="AM396" s="24">
        <f xml:space="preserve"> $Q396 + $S396 + $T396</f>
        <v>5</v>
      </c>
      <c r="AN396" t="str">
        <f t="shared" si="19"/>
        <v>Low</v>
      </c>
      <c r="AO396" t="str">
        <f t="shared" si="20"/>
        <v>Low</v>
      </c>
    </row>
  </sheetData>
  <conditionalFormatting sqref="AI2 AF2:AH396">
    <cfRule type="containsText" dxfId="108" priority="10" operator="containsText" text="Excellent">
      <formula>NOT(ISERROR(SEARCH("Excellent",AF2)))</formula>
    </cfRule>
    <cfRule type="containsText" dxfId="107" priority="11" operator="containsText" text="Average">
      <formula>NOT(ISERROR(SEARCH("Average",AF2)))</formula>
    </cfRule>
    <cfRule type="containsText" dxfId="106" priority="12" operator="containsText" text="Good">
      <formula>NOT(ISERROR(SEARCH("Good",AF2)))</formula>
    </cfRule>
    <cfRule type="containsText" dxfId="105" priority="13" operator="containsText" text="Fail">
      <formula>NOT(ISERROR(SEARCH("Fail",AF2)))</formula>
    </cfRule>
  </conditionalFormatting>
  <conditionalFormatting sqref="AB397:AB402">
    <cfRule type="expression" dxfId="104" priority="8">
      <formula>IF(#REF!&gt;=4,"High",IF(#REF!&gt;=2,"Medium","Low"))</formula>
    </cfRule>
  </conditionalFormatting>
  <conditionalFormatting sqref="AJ2:AJ396">
    <cfRule type="containsText" dxfId="103" priority="5" operator="containsText" text="High">
      <formula>NOT(ISERROR(SEARCH("High",AJ2)))</formula>
    </cfRule>
    <cfRule type="containsText" dxfId="102" priority="6" operator="containsText" text="Medium">
      <formula>NOT(ISERROR(SEARCH("Medium",AJ2)))</formula>
    </cfRule>
    <cfRule type="containsText" dxfId="101" priority="7" operator="containsText" text="Low">
      <formula>NOT(ISERROR(SEARCH("Low",AJ2)))</formula>
    </cfRule>
  </conditionalFormatting>
  <conditionalFormatting sqref="AK2:AK396">
    <cfRule type="containsText" dxfId="100" priority="4" operator="containsText" text="Yes">
      <formula>NOT(ISERROR(SEARCH("Yes",AK2)))</formula>
    </cfRule>
  </conditionalFormatting>
  <conditionalFormatting sqref="AI3:AI396">
    <cfRule type="expression" dxfId="99" priority="15">
      <formula>IF(Y3&gt;=4,"High",IF(Y3&gt;=2,"Medium","Low"))</formula>
    </cfRule>
  </conditionalFormatting>
  <conditionalFormatting sqref="AH2:AH396">
    <cfRule type="containsText" dxfId="98" priority="1" operator="containsText" text="High">
      <formula>NOT(ISERROR(SEARCH("High",AH2)))</formula>
    </cfRule>
  </conditionalFormatting>
  <conditionalFormatting sqref="AH2:AH396">
    <cfRule type="containsText" dxfId="97" priority="3" operator="containsText" text="Medium">
      <formula>NOT(ISERROR(SEARCH("Medium",AH2)))</formula>
    </cfRule>
  </conditionalFormatting>
  <conditionalFormatting sqref="AH2:AH396">
    <cfRule type="containsText" dxfId="96" priority="2" operator="containsText" text="Low">
      <formula>NOT(ISERROR(SEARCH("Low",AH2)))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7726-2D8E-4523-A91F-CC18FA5304FE}">
  <dimension ref="A1:AO70"/>
  <sheetViews>
    <sheetView workbookViewId="0">
      <selection activeCell="D12" sqref="D12"/>
    </sheetView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/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55</v>
      </c>
      <c r="B4" t="s">
        <v>38</v>
      </c>
      <c r="C4">
        <v>18</v>
      </c>
      <c r="D4" t="s">
        <v>39</v>
      </c>
      <c r="E4" t="s">
        <v>71</v>
      </c>
      <c r="F4">
        <v>3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4</v>
      </c>
      <c r="S4">
        <v>3</v>
      </c>
      <c r="T4">
        <v>4</v>
      </c>
      <c r="U4">
        <v>1</v>
      </c>
      <c r="V4">
        <v>1</v>
      </c>
      <c r="W4">
        <v>1</v>
      </c>
      <c r="X4">
        <v>0</v>
      </c>
      <c r="Y4">
        <v>7</v>
      </c>
      <c r="Z4">
        <v>9</v>
      </c>
      <c r="AA4">
        <v>8</v>
      </c>
      <c r="AB4">
        <v>2</v>
      </c>
      <c r="AC4">
        <v>-1</v>
      </c>
      <c r="AD4" t="s">
        <v>73</v>
      </c>
      <c r="AE4">
        <v>8</v>
      </c>
      <c r="AF4" t="s">
        <v>74</v>
      </c>
      <c r="AG4">
        <v>2</v>
      </c>
      <c r="AH4" t="s">
        <v>75</v>
      </c>
      <c r="AI4">
        <v>1</v>
      </c>
      <c r="AJ4" t="s">
        <v>76</v>
      </c>
      <c r="AK4" t="s">
        <v>77</v>
      </c>
      <c r="AL4">
        <v>3</v>
      </c>
      <c r="AM4">
        <v>7</v>
      </c>
      <c r="AN4" t="s">
        <v>75</v>
      </c>
      <c r="AO4" t="s">
        <v>76</v>
      </c>
    </row>
    <row r="5" spans="1:41">
      <c r="A5" t="s">
        <v>37</v>
      </c>
      <c r="B5" t="s">
        <v>38</v>
      </c>
      <c r="C5">
        <v>17</v>
      </c>
      <c r="D5" t="s">
        <v>39</v>
      </c>
      <c r="E5" t="s">
        <v>71</v>
      </c>
      <c r="F5">
        <v>3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3</v>
      </c>
      <c r="T5">
        <v>3</v>
      </c>
      <c r="U5">
        <v>2</v>
      </c>
      <c r="V5">
        <v>3</v>
      </c>
      <c r="W5">
        <v>1</v>
      </c>
      <c r="X5">
        <v>56</v>
      </c>
      <c r="Y5">
        <v>9</v>
      </c>
      <c r="Z5">
        <v>9</v>
      </c>
      <c r="AA5">
        <v>8</v>
      </c>
      <c r="AB5">
        <v>0</v>
      </c>
      <c r="AC5">
        <v>-1</v>
      </c>
      <c r="AD5" t="s">
        <v>73</v>
      </c>
      <c r="AE5">
        <v>8.67</v>
      </c>
      <c r="AF5" t="s">
        <v>74</v>
      </c>
      <c r="AG5">
        <v>3</v>
      </c>
      <c r="AH5" t="s">
        <v>75</v>
      </c>
      <c r="AI5">
        <v>1</v>
      </c>
      <c r="AJ5" t="s">
        <v>76</v>
      </c>
      <c r="AK5" t="s">
        <v>77</v>
      </c>
      <c r="AL5">
        <v>3</v>
      </c>
      <c r="AM5">
        <v>7</v>
      </c>
      <c r="AN5" t="s">
        <v>75</v>
      </c>
      <c r="AO5" t="s">
        <v>76</v>
      </c>
    </row>
    <row r="6" spans="1:41">
      <c r="A6" t="s">
        <v>55</v>
      </c>
      <c r="B6" t="s">
        <v>38</v>
      </c>
      <c r="C6">
        <v>19</v>
      </c>
      <c r="D6" t="s">
        <v>54</v>
      </c>
      <c r="E6" t="s">
        <v>72</v>
      </c>
      <c r="F6">
        <v>2</v>
      </c>
      <c r="G6">
        <v>3</v>
      </c>
      <c r="H6">
        <v>1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5</v>
      </c>
      <c r="S6">
        <v>4</v>
      </c>
      <c r="T6">
        <v>2</v>
      </c>
      <c r="U6">
        <v>1</v>
      </c>
      <c r="V6">
        <v>2</v>
      </c>
      <c r="W6">
        <v>5</v>
      </c>
      <c r="X6">
        <v>0</v>
      </c>
      <c r="Y6">
        <v>7</v>
      </c>
      <c r="Z6">
        <v>5</v>
      </c>
      <c r="AA6">
        <v>0</v>
      </c>
      <c r="AB6">
        <v>-2</v>
      </c>
      <c r="AC6">
        <v>-5</v>
      </c>
      <c r="AD6" t="s">
        <v>78</v>
      </c>
      <c r="AE6">
        <v>4</v>
      </c>
      <c r="AF6" t="s">
        <v>74</v>
      </c>
      <c r="AG6">
        <v>2.5</v>
      </c>
      <c r="AH6" t="s">
        <v>75</v>
      </c>
      <c r="AI6">
        <v>0</v>
      </c>
      <c r="AJ6" t="s">
        <v>76</v>
      </c>
      <c r="AK6" t="s">
        <v>77</v>
      </c>
      <c r="AL6">
        <v>2</v>
      </c>
      <c r="AM6">
        <v>6</v>
      </c>
      <c r="AN6" t="s">
        <v>75</v>
      </c>
      <c r="AO6" t="s">
        <v>76</v>
      </c>
    </row>
    <row r="7" spans="1:41">
      <c r="A7" t="s">
        <v>55</v>
      </c>
      <c r="B7" t="s">
        <v>38</v>
      </c>
      <c r="C7">
        <v>18</v>
      </c>
      <c r="D7" t="s">
        <v>39</v>
      </c>
      <c r="E7" t="s">
        <v>72</v>
      </c>
      <c r="F7">
        <v>3</v>
      </c>
      <c r="G7">
        <v>3</v>
      </c>
      <c r="H7">
        <v>1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5</v>
      </c>
      <c r="S7">
        <v>3</v>
      </c>
      <c r="T7">
        <v>4</v>
      </c>
      <c r="U7">
        <v>1</v>
      </c>
      <c r="V7">
        <v>1</v>
      </c>
      <c r="W7">
        <v>5</v>
      </c>
      <c r="X7">
        <v>0</v>
      </c>
      <c r="Y7">
        <v>10</v>
      </c>
      <c r="Z7">
        <v>9</v>
      </c>
      <c r="AA7">
        <v>9</v>
      </c>
      <c r="AB7">
        <v>-1</v>
      </c>
      <c r="AC7">
        <v>0</v>
      </c>
      <c r="AD7" t="s">
        <v>73</v>
      </c>
      <c r="AE7">
        <v>9.33</v>
      </c>
      <c r="AF7" t="s">
        <v>74</v>
      </c>
      <c r="AG7">
        <v>3</v>
      </c>
      <c r="AH7" t="s">
        <v>75</v>
      </c>
      <c r="AI7">
        <v>0</v>
      </c>
      <c r="AJ7" t="s">
        <v>76</v>
      </c>
      <c r="AK7" t="s">
        <v>77</v>
      </c>
      <c r="AL7">
        <v>2</v>
      </c>
      <c r="AM7">
        <v>8</v>
      </c>
      <c r="AN7" t="s">
        <v>75</v>
      </c>
      <c r="AO7" t="s">
        <v>76</v>
      </c>
    </row>
    <row r="8" spans="1:41">
      <c r="A8" t="s">
        <v>37</v>
      </c>
      <c r="B8" t="s">
        <v>52</v>
      </c>
      <c r="C8">
        <v>18</v>
      </c>
      <c r="D8" t="s">
        <v>39</v>
      </c>
      <c r="E8" t="s">
        <v>72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5</v>
      </c>
      <c r="S8">
        <v>4</v>
      </c>
      <c r="T8">
        <v>5</v>
      </c>
      <c r="U8">
        <v>2</v>
      </c>
      <c r="V8">
        <v>3</v>
      </c>
      <c r="W8">
        <v>5</v>
      </c>
      <c r="X8">
        <v>0</v>
      </c>
      <c r="Y8">
        <v>10</v>
      </c>
      <c r="Z8">
        <v>10</v>
      </c>
      <c r="AA8">
        <v>9</v>
      </c>
      <c r="AB8">
        <v>0</v>
      </c>
      <c r="AC8">
        <v>-1</v>
      </c>
      <c r="AD8" t="s">
        <v>73</v>
      </c>
      <c r="AE8">
        <v>9.67</v>
      </c>
      <c r="AF8" t="s">
        <v>74</v>
      </c>
      <c r="AG8">
        <v>3.5</v>
      </c>
      <c r="AH8" t="s">
        <v>79</v>
      </c>
      <c r="AI8">
        <v>0</v>
      </c>
      <c r="AJ8" t="s">
        <v>76</v>
      </c>
      <c r="AK8" t="s">
        <v>77</v>
      </c>
      <c r="AL8">
        <v>3</v>
      </c>
      <c r="AM8">
        <v>10</v>
      </c>
      <c r="AN8" t="s">
        <v>75</v>
      </c>
      <c r="AO8" t="s">
        <v>76</v>
      </c>
    </row>
    <row r="9" spans="1:41">
      <c r="A9" t="s">
        <v>37</v>
      </c>
      <c r="B9" t="s">
        <v>38</v>
      </c>
      <c r="C9">
        <v>17</v>
      </c>
      <c r="D9" t="s">
        <v>39</v>
      </c>
      <c r="E9" t="s">
        <v>72</v>
      </c>
      <c r="F9">
        <v>2</v>
      </c>
      <c r="G9">
        <v>2</v>
      </c>
      <c r="H9">
        <v>1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3</v>
      </c>
      <c r="S9">
        <v>3</v>
      </c>
      <c r="T9">
        <v>1</v>
      </c>
      <c r="U9">
        <v>1</v>
      </c>
      <c r="V9">
        <v>2</v>
      </c>
      <c r="W9">
        <v>4</v>
      </c>
      <c r="X9">
        <v>0</v>
      </c>
      <c r="Y9">
        <v>9</v>
      </c>
      <c r="Z9">
        <v>8</v>
      </c>
      <c r="AA9">
        <v>0</v>
      </c>
      <c r="AB9">
        <v>-1</v>
      </c>
      <c r="AC9">
        <v>-8</v>
      </c>
      <c r="AD9" t="s">
        <v>78</v>
      </c>
      <c r="AE9">
        <v>5.67</v>
      </c>
      <c r="AF9" t="s">
        <v>74</v>
      </c>
      <c r="AG9">
        <v>2</v>
      </c>
      <c r="AH9" t="s">
        <v>75</v>
      </c>
      <c r="AI9">
        <v>1</v>
      </c>
      <c r="AJ9" t="s">
        <v>76</v>
      </c>
      <c r="AK9" t="s">
        <v>77</v>
      </c>
      <c r="AL9">
        <v>2</v>
      </c>
      <c r="AM9">
        <v>5</v>
      </c>
      <c r="AN9" t="s">
        <v>75</v>
      </c>
      <c r="AO9" t="s">
        <v>76</v>
      </c>
    </row>
    <row r="10" spans="1:41">
      <c r="A10" t="s">
        <v>37</v>
      </c>
      <c r="B10" t="s">
        <v>52</v>
      </c>
      <c r="C10">
        <v>18</v>
      </c>
      <c r="D10" t="s">
        <v>39</v>
      </c>
      <c r="E10" t="s">
        <v>72</v>
      </c>
      <c r="F10">
        <v>4</v>
      </c>
      <c r="G10">
        <v>4</v>
      </c>
      <c r="H10">
        <v>1</v>
      </c>
      <c r="I10">
        <v>2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4</v>
      </c>
      <c r="S10">
        <v>3</v>
      </c>
      <c r="T10">
        <v>3</v>
      </c>
      <c r="U10">
        <v>2</v>
      </c>
      <c r="V10">
        <v>2</v>
      </c>
      <c r="W10">
        <v>2</v>
      </c>
      <c r="X10">
        <v>0</v>
      </c>
      <c r="Y10">
        <v>10</v>
      </c>
      <c r="Z10">
        <v>10</v>
      </c>
      <c r="AA10">
        <v>0</v>
      </c>
      <c r="AB10">
        <v>0</v>
      </c>
      <c r="AC10">
        <v>-10</v>
      </c>
      <c r="AD10" t="s">
        <v>73</v>
      </c>
      <c r="AE10">
        <v>6.67</v>
      </c>
      <c r="AF10" t="s">
        <v>74</v>
      </c>
      <c r="AG10">
        <v>4</v>
      </c>
      <c r="AH10" t="s">
        <v>79</v>
      </c>
      <c r="AI10">
        <v>0</v>
      </c>
      <c r="AJ10" t="s">
        <v>76</v>
      </c>
      <c r="AK10" t="s">
        <v>77</v>
      </c>
      <c r="AL10">
        <v>3</v>
      </c>
      <c r="AM10">
        <v>6</v>
      </c>
      <c r="AN10" t="s">
        <v>75</v>
      </c>
      <c r="AO10" t="s">
        <v>76</v>
      </c>
    </row>
    <row r="11" spans="1:41">
      <c r="A11" t="s">
        <v>37</v>
      </c>
      <c r="B11" t="s">
        <v>38</v>
      </c>
      <c r="C11">
        <v>17</v>
      </c>
      <c r="D11" t="s">
        <v>39</v>
      </c>
      <c r="E11" t="s">
        <v>72</v>
      </c>
      <c r="F11">
        <v>3</v>
      </c>
      <c r="G11">
        <v>2</v>
      </c>
      <c r="H11">
        <v>1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4</v>
      </c>
      <c r="S11">
        <v>3</v>
      </c>
      <c r="T11">
        <v>2</v>
      </c>
      <c r="U11">
        <v>2</v>
      </c>
      <c r="V11">
        <v>3</v>
      </c>
      <c r="W11">
        <v>2</v>
      </c>
      <c r="X11">
        <v>0</v>
      </c>
      <c r="Y11">
        <v>7</v>
      </c>
      <c r="Z11">
        <v>8</v>
      </c>
      <c r="AA11">
        <v>0</v>
      </c>
      <c r="AB11">
        <v>1</v>
      </c>
      <c r="AC11">
        <v>-8</v>
      </c>
      <c r="AD11" t="s">
        <v>73</v>
      </c>
      <c r="AE11">
        <v>5</v>
      </c>
      <c r="AF11" t="s">
        <v>74</v>
      </c>
      <c r="AG11">
        <v>2.5</v>
      </c>
      <c r="AH11" t="s">
        <v>75</v>
      </c>
      <c r="AI11">
        <v>0</v>
      </c>
      <c r="AJ11" t="s">
        <v>76</v>
      </c>
      <c r="AK11" t="s">
        <v>77</v>
      </c>
      <c r="AL11">
        <v>3</v>
      </c>
      <c r="AM11">
        <v>6</v>
      </c>
      <c r="AN11" t="s">
        <v>75</v>
      </c>
      <c r="AO11" t="s">
        <v>76</v>
      </c>
    </row>
    <row r="12" spans="1:41">
      <c r="A12" t="s">
        <v>37</v>
      </c>
      <c r="B12" t="s">
        <v>38</v>
      </c>
      <c r="C12">
        <v>18</v>
      </c>
      <c r="D12" t="s">
        <v>54</v>
      </c>
      <c r="E12" t="s">
        <v>72</v>
      </c>
      <c r="F12">
        <v>2</v>
      </c>
      <c r="G12">
        <v>2</v>
      </c>
      <c r="H12">
        <v>2</v>
      </c>
      <c r="I12">
        <v>4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4</v>
      </c>
      <c r="S12">
        <v>4</v>
      </c>
      <c r="T12">
        <v>4</v>
      </c>
      <c r="U12">
        <v>1</v>
      </c>
      <c r="V12">
        <v>1</v>
      </c>
      <c r="W12">
        <v>4</v>
      </c>
      <c r="X12">
        <v>0</v>
      </c>
      <c r="Y12">
        <v>10</v>
      </c>
      <c r="Z12">
        <v>9</v>
      </c>
      <c r="AA12">
        <v>0</v>
      </c>
      <c r="AB12">
        <v>-1</v>
      </c>
      <c r="AC12">
        <v>-9</v>
      </c>
      <c r="AD12" t="s">
        <v>78</v>
      </c>
      <c r="AE12">
        <v>6.33</v>
      </c>
      <c r="AF12" t="s">
        <v>74</v>
      </c>
      <c r="AG12">
        <v>2</v>
      </c>
      <c r="AH12" t="s">
        <v>75</v>
      </c>
      <c r="AI12">
        <v>1</v>
      </c>
      <c r="AJ12" t="s">
        <v>76</v>
      </c>
      <c r="AK12" t="s">
        <v>77</v>
      </c>
      <c r="AL12">
        <v>2</v>
      </c>
      <c r="AM12">
        <v>8</v>
      </c>
      <c r="AN12" t="s">
        <v>75</v>
      </c>
      <c r="AO12" t="s">
        <v>76</v>
      </c>
    </row>
    <row r="13" spans="1:41">
      <c r="A13" t="s">
        <v>37</v>
      </c>
      <c r="B13" t="s">
        <v>38</v>
      </c>
      <c r="C13">
        <v>18</v>
      </c>
      <c r="D13" t="s">
        <v>39</v>
      </c>
      <c r="E13" t="s">
        <v>71</v>
      </c>
      <c r="F13">
        <v>2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4</v>
      </c>
      <c r="S13">
        <v>3</v>
      </c>
      <c r="T13">
        <v>3</v>
      </c>
      <c r="U13">
        <v>1</v>
      </c>
      <c r="V13">
        <v>1</v>
      </c>
      <c r="W13">
        <v>2</v>
      </c>
      <c r="X13">
        <v>0</v>
      </c>
      <c r="Y13">
        <v>8</v>
      </c>
      <c r="Z13">
        <v>8</v>
      </c>
      <c r="AA13">
        <v>0</v>
      </c>
      <c r="AB13">
        <v>0</v>
      </c>
      <c r="AC13">
        <v>-8</v>
      </c>
      <c r="AD13" t="s">
        <v>73</v>
      </c>
      <c r="AE13">
        <v>5.33</v>
      </c>
      <c r="AF13" t="s">
        <v>74</v>
      </c>
      <c r="AG13">
        <v>2</v>
      </c>
      <c r="AH13" t="s">
        <v>75</v>
      </c>
      <c r="AI13">
        <v>1</v>
      </c>
      <c r="AJ13" t="s">
        <v>76</v>
      </c>
      <c r="AK13" t="s">
        <v>77</v>
      </c>
      <c r="AL13">
        <v>2</v>
      </c>
      <c r="AM13">
        <v>7</v>
      </c>
      <c r="AN13" t="s">
        <v>75</v>
      </c>
      <c r="AO13" t="s">
        <v>76</v>
      </c>
    </row>
    <row r="14" spans="1:41">
      <c r="A14" t="s">
        <v>37</v>
      </c>
      <c r="B14" t="s">
        <v>38</v>
      </c>
      <c r="C14">
        <v>18</v>
      </c>
      <c r="D14" t="s">
        <v>39</v>
      </c>
      <c r="E14" t="s">
        <v>72</v>
      </c>
      <c r="F14">
        <v>3</v>
      </c>
      <c r="G14">
        <v>3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5</v>
      </c>
      <c r="S14">
        <v>3</v>
      </c>
      <c r="T14">
        <v>4</v>
      </c>
      <c r="U14">
        <v>1</v>
      </c>
      <c r="V14">
        <v>1</v>
      </c>
      <c r="W14">
        <v>4</v>
      </c>
      <c r="X14">
        <v>0</v>
      </c>
      <c r="Y14">
        <v>7</v>
      </c>
      <c r="Z14">
        <v>0</v>
      </c>
      <c r="AA14">
        <v>0</v>
      </c>
      <c r="AB14">
        <v>-7</v>
      </c>
      <c r="AC14">
        <v>0</v>
      </c>
      <c r="AD14" t="s">
        <v>73</v>
      </c>
      <c r="AE14">
        <v>2.33</v>
      </c>
      <c r="AF14" t="s">
        <v>74</v>
      </c>
      <c r="AG14">
        <v>3</v>
      </c>
      <c r="AH14" t="s">
        <v>75</v>
      </c>
      <c r="AI14">
        <v>0</v>
      </c>
      <c r="AJ14" t="s">
        <v>76</v>
      </c>
      <c r="AK14" t="s">
        <v>77</v>
      </c>
      <c r="AL14">
        <v>2</v>
      </c>
      <c r="AM14">
        <v>7</v>
      </c>
      <c r="AN14" t="s">
        <v>75</v>
      </c>
      <c r="AO14" t="s">
        <v>76</v>
      </c>
    </row>
    <row r="15" spans="1:41">
      <c r="A15" t="s">
        <v>37</v>
      </c>
      <c r="B15" t="s">
        <v>38</v>
      </c>
      <c r="C15">
        <v>19</v>
      </c>
      <c r="D15" t="s">
        <v>39</v>
      </c>
      <c r="E15" t="s">
        <v>71</v>
      </c>
      <c r="F15">
        <v>1</v>
      </c>
      <c r="G15">
        <v>2</v>
      </c>
      <c r="H15">
        <v>1</v>
      </c>
      <c r="I15">
        <v>2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4</v>
      </c>
      <c r="S15">
        <v>2</v>
      </c>
      <c r="T15">
        <v>4</v>
      </c>
      <c r="U15">
        <v>2</v>
      </c>
      <c r="V15">
        <v>2</v>
      </c>
      <c r="W15">
        <v>3</v>
      </c>
      <c r="X15">
        <v>0</v>
      </c>
      <c r="Y15">
        <v>9</v>
      </c>
      <c r="Z15">
        <v>9</v>
      </c>
      <c r="AA15">
        <v>0</v>
      </c>
      <c r="AB15">
        <v>0</v>
      </c>
      <c r="AC15">
        <v>-9</v>
      </c>
      <c r="AD15" t="s">
        <v>73</v>
      </c>
      <c r="AE15">
        <v>6</v>
      </c>
      <c r="AF15" t="s">
        <v>74</v>
      </c>
      <c r="AG15">
        <v>1.5</v>
      </c>
      <c r="AH15" t="s">
        <v>75</v>
      </c>
      <c r="AI15">
        <v>1</v>
      </c>
      <c r="AJ15" t="s">
        <v>76</v>
      </c>
      <c r="AK15" t="s">
        <v>77</v>
      </c>
      <c r="AL15">
        <v>2</v>
      </c>
      <c r="AM15">
        <v>7</v>
      </c>
      <c r="AN15" t="s">
        <v>75</v>
      </c>
      <c r="AO15" t="s">
        <v>76</v>
      </c>
    </row>
    <row r="16" spans="1:41">
      <c r="A16" t="s">
        <v>37</v>
      </c>
      <c r="B16" t="s">
        <v>38</v>
      </c>
      <c r="C16">
        <v>17</v>
      </c>
      <c r="D16" t="s">
        <v>39</v>
      </c>
      <c r="E16" t="s">
        <v>71</v>
      </c>
      <c r="F16">
        <v>2</v>
      </c>
      <c r="G16">
        <v>2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3</v>
      </c>
      <c r="S16">
        <v>4</v>
      </c>
      <c r="T16">
        <v>1</v>
      </c>
      <c r="U16">
        <v>1</v>
      </c>
      <c r="V16">
        <v>1</v>
      </c>
      <c r="W16">
        <v>2</v>
      </c>
      <c r="X16">
        <v>0</v>
      </c>
      <c r="Y16">
        <v>10</v>
      </c>
      <c r="Z16">
        <v>9</v>
      </c>
      <c r="AA16">
        <v>0</v>
      </c>
      <c r="AB16">
        <v>-1</v>
      </c>
      <c r="AC16">
        <v>-9</v>
      </c>
      <c r="AD16" t="s">
        <v>78</v>
      </c>
      <c r="AE16">
        <v>6.33</v>
      </c>
      <c r="AF16" t="s">
        <v>74</v>
      </c>
      <c r="AG16">
        <v>2</v>
      </c>
      <c r="AH16" t="s">
        <v>75</v>
      </c>
      <c r="AI16">
        <v>1</v>
      </c>
      <c r="AJ16" t="s">
        <v>76</v>
      </c>
      <c r="AK16" t="s">
        <v>77</v>
      </c>
      <c r="AL16">
        <v>3</v>
      </c>
      <c r="AM16">
        <v>6</v>
      </c>
      <c r="AN16" t="s">
        <v>75</v>
      </c>
      <c r="AO16" t="s">
        <v>76</v>
      </c>
    </row>
    <row r="17" spans="1:41">
      <c r="A17" t="s">
        <v>37</v>
      </c>
      <c r="B17" t="s">
        <v>38</v>
      </c>
      <c r="C17">
        <v>18</v>
      </c>
      <c r="D17" t="s">
        <v>39</v>
      </c>
      <c r="E17" t="s">
        <v>72</v>
      </c>
      <c r="F17">
        <v>2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4</v>
      </c>
      <c r="S17">
        <v>4</v>
      </c>
      <c r="T17">
        <v>4</v>
      </c>
      <c r="U17">
        <v>1</v>
      </c>
      <c r="V17">
        <v>1</v>
      </c>
      <c r="W17">
        <v>3</v>
      </c>
      <c r="X17">
        <v>0</v>
      </c>
      <c r="Y17">
        <v>7</v>
      </c>
      <c r="Z17">
        <v>0</v>
      </c>
      <c r="AA17">
        <v>0</v>
      </c>
      <c r="AB17">
        <v>-7</v>
      </c>
      <c r="AC17">
        <v>0</v>
      </c>
      <c r="AD17" t="s">
        <v>73</v>
      </c>
      <c r="AE17">
        <v>2.33</v>
      </c>
      <c r="AF17" t="s">
        <v>74</v>
      </c>
      <c r="AG17">
        <v>1.5</v>
      </c>
      <c r="AH17" t="s">
        <v>75</v>
      </c>
      <c r="AI17">
        <v>1</v>
      </c>
      <c r="AJ17" t="s">
        <v>76</v>
      </c>
      <c r="AK17" t="s">
        <v>77</v>
      </c>
      <c r="AL17">
        <v>3</v>
      </c>
      <c r="AM17">
        <v>9</v>
      </c>
      <c r="AN17" t="s">
        <v>75</v>
      </c>
      <c r="AO17" t="s">
        <v>76</v>
      </c>
    </row>
    <row r="18" spans="1:41">
      <c r="A18" t="s">
        <v>37</v>
      </c>
      <c r="B18" t="s">
        <v>52</v>
      </c>
      <c r="C18">
        <v>16</v>
      </c>
      <c r="D18" t="s">
        <v>39</v>
      </c>
      <c r="E18" t="s">
        <v>71</v>
      </c>
      <c r="F18">
        <v>4</v>
      </c>
      <c r="G18">
        <v>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5</v>
      </c>
      <c r="S18">
        <v>4</v>
      </c>
      <c r="T18">
        <v>5</v>
      </c>
      <c r="U18">
        <v>1</v>
      </c>
      <c r="V18">
        <v>1</v>
      </c>
      <c r="W18">
        <v>3</v>
      </c>
      <c r="X18">
        <v>0</v>
      </c>
      <c r="Y18">
        <v>6</v>
      </c>
      <c r="Z18">
        <v>0</v>
      </c>
      <c r="AA18">
        <v>0</v>
      </c>
      <c r="AB18">
        <v>-6</v>
      </c>
      <c r="AC18">
        <v>0</v>
      </c>
      <c r="AD18" t="s">
        <v>73</v>
      </c>
      <c r="AE18">
        <v>2</v>
      </c>
      <c r="AF18" t="s">
        <v>74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2</v>
      </c>
      <c r="AM18">
        <v>9</v>
      </c>
      <c r="AN18" t="s">
        <v>75</v>
      </c>
      <c r="AO18" t="s">
        <v>76</v>
      </c>
    </row>
    <row r="19" spans="1:41">
      <c r="A19" t="s">
        <v>37</v>
      </c>
      <c r="B19" t="s">
        <v>38</v>
      </c>
      <c r="C19">
        <v>17</v>
      </c>
      <c r="D19" t="s">
        <v>39</v>
      </c>
      <c r="E19" t="s">
        <v>72</v>
      </c>
      <c r="F19">
        <v>1</v>
      </c>
      <c r="G19">
        <v>1</v>
      </c>
      <c r="H19">
        <v>1</v>
      </c>
      <c r="I19">
        <v>3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4</v>
      </c>
      <c r="S19">
        <v>3</v>
      </c>
      <c r="T19">
        <v>4</v>
      </c>
      <c r="U19">
        <v>1</v>
      </c>
      <c r="V19">
        <v>1</v>
      </c>
      <c r="W19">
        <v>5</v>
      </c>
      <c r="X19">
        <v>0</v>
      </c>
      <c r="Y19">
        <v>6</v>
      </c>
      <c r="Z19">
        <v>5</v>
      </c>
      <c r="AA19">
        <v>0</v>
      </c>
      <c r="AB19">
        <v>-1</v>
      </c>
      <c r="AC19">
        <v>-5</v>
      </c>
      <c r="AD19" t="s">
        <v>78</v>
      </c>
      <c r="AE19">
        <v>3.67</v>
      </c>
      <c r="AF19" t="s">
        <v>74</v>
      </c>
      <c r="AG19">
        <v>1</v>
      </c>
      <c r="AH19" t="s">
        <v>76</v>
      </c>
      <c r="AI19">
        <v>1</v>
      </c>
      <c r="AJ19" t="s">
        <v>76</v>
      </c>
      <c r="AK19" t="s">
        <v>77</v>
      </c>
      <c r="AL19">
        <v>3</v>
      </c>
      <c r="AM19">
        <v>8</v>
      </c>
      <c r="AN19" t="s">
        <v>75</v>
      </c>
      <c r="AO19" t="s">
        <v>76</v>
      </c>
    </row>
    <row r="20" spans="1:41">
      <c r="A20" t="s">
        <v>37</v>
      </c>
      <c r="B20" t="s">
        <v>38</v>
      </c>
      <c r="C20">
        <v>16</v>
      </c>
      <c r="D20" t="s">
        <v>39</v>
      </c>
      <c r="E20" t="s">
        <v>71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4</v>
      </c>
      <c r="S20">
        <v>5</v>
      </c>
      <c r="T20">
        <v>2</v>
      </c>
      <c r="U20">
        <v>1</v>
      </c>
      <c r="V20">
        <v>2</v>
      </c>
      <c r="W20">
        <v>3</v>
      </c>
      <c r="X20">
        <v>0</v>
      </c>
      <c r="Y20">
        <v>9</v>
      </c>
      <c r="Z20">
        <v>9</v>
      </c>
      <c r="AA20">
        <v>10</v>
      </c>
      <c r="AB20">
        <v>0</v>
      </c>
      <c r="AC20">
        <v>1</v>
      </c>
      <c r="AD20" t="s">
        <v>73</v>
      </c>
      <c r="AE20">
        <v>9.33</v>
      </c>
      <c r="AF20" t="s">
        <v>74</v>
      </c>
      <c r="AG20">
        <v>4</v>
      </c>
      <c r="AH20" t="s">
        <v>79</v>
      </c>
      <c r="AI20">
        <v>0</v>
      </c>
      <c r="AJ20" t="s">
        <v>76</v>
      </c>
      <c r="AK20" t="s">
        <v>77</v>
      </c>
      <c r="AL20">
        <v>3</v>
      </c>
      <c r="AM20">
        <v>7</v>
      </c>
      <c r="AN20" t="s">
        <v>75</v>
      </c>
      <c r="AO20" t="s">
        <v>76</v>
      </c>
    </row>
    <row r="21" spans="1:41">
      <c r="A21" t="s">
        <v>37</v>
      </c>
      <c r="B21" t="s">
        <v>38</v>
      </c>
      <c r="C21">
        <v>17</v>
      </c>
      <c r="D21" t="s">
        <v>39</v>
      </c>
      <c r="E21" t="s">
        <v>72</v>
      </c>
      <c r="F21">
        <v>1</v>
      </c>
      <c r="G21">
        <v>1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5</v>
      </c>
      <c r="S21">
        <v>3</v>
      </c>
      <c r="T21">
        <v>3</v>
      </c>
      <c r="U21">
        <v>1</v>
      </c>
      <c r="V21">
        <v>1</v>
      </c>
      <c r="W21">
        <v>3</v>
      </c>
      <c r="X21">
        <v>0</v>
      </c>
      <c r="Y21">
        <v>8</v>
      </c>
      <c r="Z21">
        <v>8</v>
      </c>
      <c r="AA21">
        <v>9</v>
      </c>
      <c r="AB21">
        <v>0</v>
      </c>
      <c r="AC21">
        <v>1</v>
      </c>
      <c r="AD21" t="s">
        <v>73</v>
      </c>
      <c r="AE21">
        <v>8.33</v>
      </c>
      <c r="AF21" t="s">
        <v>74</v>
      </c>
      <c r="AG21">
        <v>1</v>
      </c>
      <c r="AH21" t="s">
        <v>76</v>
      </c>
      <c r="AI21">
        <v>1</v>
      </c>
      <c r="AJ21" t="s">
        <v>76</v>
      </c>
      <c r="AK21" t="s">
        <v>77</v>
      </c>
      <c r="AL21">
        <v>2</v>
      </c>
      <c r="AM21">
        <v>6</v>
      </c>
      <c r="AN21" t="s">
        <v>75</v>
      </c>
      <c r="AO21" t="s">
        <v>76</v>
      </c>
    </row>
    <row r="22" spans="1:41">
      <c r="A22" t="s">
        <v>37</v>
      </c>
      <c r="B22" t="s">
        <v>38</v>
      </c>
      <c r="C22">
        <v>16</v>
      </c>
      <c r="D22" t="s">
        <v>39</v>
      </c>
      <c r="E22" t="s">
        <v>72</v>
      </c>
      <c r="F22">
        <v>2</v>
      </c>
      <c r="G22">
        <v>2</v>
      </c>
      <c r="H22">
        <v>1</v>
      </c>
      <c r="I22">
        <v>2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5</v>
      </c>
      <c r="S22">
        <v>1</v>
      </c>
      <c r="T22">
        <v>5</v>
      </c>
      <c r="U22">
        <v>1</v>
      </c>
      <c r="V22">
        <v>1</v>
      </c>
      <c r="W22">
        <v>4</v>
      </c>
      <c r="X22">
        <v>0</v>
      </c>
      <c r="Y22">
        <v>6</v>
      </c>
      <c r="Z22">
        <v>7</v>
      </c>
      <c r="AA22">
        <v>0</v>
      </c>
      <c r="AB22">
        <v>1</v>
      </c>
      <c r="AC22">
        <v>-7</v>
      </c>
      <c r="AD22" t="s">
        <v>73</v>
      </c>
      <c r="AE22">
        <v>4.33</v>
      </c>
      <c r="AF22" t="s">
        <v>74</v>
      </c>
      <c r="AG22">
        <v>2</v>
      </c>
      <c r="AH22" t="s">
        <v>75</v>
      </c>
      <c r="AI22">
        <v>1</v>
      </c>
      <c r="AJ22" t="s">
        <v>76</v>
      </c>
      <c r="AK22" t="s">
        <v>77</v>
      </c>
      <c r="AL22">
        <v>3</v>
      </c>
      <c r="AM22">
        <v>6</v>
      </c>
      <c r="AN22" t="s">
        <v>75</v>
      </c>
      <c r="AO22" t="s">
        <v>76</v>
      </c>
    </row>
    <row r="23" spans="1:41">
      <c r="A23" t="s">
        <v>37</v>
      </c>
      <c r="B23" t="s">
        <v>38</v>
      </c>
      <c r="C23">
        <v>15</v>
      </c>
      <c r="D23" t="s">
        <v>39</v>
      </c>
      <c r="E23" t="s">
        <v>72</v>
      </c>
      <c r="F23">
        <v>3</v>
      </c>
      <c r="G23">
        <v>2</v>
      </c>
      <c r="H23">
        <v>1</v>
      </c>
      <c r="I23">
        <v>2</v>
      </c>
      <c r="J23">
        <v>3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3</v>
      </c>
      <c r="S23">
        <v>3</v>
      </c>
      <c r="T23">
        <v>2</v>
      </c>
      <c r="U23">
        <v>1</v>
      </c>
      <c r="V23">
        <v>1</v>
      </c>
      <c r="W23">
        <v>3</v>
      </c>
      <c r="X23">
        <v>0</v>
      </c>
      <c r="Y23">
        <v>6</v>
      </c>
      <c r="Z23">
        <v>7</v>
      </c>
      <c r="AA23">
        <v>0</v>
      </c>
      <c r="AB23">
        <v>1</v>
      </c>
      <c r="AC23">
        <v>-7</v>
      </c>
      <c r="AD23" t="s">
        <v>73</v>
      </c>
      <c r="AE23">
        <v>4.33</v>
      </c>
      <c r="AF23" t="s">
        <v>74</v>
      </c>
      <c r="AG23">
        <v>2.5</v>
      </c>
      <c r="AH23" t="s">
        <v>75</v>
      </c>
      <c r="AI23">
        <v>1</v>
      </c>
      <c r="AJ23" t="s">
        <v>76</v>
      </c>
      <c r="AK23" t="s">
        <v>77</v>
      </c>
      <c r="AL23">
        <v>2</v>
      </c>
      <c r="AM23">
        <v>5</v>
      </c>
      <c r="AN23" t="s">
        <v>75</v>
      </c>
      <c r="AO23" t="s">
        <v>76</v>
      </c>
    </row>
    <row r="24" spans="1:41">
      <c r="A24" t="s">
        <v>37</v>
      </c>
      <c r="B24" t="s">
        <v>52</v>
      </c>
      <c r="C24">
        <v>16</v>
      </c>
      <c r="D24" t="s">
        <v>39</v>
      </c>
      <c r="E24" t="s">
        <v>71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1</v>
      </c>
      <c r="T24">
        <v>3</v>
      </c>
      <c r="U24">
        <v>3</v>
      </c>
      <c r="V24">
        <v>5</v>
      </c>
      <c r="W24">
        <v>5</v>
      </c>
      <c r="X24">
        <v>18</v>
      </c>
      <c r="Y24">
        <v>8</v>
      </c>
      <c r="Z24">
        <v>6</v>
      </c>
      <c r="AA24">
        <v>7</v>
      </c>
      <c r="AB24">
        <v>-2</v>
      </c>
      <c r="AC24">
        <v>1</v>
      </c>
      <c r="AD24" t="s">
        <v>73</v>
      </c>
      <c r="AE24">
        <v>7</v>
      </c>
      <c r="AF24" t="s">
        <v>74</v>
      </c>
      <c r="AG24">
        <v>4</v>
      </c>
      <c r="AH24" t="s">
        <v>79</v>
      </c>
      <c r="AI24">
        <v>1</v>
      </c>
      <c r="AJ24" t="s">
        <v>76</v>
      </c>
      <c r="AK24" t="s">
        <v>77</v>
      </c>
      <c r="AL24">
        <v>2</v>
      </c>
      <c r="AM24">
        <v>4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15</v>
      </c>
      <c r="D25" t="s">
        <v>39</v>
      </c>
      <c r="E25" t="s">
        <v>72</v>
      </c>
      <c r="F25">
        <v>4</v>
      </c>
      <c r="G25">
        <v>3</v>
      </c>
      <c r="H25">
        <v>2</v>
      </c>
      <c r="I25">
        <v>4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1</v>
      </c>
      <c r="V25">
        <v>1</v>
      </c>
      <c r="W25">
        <v>3</v>
      </c>
      <c r="X25">
        <v>0</v>
      </c>
      <c r="Y25">
        <v>7</v>
      </c>
      <c r="Z25">
        <v>9</v>
      </c>
      <c r="AA25">
        <v>0</v>
      </c>
      <c r="AB25">
        <v>2</v>
      </c>
      <c r="AC25">
        <v>-9</v>
      </c>
      <c r="AD25" t="s">
        <v>73</v>
      </c>
      <c r="AE25">
        <v>5.33</v>
      </c>
      <c r="AF25" t="s">
        <v>74</v>
      </c>
      <c r="AG25">
        <v>3.5</v>
      </c>
      <c r="AH25" t="s">
        <v>79</v>
      </c>
      <c r="AI25">
        <v>1</v>
      </c>
      <c r="AJ25" t="s">
        <v>76</v>
      </c>
      <c r="AK25" t="s">
        <v>77</v>
      </c>
      <c r="AL25">
        <v>3</v>
      </c>
      <c r="AM25">
        <v>4</v>
      </c>
      <c r="AN25" t="s">
        <v>75</v>
      </c>
      <c r="AO25" t="s">
        <v>76</v>
      </c>
    </row>
    <row r="26" spans="1:41">
      <c r="A26" t="s">
        <v>37</v>
      </c>
      <c r="B26" t="s">
        <v>38</v>
      </c>
      <c r="C26">
        <v>15</v>
      </c>
      <c r="D26" t="s">
        <v>39</v>
      </c>
      <c r="E26" t="s">
        <v>72</v>
      </c>
      <c r="F26">
        <v>4</v>
      </c>
      <c r="G26">
        <v>4</v>
      </c>
      <c r="H26">
        <v>1</v>
      </c>
      <c r="I26">
        <v>3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4</v>
      </c>
      <c r="S26">
        <v>3</v>
      </c>
      <c r="T26">
        <v>3</v>
      </c>
      <c r="U26">
        <v>1</v>
      </c>
      <c r="V26">
        <v>1</v>
      </c>
      <c r="W26">
        <v>5</v>
      </c>
      <c r="X26">
        <v>0</v>
      </c>
      <c r="Y26">
        <v>11</v>
      </c>
      <c r="Z26">
        <v>0</v>
      </c>
      <c r="AA26">
        <v>0</v>
      </c>
      <c r="AB26">
        <v>-11</v>
      </c>
      <c r="AC26">
        <v>0</v>
      </c>
      <c r="AD26" t="s">
        <v>73</v>
      </c>
      <c r="AE26">
        <v>3.67</v>
      </c>
      <c r="AF26" t="s">
        <v>74</v>
      </c>
      <c r="AG26">
        <v>4</v>
      </c>
      <c r="AH26" t="s">
        <v>79</v>
      </c>
      <c r="AI26">
        <v>0</v>
      </c>
      <c r="AJ26" t="s">
        <v>76</v>
      </c>
      <c r="AK26" t="s">
        <v>77</v>
      </c>
      <c r="AL26">
        <v>3</v>
      </c>
      <c r="AM26">
        <v>7</v>
      </c>
      <c r="AN26" t="s">
        <v>75</v>
      </c>
      <c r="AO26" t="s">
        <v>76</v>
      </c>
    </row>
    <row r="27" spans="1:41">
      <c r="A27" t="s">
        <v>37</v>
      </c>
      <c r="B27" t="s">
        <v>52</v>
      </c>
      <c r="C27">
        <v>16</v>
      </c>
      <c r="D27" t="s">
        <v>39</v>
      </c>
      <c r="E27" t="s">
        <v>71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1</v>
      </c>
      <c r="W27">
        <v>5</v>
      </c>
      <c r="X27">
        <v>18</v>
      </c>
      <c r="Y27">
        <v>9</v>
      </c>
      <c r="Z27">
        <v>7</v>
      </c>
      <c r="AA27">
        <v>6</v>
      </c>
      <c r="AB27">
        <v>-2</v>
      </c>
      <c r="AC27">
        <v>-1</v>
      </c>
      <c r="AD27" t="s">
        <v>78</v>
      </c>
      <c r="AE27">
        <v>7.33</v>
      </c>
      <c r="AF27" t="s">
        <v>74</v>
      </c>
      <c r="AG27">
        <v>1</v>
      </c>
      <c r="AH27" t="s">
        <v>76</v>
      </c>
      <c r="AI27">
        <v>1</v>
      </c>
      <c r="AJ27" t="s">
        <v>76</v>
      </c>
      <c r="AK27" t="s">
        <v>77</v>
      </c>
      <c r="AL27">
        <v>3</v>
      </c>
      <c r="AM27">
        <v>6</v>
      </c>
      <c r="AN27" t="s">
        <v>75</v>
      </c>
      <c r="AO27" t="s">
        <v>76</v>
      </c>
    </row>
    <row r="28" spans="1:41">
      <c r="A28" t="s">
        <v>37</v>
      </c>
      <c r="B28" t="s">
        <v>52</v>
      </c>
      <c r="C28">
        <v>15</v>
      </c>
      <c r="D28" t="s">
        <v>54</v>
      </c>
      <c r="E28" t="s">
        <v>72</v>
      </c>
      <c r="F28">
        <v>3</v>
      </c>
      <c r="G28">
        <v>4</v>
      </c>
      <c r="H28">
        <v>4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</v>
      </c>
      <c r="S28">
        <v>3</v>
      </c>
      <c r="T28">
        <v>3</v>
      </c>
      <c r="U28">
        <v>1</v>
      </c>
      <c r="V28">
        <v>1</v>
      </c>
      <c r="W28">
        <v>5</v>
      </c>
      <c r="X28">
        <v>0</v>
      </c>
      <c r="Y28">
        <v>9</v>
      </c>
      <c r="Z28">
        <v>0</v>
      </c>
      <c r="AA28">
        <v>0</v>
      </c>
      <c r="AB28">
        <v>-9</v>
      </c>
      <c r="AC28">
        <v>0</v>
      </c>
      <c r="AD28" t="s">
        <v>73</v>
      </c>
      <c r="AE28">
        <v>3</v>
      </c>
      <c r="AF28" t="s">
        <v>74</v>
      </c>
      <c r="AG28">
        <v>3.5</v>
      </c>
      <c r="AH28" t="s">
        <v>79</v>
      </c>
      <c r="AI28">
        <v>0</v>
      </c>
      <c r="AJ28" t="s">
        <v>76</v>
      </c>
      <c r="AK28" t="s">
        <v>77</v>
      </c>
      <c r="AL28">
        <v>2</v>
      </c>
      <c r="AM28">
        <v>7</v>
      </c>
      <c r="AN28" t="s">
        <v>75</v>
      </c>
      <c r="AO28" t="s">
        <v>76</v>
      </c>
    </row>
    <row r="29" spans="1:41">
      <c r="A29" t="s">
        <v>37</v>
      </c>
      <c r="B29" t="s">
        <v>38</v>
      </c>
      <c r="C29">
        <v>15</v>
      </c>
      <c r="D29" t="s">
        <v>54</v>
      </c>
      <c r="E29" t="s">
        <v>72</v>
      </c>
      <c r="F29">
        <v>3</v>
      </c>
      <c r="G29">
        <v>4</v>
      </c>
      <c r="H29">
        <v>2</v>
      </c>
      <c r="I29">
        <v>3</v>
      </c>
      <c r="J29">
        <v>2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4</v>
      </c>
      <c r="S29">
        <v>2</v>
      </c>
      <c r="T29">
        <v>2</v>
      </c>
      <c r="U29">
        <v>2</v>
      </c>
      <c r="V29">
        <v>2</v>
      </c>
      <c r="W29">
        <v>5</v>
      </c>
      <c r="X29">
        <v>0</v>
      </c>
      <c r="Y29">
        <v>12</v>
      </c>
      <c r="Z29">
        <v>0</v>
      </c>
      <c r="AA29">
        <v>0</v>
      </c>
      <c r="AB29">
        <v>-12</v>
      </c>
      <c r="AC29">
        <v>0</v>
      </c>
      <c r="AD29" t="s">
        <v>73</v>
      </c>
      <c r="AE29">
        <v>4</v>
      </c>
      <c r="AF29" t="s">
        <v>74</v>
      </c>
      <c r="AG29">
        <v>3.5</v>
      </c>
      <c r="AH29" t="s">
        <v>79</v>
      </c>
      <c r="AI29">
        <v>1</v>
      </c>
      <c r="AJ29" t="s">
        <v>76</v>
      </c>
      <c r="AK29" t="s">
        <v>77</v>
      </c>
      <c r="AL29">
        <v>2</v>
      </c>
      <c r="AM29">
        <v>5</v>
      </c>
      <c r="AN29" t="s">
        <v>75</v>
      </c>
      <c r="AO29" t="s">
        <v>76</v>
      </c>
    </row>
    <row r="30" spans="1:41">
      <c r="A30" t="s">
        <v>37</v>
      </c>
      <c r="B30" t="s">
        <v>38</v>
      </c>
      <c r="C30">
        <v>15</v>
      </c>
      <c r="D30" t="s">
        <v>39</v>
      </c>
      <c r="E30" t="s">
        <v>71</v>
      </c>
      <c r="F30">
        <v>3</v>
      </c>
      <c r="G30">
        <v>4</v>
      </c>
      <c r="H30">
        <v>1</v>
      </c>
      <c r="I30">
        <v>2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5</v>
      </c>
      <c r="S30">
        <v>3</v>
      </c>
      <c r="T30">
        <v>2</v>
      </c>
      <c r="U30">
        <v>1</v>
      </c>
      <c r="V30">
        <v>1</v>
      </c>
      <c r="W30">
        <v>1</v>
      </c>
      <c r="X30">
        <v>0</v>
      </c>
      <c r="Y30">
        <v>7</v>
      </c>
      <c r="Z30">
        <v>10</v>
      </c>
      <c r="AA30">
        <v>11</v>
      </c>
      <c r="AB30">
        <v>3</v>
      </c>
      <c r="AC30">
        <v>1</v>
      </c>
      <c r="AD30" t="s">
        <v>80</v>
      </c>
      <c r="AE30">
        <v>9.33</v>
      </c>
      <c r="AF30" t="s">
        <v>74</v>
      </c>
      <c r="AG30">
        <v>3.5</v>
      </c>
      <c r="AH30" t="s">
        <v>79</v>
      </c>
      <c r="AI30">
        <v>0</v>
      </c>
      <c r="AJ30" t="s">
        <v>76</v>
      </c>
      <c r="AK30" t="s">
        <v>77</v>
      </c>
      <c r="AL30">
        <v>3</v>
      </c>
      <c r="AM30">
        <v>6</v>
      </c>
      <c r="AN30" t="s">
        <v>75</v>
      </c>
      <c r="AO30" t="s">
        <v>76</v>
      </c>
    </row>
    <row r="31" spans="1:41">
      <c r="A31" t="s">
        <v>37</v>
      </c>
      <c r="B31" t="s">
        <v>38</v>
      </c>
      <c r="C31">
        <v>16</v>
      </c>
      <c r="D31" t="s">
        <v>39</v>
      </c>
      <c r="E31" t="s">
        <v>72</v>
      </c>
      <c r="F31">
        <v>2</v>
      </c>
      <c r="G31">
        <v>2</v>
      </c>
      <c r="H31">
        <v>1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5</v>
      </c>
      <c r="S31">
        <v>4</v>
      </c>
      <c r="T31">
        <v>4</v>
      </c>
      <c r="U31">
        <v>1</v>
      </c>
      <c r="V31">
        <v>1</v>
      </c>
      <c r="W31">
        <v>5</v>
      </c>
      <c r="X31">
        <v>0</v>
      </c>
      <c r="Y31">
        <v>8</v>
      </c>
      <c r="Z31">
        <v>7</v>
      </c>
      <c r="AA31">
        <v>8</v>
      </c>
      <c r="AB31">
        <v>-1</v>
      </c>
      <c r="AC31">
        <v>1</v>
      </c>
      <c r="AD31" t="s">
        <v>73</v>
      </c>
      <c r="AE31">
        <v>7.67</v>
      </c>
      <c r="AF31" t="s">
        <v>74</v>
      </c>
      <c r="AG31">
        <v>2</v>
      </c>
      <c r="AH31" t="s">
        <v>75</v>
      </c>
      <c r="AI31">
        <v>1</v>
      </c>
      <c r="AJ31" t="s">
        <v>76</v>
      </c>
      <c r="AK31" t="s">
        <v>77</v>
      </c>
      <c r="AL31">
        <v>2</v>
      </c>
      <c r="AM31">
        <v>9</v>
      </c>
      <c r="AN31" t="s">
        <v>75</v>
      </c>
      <c r="AO31" t="s">
        <v>76</v>
      </c>
    </row>
    <row r="32" spans="1:41">
      <c r="A32" t="s">
        <v>37</v>
      </c>
      <c r="B32" t="s">
        <v>38</v>
      </c>
      <c r="C32">
        <v>16</v>
      </c>
      <c r="D32" t="s">
        <v>39</v>
      </c>
      <c r="E32" t="s">
        <v>72</v>
      </c>
      <c r="F32">
        <v>3</v>
      </c>
      <c r="G32">
        <v>3</v>
      </c>
      <c r="H32">
        <v>1</v>
      </c>
      <c r="I32">
        <v>3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4</v>
      </c>
      <c r="S32">
        <v>3</v>
      </c>
      <c r="T32">
        <v>3</v>
      </c>
      <c r="U32">
        <v>1</v>
      </c>
      <c r="V32">
        <v>3</v>
      </c>
      <c r="W32">
        <v>4</v>
      </c>
      <c r="X32">
        <v>0</v>
      </c>
      <c r="Y32">
        <v>7</v>
      </c>
      <c r="Z32">
        <v>7</v>
      </c>
      <c r="AA32">
        <v>8</v>
      </c>
      <c r="AB32">
        <v>0</v>
      </c>
      <c r="AC32">
        <v>1</v>
      </c>
      <c r="AD32" t="s">
        <v>73</v>
      </c>
      <c r="AE32">
        <v>7.33</v>
      </c>
      <c r="AF32" t="s">
        <v>74</v>
      </c>
      <c r="AG32">
        <v>3</v>
      </c>
      <c r="AH32" t="s">
        <v>75</v>
      </c>
      <c r="AI32">
        <v>0</v>
      </c>
      <c r="AJ32" t="s">
        <v>76</v>
      </c>
      <c r="AK32" t="s">
        <v>77</v>
      </c>
      <c r="AL32">
        <v>3</v>
      </c>
      <c r="AM32">
        <v>7</v>
      </c>
      <c r="AN32" t="s">
        <v>75</v>
      </c>
      <c r="AO32" t="s">
        <v>76</v>
      </c>
    </row>
    <row r="33" spans="1:41">
      <c r="A33" t="s">
        <v>37</v>
      </c>
      <c r="B33" t="s">
        <v>38</v>
      </c>
      <c r="C33">
        <v>15</v>
      </c>
      <c r="D33" t="s">
        <v>39</v>
      </c>
      <c r="E33" t="s">
        <v>72</v>
      </c>
      <c r="F33">
        <v>2</v>
      </c>
      <c r="G33">
        <v>3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3</v>
      </c>
      <c r="S33">
        <v>5</v>
      </c>
      <c r="T33">
        <v>1</v>
      </c>
      <c r="U33">
        <v>1</v>
      </c>
      <c r="V33">
        <v>1</v>
      </c>
      <c r="W33">
        <v>5</v>
      </c>
      <c r="X33">
        <v>0</v>
      </c>
      <c r="Y33">
        <v>8</v>
      </c>
      <c r="Z33">
        <v>7</v>
      </c>
      <c r="AA33">
        <v>6</v>
      </c>
      <c r="AB33">
        <v>-1</v>
      </c>
      <c r="AC33">
        <v>-1</v>
      </c>
      <c r="AD33" t="s">
        <v>78</v>
      </c>
      <c r="AE33">
        <v>7</v>
      </c>
      <c r="AF33" t="s">
        <v>74</v>
      </c>
      <c r="AG33">
        <v>2.5</v>
      </c>
      <c r="AH33" t="s">
        <v>75</v>
      </c>
      <c r="AI33">
        <v>1</v>
      </c>
      <c r="AJ33" t="s">
        <v>76</v>
      </c>
      <c r="AK33" t="s">
        <v>77</v>
      </c>
      <c r="AL33">
        <v>3</v>
      </c>
      <c r="AM33">
        <v>6</v>
      </c>
      <c r="AN33" t="s">
        <v>75</v>
      </c>
      <c r="AO33" t="s">
        <v>76</v>
      </c>
    </row>
    <row r="34" spans="1:41">
      <c r="A34" t="s">
        <v>37</v>
      </c>
      <c r="B34" t="s">
        <v>38</v>
      </c>
      <c r="C34">
        <v>18</v>
      </c>
      <c r="D34" t="s">
        <v>54</v>
      </c>
      <c r="E34" t="s">
        <v>72</v>
      </c>
      <c r="F34">
        <v>3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5</v>
      </c>
      <c r="S34">
        <v>3</v>
      </c>
      <c r="T34">
        <v>3</v>
      </c>
      <c r="U34">
        <v>1</v>
      </c>
      <c r="V34">
        <v>1</v>
      </c>
      <c r="W34">
        <v>4</v>
      </c>
      <c r="X34">
        <v>16</v>
      </c>
      <c r="Y34">
        <v>9</v>
      </c>
      <c r="Z34">
        <v>8</v>
      </c>
      <c r="AA34">
        <v>7</v>
      </c>
      <c r="AB34">
        <v>-1</v>
      </c>
      <c r="AC34">
        <v>-1</v>
      </c>
      <c r="AD34" t="s">
        <v>78</v>
      </c>
      <c r="AE34">
        <v>8</v>
      </c>
      <c r="AF34" t="s">
        <v>74</v>
      </c>
      <c r="AG34">
        <v>2</v>
      </c>
      <c r="AH34" t="s">
        <v>75</v>
      </c>
      <c r="AI34">
        <v>1</v>
      </c>
      <c r="AJ34" t="s">
        <v>76</v>
      </c>
      <c r="AK34" t="s">
        <v>77</v>
      </c>
      <c r="AL34">
        <v>2</v>
      </c>
      <c r="AM34">
        <v>7</v>
      </c>
      <c r="AN34" t="s">
        <v>75</v>
      </c>
      <c r="AO34" t="s">
        <v>76</v>
      </c>
    </row>
    <row r="35" spans="1:41">
      <c r="A35" t="s">
        <v>37</v>
      </c>
      <c r="B35" t="s">
        <v>38</v>
      </c>
      <c r="C35">
        <v>15</v>
      </c>
      <c r="D35" t="s">
        <v>39</v>
      </c>
      <c r="E35" t="s">
        <v>72</v>
      </c>
      <c r="F35">
        <v>4</v>
      </c>
      <c r="G35">
        <v>4</v>
      </c>
      <c r="H35">
        <v>1</v>
      </c>
      <c r="I35">
        <v>2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3</v>
      </c>
      <c r="S35">
        <v>3</v>
      </c>
      <c r="T35">
        <v>3</v>
      </c>
      <c r="U35">
        <v>1</v>
      </c>
      <c r="V35">
        <v>2</v>
      </c>
      <c r="W35">
        <v>2</v>
      </c>
      <c r="X35">
        <v>0</v>
      </c>
      <c r="Y35">
        <v>10</v>
      </c>
      <c r="Z35">
        <v>8</v>
      </c>
      <c r="AA35">
        <v>9</v>
      </c>
      <c r="AB35">
        <v>-2</v>
      </c>
      <c r="AC35">
        <v>1</v>
      </c>
      <c r="AD35" t="s">
        <v>73</v>
      </c>
      <c r="AE35">
        <v>9</v>
      </c>
      <c r="AF35" t="s">
        <v>74</v>
      </c>
      <c r="AG35">
        <v>4</v>
      </c>
      <c r="AH35" t="s">
        <v>79</v>
      </c>
      <c r="AI35">
        <v>0</v>
      </c>
      <c r="AJ35" t="s">
        <v>76</v>
      </c>
      <c r="AK35" t="s">
        <v>77</v>
      </c>
      <c r="AL35">
        <v>3</v>
      </c>
      <c r="AM35">
        <v>6</v>
      </c>
      <c r="AN35" t="s">
        <v>75</v>
      </c>
      <c r="AO35" t="s">
        <v>76</v>
      </c>
    </row>
    <row r="36" spans="1:41">
      <c r="A36" t="s">
        <v>55</v>
      </c>
      <c r="B36" t="s">
        <v>38</v>
      </c>
      <c r="C36">
        <v>18</v>
      </c>
      <c r="D36" t="s">
        <v>54</v>
      </c>
      <c r="E36" t="s">
        <v>72</v>
      </c>
      <c r="F36">
        <v>2</v>
      </c>
      <c r="G36">
        <v>2</v>
      </c>
      <c r="H36">
        <v>2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5</v>
      </c>
      <c r="S36">
        <v>3</v>
      </c>
      <c r="T36">
        <v>3</v>
      </c>
      <c r="U36">
        <v>1</v>
      </c>
      <c r="V36">
        <v>3</v>
      </c>
      <c r="W36">
        <v>4</v>
      </c>
      <c r="X36">
        <v>2</v>
      </c>
      <c r="Y36">
        <v>10</v>
      </c>
      <c r="Z36">
        <v>9</v>
      </c>
      <c r="AA36">
        <v>10</v>
      </c>
      <c r="AB36">
        <v>-1</v>
      </c>
      <c r="AC36">
        <v>1</v>
      </c>
      <c r="AD36" t="s">
        <v>73</v>
      </c>
      <c r="AE36">
        <v>9.67</v>
      </c>
      <c r="AF36" t="s">
        <v>74</v>
      </c>
      <c r="AG36">
        <v>2</v>
      </c>
      <c r="AH36" t="s">
        <v>75</v>
      </c>
      <c r="AI36">
        <v>1</v>
      </c>
      <c r="AJ36" t="s">
        <v>76</v>
      </c>
      <c r="AK36" t="s">
        <v>77</v>
      </c>
      <c r="AL36">
        <v>2</v>
      </c>
      <c r="AM36">
        <v>6</v>
      </c>
      <c r="AN36" t="s">
        <v>75</v>
      </c>
      <c r="AO36" t="s">
        <v>76</v>
      </c>
    </row>
    <row r="37" spans="1:41">
      <c r="A37" t="s">
        <v>37</v>
      </c>
      <c r="B37" t="s">
        <v>52</v>
      </c>
      <c r="C37">
        <v>18</v>
      </c>
      <c r="D37" t="s">
        <v>39</v>
      </c>
      <c r="E37" t="s">
        <v>72</v>
      </c>
      <c r="F37">
        <v>4</v>
      </c>
      <c r="G37">
        <v>3</v>
      </c>
      <c r="H37">
        <v>1</v>
      </c>
      <c r="I37">
        <v>2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4</v>
      </c>
      <c r="S37">
        <v>3</v>
      </c>
      <c r="T37">
        <v>2</v>
      </c>
      <c r="U37">
        <v>1</v>
      </c>
      <c r="V37">
        <v>1</v>
      </c>
      <c r="W37">
        <v>3</v>
      </c>
      <c r="X37">
        <v>2</v>
      </c>
      <c r="Y37">
        <v>8</v>
      </c>
      <c r="Z37">
        <v>8</v>
      </c>
      <c r="AA37">
        <v>8</v>
      </c>
      <c r="AB37">
        <v>0</v>
      </c>
      <c r="AC37">
        <v>0</v>
      </c>
      <c r="AD37" t="s">
        <v>73</v>
      </c>
      <c r="AE37">
        <v>8</v>
      </c>
      <c r="AF37" t="s">
        <v>74</v>
      </c>
      <c r="AG37">
        <v>3.5</v>
      </c>
      <c r="AH37" t="s">
        <v>79</v>
      </c>
      <c r="AI37">
        <v>0</v>
      </c>
      <c r="AJ37" t="s">
        <v>76</v>
      </c>
      <c r="AK37" t="s">
        <v>77</v>
      </c>
      <c r="AL37">
        <v>3</v>
      </c>
      <c r="AM37">
        <v>5</v>
      </c>
      <c r="AN37" t="s">
        <v>75</v>
      </c>
      <c r="AO37" t="s">
        <v>76</v>
      </c>
    </row>
    <row r="38" spans="1:41">
      <c r="A38" t="s">
        <v>37</v>
      </c>
      <c r="B38" t="s">
        <v>38</v>
      </c>
      <c r="C38">
        <v>17</v>
      </c>
      <c r="D38" t="s">
        <v>54</v>
      </c>
      <c r="E38" t="s">
        <v>72</v>
      </c>
      <c r="F38">
        <v>2</v>
      </c>
      <c r="G38">
        <v>1</v>
      </c>
      <c r="H38">
        <v>2</v>
      </c>
      <c r="I38">
        <v>2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4</v>
      </c>
      <c r="S38">
        <v>2</v>
      </c>
      <c r="T38">
        <v>5</v>
      </c>
      <c r="U38">
        <v>1</v>
      </c>
      <c r="V38">
        <v>2</v>
      </c>
      <c r="W38">
        <v>5</v>
      </c>
      <c r="X38">
        <v>2</v>
      </c>
      <c r="Y38">
        <v>6</v>
      </c>
      <c r="Z38">
        <v>6</v>
      </c>
      <c r="AA38">
        <v>6</v>
      </c>
      <c r="AB38">
        <v>0</v>
      </c>
      <c r="AC38">
        <v>0</v>
      </c>
      <c r="AD38" t="s">
        <v>73</v>
      </c>
      <c r="AE38">
        <v>6</v>
      </c>
      <c r="AF38" t="s">
        <v>74</v>
      </c>
      <c r="AG38">
        <v>1.5</v>
      </c>
      <c r="AH38" t="s">
        <v>75</v>
      </c>
      <c r="AI38">
        <v>1</v>
      </c>
      <c r="AJ38" t="s">
        <v>76</v>
      </c>
      <c r="AK38" t="s">
        <v>77</v>
      </c>
      <c r="AL38">
        <v>3</v>
      </c>
      <c r="AM38">
        <v>7</v>
      </c>
      <c r="AN38" t="s">
        <v>75</v>
      </c>
      <c r="AO38" t="s">
        <v>76</v>
      </c>
    </row>
    <row r="39" spans="1:41">
      <c r="A39" t="s">
        <v>37</v>
      </c>
      <c r="B39" t="s">
        <v>38</v>
      </c>
      <c r="C39">
        <v>16</v>
      </c>
      <c r="D39" t="s">
        <v>39</v>
      </c>
      <c r="E39" t="s">
        <v>72</v>
      </c>
      <c r="F39">
        <v>2</v>
      </c>
      <c r="G39">
        <v>1</v>
      </c>
      <c r="H39">
        <v>1</v>
      </c>
      <c r="I39">
        <v>2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4</v>
      </c>
      <c r="S39">
        <v>3</v>
      </c>
      <c r="T39">
        <v>5</v>
      </c>
      <c r="U39">
        <v>1</v>
      </c>
      <c r="V39">
        <v>1</v>
      </c>
      <c r="W39">
        <v>5</v>
      </c>
      <c r="X39">
        <v>2</v>
      </c>
      <c r="Y39">
        <v>8</v>
      </c>
      <c r="Z39">
        <v>9</v>
      </c>
      <c r="AA39">
        <v>10</v>
      </c>
      <c r="AB39">
        <v>1</v>
      </c>
      <c r="AC39">
        <v>1</v>
      </c>
      <c r="AD39" t="s">
        <v>80</v>
      </c>
      <c r="AE39">
        <v>9</v>
      </c>
      <c r="AF39" t="s">
        <v>74</v>
      </c>
      <c r="AG39">
        <v>1.5</v>
      </c>
      <c r="AH39" t="s">
        <v>75</v>
      </c>
      <c r="AI39">
        <v>1</v>
      </c>
      <c r="AJ39" t="s">
        <v>76</v>
      </c>
      <c r="AK39" t="s">
        <v>77</v>
      </c>
      <c r="AL39">
        <v>3</v>
      </c>
      <c r="AM39">
        <v>9</v>
      </c>
      <c r="AN39" t="s">
        <v>75</v>
      </c>
      <c r="AO39" t="s">
        <v>76</v>
      </c>
    </row>
    <row r="40" spans="1:41">
      <c r="A40" t="s">
        <v>37</v>
      </c>
      <c r="B40" t="s">
        <v>38</v>
      </c>
      <c r="C40">
        <v>15</v>
      </c>
      <c r="D40" t="s">
        <v>39</v>
      </c>
      <c r="E40" t="s">
        <v>72</v>
      </c>
      <c r="F40">
        <v>1</v>
      </c>
      <c r="G40">
        <v>1</v>
      </c>
      <c r="H40">
        <v>1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4</v>
      </c>
      <c r="S40">
        <v>3</v>
      </c>
      <c r="T40">
        <v>2</v>
      </c>
      <c r="U40">
        <v>2</v>
      </c>
      <c r="V40">
        <v>3</v>
      </c>
      <c r="W40">
        <v>4</v>
      </c>
      <c r="X40">
        <v>2</v>
      </c>
      <c r="Y40">
        <v>9</v>
      </c>
      <c r="Z40">
        <v>10</v>
      </c>
      <c r="AA40">
        <v>10</v>
      </c>
      <c r="AB40">
        <v>1</v>
      </c>
      <c r="AC40">
        <v>0</v>
      </c>
      <c r="AD40" t="s">
        <v>73</v>
      </c>
      <c r="AE40">
        <v>9.67</v>
      </c>
      <c r="AF40" t="s">
        <v>74</v>
      </c>
      <c r="AG40">
        <v>1</v>
      </c>
      <c r="AH40" t="s">
        <v>76</v>
      </c>
      <c r="AI40">
        <v>1</v>
      </c>
      <c r="AJ40" t="s">
        <v>76</v>
      </c>
      <c r="AK40" t="s">
        <v>77</v>
      </c>
      <c r="AL40">
        <v>3</v>
      </c>
      <c r="AM40">
        <v>5</v>
      </c>
      <c r="AN40" t="s">
        <v>75</v>
      </c>
      <c r="AO40" t="s">
        <v>76</v>
      </c>
    </row>
    <row r="41" spans="1:41">
      <c r="A41" t="s">
        <v>37</v>
      </c>
      <c r="B41" t="s">
        <v>38</v>
      </c>
      <c r="C41">
        <v>16</v>
      </c>
      <c r="D41" t="s">
        <v>39</v>
      </c>
      <c r="E41" t="s">
        <v>71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4</v>
      </c>
      <c r="S41">
        <v>3</v>
      </c>
      <c r="T41">
        <v>3</v>
      </c>
      <c r="U41">
        <v>2</v>
      </c>
      <c r="V41">
        <v>2</v>
      </c>
      <c r="W41">
        <v>5</v>
      </c>
      <c r="X41">
        <v>14</v>
      </c>
      <c r="Y41">
        <v>10</v>
      </c>
      <c r="Z41">
        <v>10</v>
      </c>
      <c r="AA41">
        <v>9</v>
      </c>
      <c r="AB41">
        <v>0</v>
      </c>
      <c r="AC41">
        <v>-1</v>
      </c>
      <c r="AD41" t="s">
        <v>73</v>
      </c>
      <c r="AE41">
        <v>9.67</v>
      </c>
      <c r="AF41" t="s">
        <v>74</v>
      </c>
      <c r="AG41">
        <v>2</v>
      </c>
      <c r="AH41" t="s">
        <v>75</v>
      </c>
      <c r="AI41">
        <v>1</v>
      </c>
      <c r="AJ41" t="s">
        <v>76</v>
      </c>
      <c r="AK41" t="s">
        <v>77</v>
      </c>
      <c r="AL41">
        <v>3</v>
      </c>
      <c r="AM41">
        <v>6</v>
      </c>
      <c r="AN41" t="s">
        <v>75</v>
      </c>
      <c r="AO41" t="s">
        <v>76</v>
      </c>
    </row>
    <row r="42" spans="1:41">
      <c r="A42" t="s">
        <v>55</v>
      </c>
      <c r="B42" t="s">
        <v>38</v>
      </c>
      <c r="C42">
        <v>18</v>
      </c>
      <c r="D42" t="s">
        <v>54</v>
      </c>
      <c r="E42" t="s">
        <v>71</v>
      </c>
      <c r="F42">
        <v>4</v>
      </c>
      <c r="G42">
        <v>4</v>
      </c>
      <c r="H42">
        <v>1</v>
      </c>
      <c r="I42">
        <v>2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5</v>
      </c>
      <c r="S42">
        <v>4</v>
      </c>
      <c r="T42">
        <v>3</v>
      </c>
      <c r="U42">
        <v>3</v>
      </c>
      <c r="V42">
        <v>4</v>
      </c>
      <c r="W42">
        <v>2</v>
      </c>
      <c r="X42">
        <v>4</v>
      </c>
      <c r="Y42">
        <v>8</v>
      </c>
      <c r="Z42">
        <v>9</v>
      </c>
      <c r="AA42">
        <v>10</v>
      </c>
      <c r="AB42">
        <v>1</v>
      </c>
      <c r="AC42">
        <v>1</v>
      </c>
      <c r="AD42" t="s">
        <v>80</v>
      </c>
      <c r="AE42">
        <v>9</v>
      </c>
      <c r="AF42" t="s">
        <v>74</v>
      </c>
      <c r="AG42">
        <v>4</v>
      </c>
      <c r="AH42" t="s">
        <v>79</v>
      </c>
      <c r="AI42">
        <v>1</v>
      </c>
      <c r="AJ42" t="s">
        <v>76</v>
      </c>
      <c r="AK42" t="s">
        <v>77</v>
      </c>
      <c r="AL42">
        <v>3</v>
      </c>
      <c r="AM42">
        <v>7</v>
      </c>
      <c r="AN42" t="s">
        <v>75</v>
      </c>
      <c r="AO42" t="s">
        <v>76</v>
      </c>
    </row>
    <row r="43" spans="1:41">
      <c r="A43" t="s">
        <v>55</v>
      </c>
      <c r="B43" t="s">
        <v>38</v>
      </c>
      <c r="C43">
        <v>19</v>
      </c>
      <c r="D43" t="s">
        <v>39</v>
      </c>
      <c r="E43" t="s">
        <v>71</v>
      </c>
      <c r="F43">
        <v>3</v>
      </c>
      <c r="G43">
        <v>2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</v>
      </c>
      <c r="S43">
        <v>2</v>
      </c>
      <c r="T43">
        <v>2</v>
      </c>
      <c r="U43">
        <v>1</v>
      </c>
      <c r="V43">
        <v>1</v>
      </c>
      <c r="W43">
        <v>3</v>
      </c>
      <c r="X43">
        <v>4</v>
      </c>
      <c r="Y43">
        <v>7</v>
      </c>
      <c r="Z43">
        <v>7</v>
      </c>
      <c r="AA43">
        <v>9</v>
      </c>
      <c r="AB43">
        <v>0</v>
      </c>
      <c r="AC43">
        <v>2</v>
      </c>
      <c r="AD43" t="s">
        <v>73</v>
      </c>
      <c r="AE43">
        <v>7.67</v>
      </c>
      <c r="AF43" t="s">
        <v>74</v>
      </c>
      <c r="AG43">
        <v>2.5</v>
      </c>
      <c r="AH43" t="s">
        <v>75</v>
      </c>
      <c r="AI43">
        <v>1</v>
      </c>
      <c r="AJ43" t="s">
        <v>76</v>
      </c>
      <c r="AK43" t="s">
        <v>77</v>
      </c>
      <c r="AL43">
        <v>2</v>
      </c>
      <c r="AM43">
        <v>5</v>
      </c>
      <c r="AN43" t="s">
        <v>75</v>
      </c>
      <c r="AO43" t="s">
        <v>76</v>
      </c>
    </row>
    <row r="44" spans="1:41">
      <c r="A44" t="s">
        <v>37</v>
      </c>
      <c r="B44" t="s">
        <v>38</v>
      </c>
      <c r="C44">
        <v>17</v>
      </c>
      <c r="D44" t="s">
        <v>54</v>
      </c>
      <c r="E44" t="s">
        <v>72</v>
      </c>
      <c r="F44">
        <v>3</v>
      </c>
      <c r="G44">
        <v>2</v>
      </c>
      <c r="H44">
        <v>1</v>
      </c>
      <c r="I44">
        <v>2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4</v>
      </c>
      <c r="S44">
        <v>3</v>
      </c>
      <c r="T44">
        <v>3</v>
      </c>
      <c r="U44">
        <v>2</v>
      </c>
      <c r="V44">
        <v>3</v>
      </c>
      <c r="W44">
        <v>2</v>
      </c>
      <c r="X44">
        <v>4</v>
      </c>
      <c r="Y44">
        <v>9</v>
      </c>
      <c r="Z44">
        <v>10</v>
      </c>
      <c r="AA44">
        <v>10</v>
      </c>
      <c r="AB44">
        <v>1</v>
      </c>
      <c r="AC44">
        <v>0</v>
      </c>
      <c r="AD44" t="s">
        <v>73</v>
      </c>
      <c r="AE44">
        <v>9.67</v>
      </c>
      <c r="AF44" t="s">
        <v>74</v>
      </c>
      <c r="AG44">
        <v>2.5</v>
      </c>
      <c r="AH44" t="s">
        <v>75</v>
      </c>
      <c r="AI44">
        <v>0</v>
      </c>
      <c r="AJ44" t="s">
        <v>76</v>
      </c>
      <c r="AK44" t="s">
        <v>77</v>
      </c>
      <c r="AL44">
        <v>3</v>
      </c>
      <c r="AM44">
        <v>6</v>
      </c>
      <c r="AN44" t="s">
        <v>75</v>
      </c>
      <c r="AO44" t="s">
        <v>76</v>
      </c>
    </row>
    <row r="45" spans="1:41">
      <c r="A45" t="s">
        <v>37</v>
      </c>
      <c r="B45" t="s">
        <v>38</v>
      </c>
      <c r="C45">
        <v>18</v>
      </c>
      <c r="D45" t="s">
        <v>39</v>
      </c>
      <c r="E45" t="s">
        <v>72</v>
      </c>
      <c r="F45">
        <v>1</v>
      </c>
      <c r="G45">
        <v>1</v>
      </c>
      <c r="H45">
        <v>2</v>
      </c>
      <c r="I45">
        <v>2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5</v>
      </c>
      <c r="S45">
        <v>4</v>
      </c>
      <c r="T45">
        <v>4</v>
      </c>
      <c r="U45">
        <v>1</v>
      </c>
      <c r="V45">
        <v>1</v>
      </c>
      <c r="W45">
        <v>4</v>
      </c>
      <c r="X45">
        <v>4</v>
      </c>
      <c r="Y45">
        <v>8</v>
      </c>
      <c r="Z45">
        <v>9</v>
      </c>
      <c r="AA45">
        <v>10</v>
      </c>
      <c r="AB45">
        <v>1</v>
      </c>
      <c r="AC45">
        <v>1</v>
      </c>
      <c r="AD45" t="s">
        <v>80</v>
      </c>
      <c r="AE45">
        <v>9</v>
      </c>
      <c r="AF45" t="s">
        <v>74</v>
      </c>
      <c r="AG45">
        <v>1</v>
      </c>
      <c r="AH45" t="s">
        <v>76</v>
      </c>
      <c r="AI45">
        <v>1</v>
      </c>
      <c r="AJ45" t="s">
        <v>76</v>
      </c>
      <c r="AK45" t="s">
        <v>77</v>
      </c>
      <c r="AL45">
        <v>3</v>
      </c>
      <c r="AM45">
        <v>8</v>
      </c>
      <c r="AN45" t="s">
        <v>75</v>
      </c>
      <c r="AO45" t="s">
        <v>76</v>
      </c>
    </row>
    <row r="46" spans="1:41">
      <c r="A46" t="s">
        <v>37</v>
      </c>
      <c r="B46" t="s">
        <v>38</v>
      </c>
      <c r="C46">
        <v>17</v>
      </c>
      <c r="D46" t="s">
        <v>39</v>
      </c>
      <c r="E46" t="s">
        <v>72</v>
      </c>
      <c r="F46">
        <v>3</v>
      </c>
      <c r="G46">
        <v>3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3</v>
      </c>
      <c r="S46">
        <v>2</v>
      </c>
      <c r="T46">
        <v>3</v>
      </c>
      <c r="U46">
        <v>1</v>
      </c>
      <c r="V46">
        <v>1</v>
      </c>
      <c r="W46">
        <v>4</v>
      </c>
      <c r="X46">
        <v>4</v>
      </c>
      <c r="Y46">
        <v>10</v>
      </c>
      <c r="Z46">
        <v>9</v>
      </c>
      <c r="AA46">
        <v>9</v>
      </c>
      <c r="AB46">
        <v>-1</v>
      </c>
      <c r="AC46">
        <v>0</v>
      </c>
      <c r="AD46" t="s">
        <v>73</v>
      </c>
      <c r="AE46">
        <v>9.33</v>
      </c>
      <c r="AF46" t="s">
        <v>74</v>
      </c>
      <c r="AG46">
        <v>3</v>
      </c>
      <c r="AH46" t="s">
        <v>75</v>
      </c>
      <c r="AI46">
        <v>0</v>
      </c>
      <c r="AJ46" t="s">
        <v>76</v>
      </c>
      <c r="AK46" t="s">
        <v>77</v>
      </c>
      <c r="AL46">
        <v>2</v>
      </c>
      <c r="AM46">
        <v>5</v>
      </c>
      <c r="AN46" t="s">
        <v>75</v>
      </c>
      <c r="AO46" t="s">
        <v>76</v>
      </c>
    </row>
    <row r="47" spans="1:41">
      <c r="A47" t="s">
        <v>37</v>
      </c>
      <c r="B47" t="s">
        <v>38</v>
      </c>
      <c r="C47">
        <v>17</v>
      </c>
      <c r="D47" t="s">
        <v>39</v>
      </c>
      <c r="E47" t="s">
        <v>72</v>
      </c>
      <c r="F47">
        <v>1</v>
      </c>
      <c r="G47">
        <v>1</v>
      </c>
      <c r="H47">
        <v>1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4</v>
      </c>
      <c r="S47">
        <v>4</v>
      </c>
      <c r="T47">
        <v>4</v>
      </c>
      <c r="U47">
        <v>1</v>
      </c>
      <c r="V47">
        <v>3</v>
      </c>
      <c r="W47">
        <v>1</v>
      </c>
      <c r="X47">
        <v>4</v>
      </c>
      <c r="Y47">
        <v>9</v>
      </c>
      <c r="Z47">
        <v>9</v>
      </c>
      <c r="AA47">
        <v>10</v>
      </c>
      <c r="AB47">
        <v>0</v>
      </c>
      <c r="AC47">
        <v>1</v>
      </c>
      <c r="AD47" t="s">
        <v>73</v>
      </c>
      <c r="AE47">
        <v>9.33</v>
      </c>
      <c r="AF47" t="s">
        <v>74</v>
      </c>
      <c r="AG47">
        <v>1</v>
      </c>
      <c r="AH47" t="s">
        <v>76</v>
      </c>
      <c r="AI47">
        <v>1</v>
      </c>
      <c r="AJ47" t="s">
        <v>76</v>
      </c>
      <c r="AK47" t="s">
        <v>77</v>
      </c>
      <c r="AL47">
        <v>3</v>
      </c>
      <c r="AM47">
        <v>8</v>
      </c>
      <c r="AN47" t="s">
        <v>75</v>
      </c>
      <c r="AO47" t="s">
        <v>76</v>
      </c>
    </row>
    <row r="48" spans="1:41">
      <c r="A48" t="s">
        <v>37</v>
      </c>
      <c r="B48" t="s">
        <v>52</v>
      </c>
      <c r="C48">
        <v>17</v>
      </c>
      <c r="D48" t="s">
        <v>39</v>
      </c>
      <c r="E48" t="s">
        <v>72</v>
      </c>
      <c r="F48">
        <v>3</v>
      </c>
      <c r="G48">
        <v>3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4</v>
      </c>
      <c r="S48">
        <v>3</v>
      </c>
      <c r="T48">
        <v>4</v>
      </c>
      <c r="U48">
        <v>1</v>
      </c>
      <c r="V48">
        <v>4</v>
      </c>
      <c r="W48">
        <v>4</v>
      </c>
      <c r="X48">
        <v>4</v>
      </c>
      <c r="Y48">
        <v>6</v>
      </c>
      <c r="Z48">
        <v>5</v>
      </c>
      <c r="AA48">
        <v>6</v>
      </c>
      <c r="AB48">
        <v>-1</v>
      </c>
      <c r="AC48">
        <v>1</v>
      </c>
      <c r="AD48" t="s">
        <v>73</v>
      </c>
      <c r="AE48">
        <v>5.67</v>
      </c>
      <c r="AF48" t="s">
        <v>74</v>
      </c>
      <c r="AG48">
        <v>3</v>
      </c>
      <c r="AH48" t="s">
        <v>75</v>
      </c>
      <c r="AI48">
        <v>1</v>
      </c>
      <c r="AJ48" t="s">
        <v>76</v>
      </c>
      <c r="AK48" t="s">
        <v>77</v>
      </c>
      <c r="AL48">
        <v>2</v>
      </c>
      <c r="AM48">
        <v>7</v>
      </c>
      <c r="AN48" t="s">
        <v>75</v>
      </c>
      <c r="AO48" t="s">
        <v>76</v>
      </c>
    </row>
    <row r="49" spans="1:41">
      <c r="A49" t="s">
        <v>37</v>
      </c>
      <c r="B49" t="s">
        <v>52</v>
      </c>
      <c r="C49">
        <v>17</v>
      </c>
      <c r="D49" t="s">
        <v>39</v>
      </c>
      <c r="E49" t="s">
        <v>71</v>
      </c>
      <c r="F49">
        <v>4</v>
      </c>
      <c r="G49">
        <v>3</v>
      </c>
      <c r="H49">
        <v>2</v>
      </c>
      <c r="I49">
        <v>2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10</v>
      </c>
      <c r="Z49">
        <v>9</v>
      </c>
      <c r="AA49">
        <v>9</v>
      </c>
      <c r="AB49">
        <v>-1</v>
      </c>
      <c r="AC49">
        <v>0</v>
      </c>
      <c r="AD49" t="s">
        <v>73</v>
      </c>
      <c r="AE49">
        <v>9.33</v>
      </c>
      <c r="AF49" t="s">
        <v>74</v>
      </c>
      <c r="AG49">
        <v>3.5</v>
      </c>
      <c r="AH49" t="s">
        <v>79</v>
      </c>
      <c r="AI49">
        <v>1</v>
      </c>
      <c r="AJ49" t="s">
        <v>76</v>
      </c>
      <c r="AK49" t="s">
        <v>77</v>
      </c>
      <c r="AL49">
        <v>3</v>
      </c>
      <c r="AM49">
        <v>8</v>
      </c>
      <c r="AN49" t="s">
        <v>75</v>
      </c>
      <c r="AO49" t="s">
        <v>76</v>
      </c>
    </row>
    <row r="50" spans="1:41">
      <c r="A50" t="s">
        <v>37</v>
      </c>
      <c r="B50" t="s">
        <v>38</v>
      </c>
      <c r="C50">
        <v>16</v>
      </c>
      <c r="D50" t="s">
        <v>39</v>
      </c>
      <c r="E50" t="s">
        <v>71</v>
      </c>
      <c r="F50">
        <v>3</v>
      </c>
      <c r="G50">
        <v>1</v>
      </c>
      <c r="H50">
        <v>1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3</v>
      </c>
      <c r="S50">
        <v>3</v>
      </c>
      <c r="T50">
        <v>3</v>
      </c>
      <c r="U50">
        <v>2</v>
      </c>
      <c r="V50">
        <v>3</v>
      </c>
      <c r="W50">
        <v>2</v>
      </c>
      <c r="X50">
        <v>4</v>
      </c>
      <c r="Y50">
        <v>7</v>
      </c>
      <c r="Z50">
        <v>6</v>
      </c>
      <c r="AA50">
        <v>6</v>
      </c>
      <c r="AB50">
        <v>-1</v>
      </c>
      <c r="AC50">
        <v>0</v>
      </c>
      <c r="AD50" t="s">
        <v>73</v>
      </c>
      <c r="AE50">
        <v>6.33</v>
      </c>
      <c r="AF50" t="s">
        <v>74</v>
      </c>
      <c r="AG50">
        <v>2</v>
      </c>
      <c r="AH50" t="s">
        <v>75</v>
      </c>
      <c r="AI50">
        <v>1</v>
      </c>
      <c r="AJ50" t="s">
        <v>76</v>
      </c>
      <c r="AK50" t="s">
        <v>77</v>
      </c>
      <c r="AL50">
        <v>3</v>
      </c>
      <c r="AM50">
        <v>6</v>
      </c>
      <c r="AN50" t="s">
        <v>75</v>
      </c>
      <c r="AO50" t="s">
        <v>76</v>
      </c>
    </row>
    <row r="51" spans="1:41">
      <c r="A51" t="s">
        <v>55</v>
      </c>
      <c r="B51" t="s">
        <v>52</v>
      </c>
      <c r="C51">
        <v>18</v>
      </c>
      <c r="D51" t="s">
        <v>54</v>
      </c>
      <c r="E51" t="s">
        <v>72</v>
      </c>
      <c r="F51">
        <v>4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14</v>
      </c>
      <c r="Y51">
        <v>6</v>
      </c>
      <c r="Z51">
        <v>5</v>
      </c>
      <c r="AA51">
        <v>5</v>
      </c>
      <c r="AB51">
        <v>-1</v>
      </c>
      <c r="AC51">
        <v>0</v>
      </c>
      <c r="AD51" t="s">
        <v>73</v>
      </c>
      <c r="AE51">
        <v>5.33</v>
      </c>
      <c r="AF51" t="s">
        <v>74</v>
      </c>
      <c r="AG51">
        <v>3</v>
      </c>
      <c r="AH51" t="s">
        <v>75</v>
      </c>
      <c r="AI51">
        <v>1</v>
      </c>
      <c r="AJ51" t="s">
        <v>76</v>
      </c>
      <c r="AK51" t="s">
        <v>77</v>
      </c>
      <c r="AL51">
        <v>2</v>
      </c>
      <c r="AM51">
        <v>7</v>
      </c>
      <c r="AN51" t="s">
        <v>75</v>
      </c>
      <c r="AO51" t="s">
        <v>76</v>
      </c>
    </row>
    <row r="52" spans="1:41">
      <c r="A52" t="s">
        <v>37</v>
      </c>
      <c r="B52" t="s">
        <v>38</v>
      </c>
      <c r="C52">
        <v>16</v>
      </c>
      <c r="D52" t="s">
        <v>39</v>
      </c>
      <c r="E52" t="s">
        <v>71</v>
      </c>
      <c r="F52">
        <v>2</v>
      </c>
      <c r="G52">
        <v>2</v>
      </c>
      <c r="H52">
        <v>1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4</v>
      </c>
      <c r="S52">
        <v>3</v>
      </c>
      <c r="T52">
        <v>4</v>
      </c>
      <c r="U52">
        <v>1</v>
      </c>
      <c r="V52">
        <v>2</v>
      </c>
      <c r="W52">
        <v>2</v>
      </c>
      <c r="X52">
        <v>4</v>
      </c>
      <c r="Y52">
        <v>8</v>
      </c>
      <c r="Z52">
        <v>7</v>
      </c>
      <c r="AA52">
        <v>6</v>
      </c>
      <c r="AB52">
        <v>-1</v>
      </c>
      <c r="AC52">
        <v>-1</v>
      </c>
      <c r="AD52" t="s">
        <v>78</v>
      </c>
      <c r="AE52">
        <v>7</v>
      </c>
      <c r="AF52" t="s">
        <v>74</v>
      </c>
      <c r="AG52">
        <v>2</v>
      </c>
      <c r="AH52" t="s">
        <v>75</v>
      </c>
      <c r="AI52">
        <v>1</v>
      </c>
      <c r="AJ52" t="s">
        <v>76</v>
      </c>
      <c r="AK52" t="s">
        <v>77</v>
      </c>
      <c r="AL52">
        <v>2</v>
      </c>
      <c r="AM52">
        <v>7</v>
      </c>
      <c r="AN52" t="s">
        <v>75</v>
      </c>
      <c r="AO52" t="s">
        <v>76</v>
      </c>
    </row>
    <row r="53" spans="1:41">
      <c r="A53" t="s">
        <v>37</v>
      </c>
      <c r="B53" t="s">
        <v>52</v>
      </c>
      <c r="C53">
        <v>18</v>
      </c>
      <c r="D53" t="s">
        <v>39</v>
      </c>
      <c r="E53" t="s">
        <v>71</v>
      </c>
      <c r="F53">
        <v>3</v>
      </c>
      <c r="G53">
        <v>3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>
        <v>2</v>
      </c>
      <c r="T53">
        <v>4</v>
      </c>
      <c r="U53">
        <v>2</v>
      </c>
      <c r="V53">
        <v>4</v>
      </c>
      <c r="W53">
        <v>4</v>
      </c>
      <c r="X53">
        <v>13</v>
      </c>
      <c r="Y53">
        <v>6</v>
      </c>
      <c r="Z53">
        <v>6</v>
      </c>
      <c r="AA53">
        <v>8</v>
      </c>
      <c r="AB53">
        <v>0</v>
      </c>
      <c r="AC53">
        <v>2</v>
      </c>
      <c r="AD53" t="s">
        <v>73</v>
      </c>
      <c r="AE53">
        <v>6.67</v>
      </c>
      <c r="AF53" t="s">
        <v>74</v>
      </c>
      <c r="AG53">
        <v>3</v>
      </c>
      <c r="AH53" t="s">
        <v>75</v>
      </c>
      <c r="AI53">
        <v>1</v>
      </c>
      <c r="AJ53" t="s">
        <v>76</v>
      </c>
      <c r="AK53" t="s">
        <v>77</v>
      </c>
      <c r="AL53">
        <v>3</v>
      </c>
      <c r="AM53">
        <v>6</v>
      </c>
      <c r="AN53" t="s">
        <v>75</v>
      </c>
      <c r="AO53" t="s">
        <v>76</v>
      </c>
    </row>
    <row r="54" spans="1:41">
      <c r="A54" t="s">
        <v>37</v>
      </c>
      <c r="B54" t="s">
        <v>38</v>
      </c>
      <c r="C54">
        <v>16</v>
      </c>
      <c r="D54" t="s">
        <v>39</v>
      </c>
      <c r="E54" t="s">
        <v>71</v>
      </c>
      <c r="F54">
        <v>1</v>
      </c>
      <c r="G54">
        <v>2</v>
      </c>
      <c r="H54">
        <v>1</v>
      </c>
      <c r="I54">
        <v>2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4</v>
      </c>
      <c r="S54">
        <v>4</v>
      </c>
      <c r="T54">
        <v>3</v>
      </c>
      <c r="U54">
        <v>1</v>
      </c>
      <c r="V54">
        <v>1</v>
      </c>
      <c r="W54">
        <v>1</v>
      </c>
      <c r="X54">
        <v>4</v>
      </c>
      <c r="Y54">
        <v>8</v>
      </c>
      <c r="Z54">
        <v>10</v>
      </c>
      <c r="AA54">
        <v>9</v>
      </c>
      <c r="AB54">
        <v>2</v>
      </c>
      <c r="AC54">
        <v>-1</v>
      </c>
      <c r="AD54" t="s">
        <v>73</v>
      </c>
      <c r="AE54">
        <v>9</v>
      </c>
      <c r="AF54" t="s">
        <v>74</v>
      </c>
      <c r="AG54">
        <v>1.5</v>
      </c>
      <c r="AH54" t="s">
        <v>75</v>
      </c>
      <c r="AI54">
        <v>1</v>
      </c>
      <c r="AJ54" t="s">
        <v>76</v>
      </c>
      <c r="AK54" t="s">
        <v>77</v>
      </c>
      <c r="AL54">
        <v>3</v>
      </c>
      <c r="AM54">
        <v>7</v>
      </c>
      <c r="AN54" t="s">
        <v>75</v>
      </c>
      <c r="AO54" t="s">
        <v>76</v>
      </c>
    </row>
    <row r="55" spans="1:41">
      <c r="A55" t="s">
        <v>37</v>
      </c>
      <c r="B55" t="s">
        <v>52</v>
      </c>
      <c r="C55">
        <v>16</v>
      </c>
      <c r="D55" t="s">
        <v>39</v>
      </c>
      <c r="E55" t="s">
        <v>71</v>
      </c>
      <c r="F55">
        <v>4</v>
      </c>
      <c r="G55">
        <v>3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3</v>
      </c>
      <c r="S55">
        <v>1</v>
      </c>
      <c r="T55">
        <v>3</v>
      </c>
      <c r="U55">
        <v>1</v>
      </c>
      <c r="V55">
        <v>3</v>
      </c>
      <c r="W55">
        <v>5</v>
      </c>
      <c r="X55">
        <v>4</v>
      </c>
      <c r="Y55">
        <v>8</v>
      </c>
      <c r="Z55">
        <v>10</v>
      </c>
      <c r="AA55">
        <v>10</v>
      </c>
      <c r="AB55">
        <v>2</v>
      </c>
      <c r="AC55">
        <v>0</v>
      </c>
      <c r="AD55" t="s">
        <v>73</v>
      </c>
      <c r="AE55">
        <v>9.33</v>
      </c>
      <c r="AF55" t="s">
        <v>74</v>
      </c>
      <c r="AG55">
        <v>3.5</v>
      </c>
      <c r="AH55" t="s">
        <v>79</v>
      </c>
      <c r="AI55">
        <v>1</v>
      </c>
      <c r="AJ55" t="s">
        <v>76</v>
      </c>
      <c r="AK55" t="s">
        <v>77</v>
      </c>
      <c r="AL55">
        <v>3</v>
      </c>
      <c r="AM55">
        <v>4</v>
      </c>
      <c r="AN55" t="s">
        <v>75</v>
      </c>
      <c r="AO55" t="s">
        <v>76</v>
      </c>
    </row>
    <row r="56" spans="1:41">
      <c r="A56" t="s">
        <v>37</v>
      </c>
      <c r="B56" t="s">
        <v>38</v>
      </c>
      <c r="C56">
        <v>16</v>
      </c>
      <c r="D56" t="s">
        <v>39</v>
      </c>
      <c r="E56" t="s">
        <v>72</v>
      </c>
      <c r="F56">
        <v>3</v>
      </c>
      <c r="G56">
        <v>3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4</v>
      </c>
      <c r="S56">
        <v>3</v>
      </c>
      <c r="T56">
        <v>2</v>
      </c>
      <c r="U56">
        <v>1</v>
      </c>
      <c r="V56">
        <v>2</v>
      </c>
      <c r="W56">
        <v>5</v>
      </c>
      <c r="X56">
        <v>4</v>
      </c>
      <c r="Y56">
        <v>6</v>
      </c>
      <c r="Z56">
        <v>10</v>
      </c>
      <c r="AA56">
        <v>10</v>
      </c>
      <c r="AB56">
        <v>4</v>
      </c>
      <c r="AC56">
        <v>0</v>
      </c>
      <c r="AD56" t="s">
        <v>73</v>
      </c>
      <c r="AE56">
        <v>8.67</v>
      </c>
      <c r="AF56" t="s">
        <v>74</v>
      </c>
      <c r="AG56">
        <v>3</v>
      </c>
      <c r="AH56" t="s">
        <v>75</v>
      </c>
      <c r="AI56">
        <v>0</v>
      </c>
      <c r="AJ56" t="s">
        <v>76</v>
      </c>
      <c r="AK56" t="s">
        <v>77</v>
      </c>
      <c r="AL56">
        <v>3</v>
      </c>
      <c r="AM56">
        <v>5</v>
      </c>
      <c r="AN56" t="s">
        <v>75</v>
      </c>
      <c r="AO56" t="s">
        <v>76</v>
      </c>
    </row>
    <row r="57" spans="1:41">
      <c r="A57" t="s">
        <v>37</v>
      </c>
      <c r="B57" t="s">
        <v>38</v>
      </c>
      <c r="C57">
        <v>16</v>
      </c>
      <c r="D57" t="s">
        <v>39</v>
      </c>
      <c r="E57" t="s">
        <v>72</v>
      </c>
      <c r="F57">
        <v>3</v>
      </c>
      <c r="G57">
        <v>4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2</v>
      </c>
      <c r="S57">
        <v>4</v>
      </c>
      <c r="T57">
        <v>3</v>
      </c>
      <c r="U57">
        <v>1</v>
      </c>
      <c r="V57">
        <v>2</v>
      </c>
      <c r="W57">
        <v>3</v>
      </c>
      <c r="X57">
        <v>12</v>
      </c>
      <c r="Y57">
        <v>5</v>
      </c>
      <c r="Z57">
        <v>5</v>
      </c>
      <c r="AA57">
        <v>5</v>
      </c>
      <c r="AB57">
        <v>0</v>
      </c>
      <c r="AC57">
        <v>0</v>
      </c>
      <c r="AD57" t="s">
        <v>73</v>
      </c>
      <c r="AE57">
        <v>5</v>
      </c>
      <c r="AF57" t="s">
        <v>74</v>
      </c>
      <c r="AG57">
        <v>3.5</v>
      </c>
      <c r="AH57" t="s">
        <v>79</v>
      </c>
      <c r="AI57">
        <v>1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76</v>
      </c>
    </row>
    <row r="58" spans="1:41">
      <c r="A58" t="s">
        <v>37</v>
      </c>
      <c r="B58" t="s">
        <v>38</v>
      </c>
      <c r="C58">
        <v>17</v>
      </c>
      <c r="D58" t="s">
        <v>39</v>
      </c>
      <c r="E58" t="s">
        <v>72</v>
      </c>
      <c r="F58">
        <v>1</v>
      </c>
      <c r="G58">
        <v>1</v>
      </c>
      <c r="H58">
        <v>1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5</v>
      </c>
      <c r="S58">
        <v>3</v>
      </c>
      <c r="T58">
        <v>3</v>
      </c>
      <c r="U58">
        <v>1</v>
      </c>
      <c r="V58">
        <v>1</v>
      </c>
      <c r="W58">
        <v>3</v>
      </c>
      <c r="X58">
        <v>4</v>
      </c>
      <c r="Y58">
        <v>5</v>
      </c>
      <c r="Z58">
        <v>5</v>
      </c>
      <c r="AA58">
        <v>6</v>
      </c>
      <c r="AB58">
        <v>0</v>
      </c>
      <c r="AC58">
        <v>1</v>
      </c>
      <c r="AD58" t="s">
        <v>73</v>
      </c>
      <c r="AE58">
        <v>5.33</v>
      </c>
      <c r="AF58" t="s">
        <v>74</v>
      </c>
      <c r="AG58">
        <v>1</v>
      </c>
      <c r="AH58" t="s">
        <v>76</v>
      </c>
      <c r="AI58">
        <v>1</v>
      </c>
      <c r="AJ58" t="s">
        <v>76</v>
      </c>
      <c r="AK58" t="s">
        <v>77</v>
      </c>
      <c r="AL58">
        <v>2</v>
      </c>
      <c r="AM58">
        <v>6</v>
      </c>
      <c r="AN58" t="s">
        <v>75</v>
      </c>
      <c r="AO58" t="s">
        <v>76</v>
      </c>
    </row>
    <row r="59" spans="1:41">
      <c r="A59" t="s">
        <v>37</v>
      </c>
      <c r="B59" t="s">
        <v>52</v>
      </c>
      <c r="C59">
        <v>16</v>
      </c>
      <c r="D59" t="s">
        <v>39</v>
      </c>
      <c r="E59" t="s">
        <v>72</v>
      </c>
      <c r="F59">
        <v>3</v>
      </c>
      <c r="G59">
        <v>3</v>
      </c>
      <c r="H59">
        <v>3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5</v>
      </c>
      <c r="S59">
        <v>3</v>
      </c>
      <c r="T59">
        <v>3</v>
      </c>
      <c r="U59">
        <v>1</v>
      </c>
      <c r="V59">
        <v>3</v>
      </c>
      <c r="W59">
        <v>2</v>
      </c>
      <c r="X59">
        <v>6</v>
      </c>
      <c r="Y59">
        <v>7</v>
      </c>
      <c r="Z59">
        <v>10</v>
      </c>
      <c r="AA59">
        <v>10</v>
      </c>
      <c r="AB59">
        <v>3</v>
      </c>
      <c r="AC59">
        <v>0</v>
      </c>
      <c r="AD59" t="s">
        <v>73</v>
      </c>
      <c r="AE59">
        <v>9</v>
      </c>
      <c r="AF59" t="s">
        <v>74</v>
      </c>
      <c r="AG59">
        <v>3</v>
      </c>
      <c r="AH59" t="s">
        <v>75</v>
      </c>
      <c r="AI59">
        <v>0</v>
      </c>
      <c r="AJ59" t="s">
        <v>76</v>
      </c>
      <c r="AK59" t="s">
        <v>77</v>
      </c>
      <c r="AL59">
        <v>3</v>
      </c>
      <c r="AM59">
        <v>6</v>
      </c>
      <c r="AN59" t="s">
        <v>75</v>
      </c>
      <c r="AO59" t="s">
        <v>76</v>
      </c>
    </row>
    <row r="60" spans="1:41">
      <c r="A60" t="s">
        <v>37</v>
      </c>
      <c r="B60" t="s">
        <v>38</v>
      </c>
      <c r="C60">
        <v>17</v>
      </c>
      <c r="D60" t="s">
        <v>39</v>
      </c>
      <c r="E60" t="s">
        <v>72</v>
      </c>
      <c r="F60">
        <v>3</v>
      </c>
      <c r="G60">
        <v>3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3</v>
      </c>
      <c r="S60">
        <v>3</v>
      </c>
      <c r="T60">
        <v>3</v>
      </c>
      <c r="U60">
        <v>1</v>
      </c>
      <c r="V60">
        <v>3</v>
      </c>
      <c r="W60">
        <v>3</v>
      </c>
      <c r="X60">
        <v>6</v>
      </c>
      <c r="Y60">
        <v>8</v>
      </c>
      <c r="Z60">
        <v>7</v>
      </c>
      <c r="AA60">
        <v>9</v>
      </c>
      <c r="AB60">
        <v>-1</v>
      </c>
      <c r="AC60">
        <v>2</v>
      </c>
      <c r="AD60" t="s">
        <v>73</v>
      </c>
      <c r="AE60">
        <v>8</v>
      </c>
      <c r="AF60" t="s">
        <v>74</v>
      </c>
      <c r="AG60">
        <v>3</v>
      </c>
      <c r="AH60" t="s">
        <v>75</v>
      </c>
      <c r="AI60">
        <v>0</v>
      </c>
      <c r="AJ60" t="s">
        <v>76</v>
      </c>
      <c r="AK60" t="s">
        <v>77</v>
      </c>
      <c r="AL60">
        <v>2</v>
      </c>
      <c r="AM60">
        <v>7</v>
      </c>
      <c r="AN60" t="s">
        <v>75</v>
      </c>
      <c r="AO60" t="s">
        <v>76</v>
      </c>
    </row>
    <row r="61" spans="1:41">
      <c r="A61" t="s">
        <v>37</v>
      </c>
      <c r="B61" t="s">
        <v>38</v>
      </c>
      <c r="C61">
        <v>15</v>
      </c>
      <c r="D61" t="s">
        <v>39</v>
      </c>
      <c r="E61" t="s">
        <v>72</v>
      </c>
      <c r="F61">
        <v>4</v>
      </c>
      <c r="G61">
        <v>4</v>
      </c>
      <c r="H61">
        <v>2</v>
      </c>
      <c r="I61">
        <v>2</v>
      </c>
      <c r="J61">
        <v>2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4</v>
      </c>
      <c r="S61">
        <v>4</v>
      </c>
      <c r="T61">
        <v>4</v>
      </c>
      <c r="U61">
        <v>2</v>
      </c>
      <c r="V61">
        <v>3</v>
      </c>
      <c r="W61">
        <v>5</v>
      </c>
      <c r="X61">
        <v>6</v>
      </c>
      <c r="Y61">
        <v>7</v>
      </c>
      <c r="Z61">
        <v>9</v>
      </c>
      <c r="AA61">
        <v>8</v>
      </c>
      <c r="AB61">
        <v>2</v>
      </c>
      <c r="AC61">
        <v>-1</v>
      </c>
      <c r="AD61" t="s">
        <v>73</v>
      </c>
      <c r="AE61">
        <v>8</v>
      </c>
      <c r="AF61" t="s">
        <v>74</v>
      </c>
      <c r="AG61">
        <v>4</v>
      </c>
      <c r="AH61" t="s">
        <v>79</v>
      </c>
      <c r="AI61">
        <v>1</v>
      </c>
      <c r="AJ61" t="s">
        <v>76</v>
      </c>
      <c r="AK61" t="s">
        <v>77</v>
      </c>
      <c r="AL61">
        <v>2</v>
      </c>
      <c r="AM61">
        <v>9</v>
      </c>
      <c r="AN61" t="s">
        <v>75</v>
      </c>
      <c r="AO61" t="s">
        <v>76</v>
      </c>
    </row>
    <row r="62" spans="1:41">
      <c r="A62" t="s">
        <v>37</v>
      </c>
      <c r="B62" t="s">
        <v>38</v>
      </c>
      <c r="C62">
        <v>17</v>
      </c>
      <c r="D62" t="s">
        <v>54</v>
      </c>
      <c r="E62" t="s">
        <v>71</v>
      </c>
      <c r="F62">
        <v>4</v>
      </c>
      <c r="G62">
        <v>4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1</v>
      </c>
      <c r="U62">
        <v>1</v>
      </c>
      <c r="V62">
        <v>2</v>
      </c>
      <c r="W62">
        <v>3</v>
      </c>
      <c r="X62">
        <v>12</v>
      </c>
      <c r="Y62">
        <v>8</v>
      </c>
      <c r="Z62">
        <v>10</v>
      </c>
      <c r="AA62">
        <v>10</v>
      </c>
      <c r="AB62">
        <v>2</v>
      </c>
      <c r="AC62">
        <v>0</v>
      </c>
      <c r="AD62" t="s">
        <v>73</v>
      </c>
      <c r="AE62">
        <v>9.33</v>
      </c>
      <c r="AF62" t="s">
        <v>74</v>
      </c>
      <c r="AG62">
        <v>4</v>
      </c>
      <c r="AH62" t="s">
        <v>79</v>
      </c>
      <c r="AI62">
        <v>1</v>
      </c>
      <c r="AJ62" t="s">
        <v>76</v>
      </c>
      <c r="AK62" t="s">
        <v>77</v>
      </c>
      <c r="AL62">
        <v>3</v>
      </c>
      <c r="AM62">
        <v>3</v>
      </c>
      <c r="AN62" t="s">
        <v>75</v>
      </c>
      <c r="AO62" t="s">
        <v>76</v>
      </c>
    </row>
    <row r="63" spans="1:41">
      <c r="A63" t="s">
        <v>37</v>
      </c>
      <c r="B63" t="s">
        <v>38</v>
      </c>
      <c r="C63">
        <v>17</v>
      </c>
      <c r="D63" t="s">
        <v>39</v>
      </c>
      <c r="E63" t="s">
        <v>72</v>
      </c>
      <c r="F63">
        <v>4</v>
      </c>
      <c r="G63">
        <v>4</v>
      </c>
      <c r="H63">
        <v>2</v>
      </c>
      <c r="I63">
        <v>2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4</v>
      </c>
      <c r="S63">
        <v>1</v>
      </c>
      <c r="T63">
        <v>4</v>
      </c>
      <c r="U63">
        <v>1</v>
      </c>
      <c r="V63">
        <v>1</v>
      </c>
      <c r="W63">
        <v>1</v>
      </c>
      <c r="X63">
        <v>6</v>
      </c>
      <c r="Y63">
        <v>6</v>
      </c>
      <c r="Z63">
        <v>5</v>
      </c>
      <c r="AA63">
        <v>6</v>
      </c>
      <c r="AB63">
        <v>-1</v>
      </c>
      <c r="AC63">
        <v>1</v>
      </c>
      <c r="AD63" t="s">
        <v>73</v>
      </c>
      <c r="AE63">
        <v>5.67</v>
      </c>
      <c r="AF63" t="s">
        <v>74</v>
      </c>
      <c r="AG63">
        <v>4</v>
      </c>
      <c r="AH63" t="s">
        <v>79</v>
      </c>
      <c r="AI63">
        <v>0</v>
      </c>
      <c r="AJ63" t="s">
        <v>76</v>
      </c>
      <c r="AK63" t="s">
        <v>77</v>
      </c>
      <c r="AL63">
        <v>3</v>
      </c>
      <c r="AM63">
        <v>5</v>
      </c>
      <c r="AN63" t="s">
        <v>75</v>
      </c>
      <c r="AO63" t="s">
        <v>76</v>
      </c>
    </row>
    <row r="64" spans="1:41">
      <c r="A64" t="s">
        <v>37</v>
      </c>
      <c r="B64" t="s">
        <v>38</v>
      </c>
      <c r="C64">
        <v>18</v>
      </c>
      <c r="D64" t="s">
        <v>39</v>
      </c>
      <c r="E64" t="s">
        <v>72</v>
      </c>
      <c r="F64">
        <v>4</v>
      </c>
      <c r="G64">
        <v>4</v>
      </c>
      <c r="H64">
        <v>2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4</v>
      </c>
      <c r="S64">
        <v>3</v>
      </c>
      <c r="T64">
        <v>4</v>
      </c>
      <c r="U64">
        <v>1</v>
      </c>
      <c r="V64">
        <v>1</v>
      </c>
      <c r="W64">
        <v>3</v>
      </c>
      <c r="X64">
        <v>6</v>
      </c>
      <c r="Y64">
        <v>5</v>
      </c>
      <c r="Z64">
        <v>6</v>
      </c>
      <c r="AA64">
        <v>6</v>
      </c>
      <c r="AB64">
        <v>1</v>
      </c>
      <c r="AC64">
        <v>0</v>
      </c>
      <c r="AD64" t="s">
        <v>73</v>
      </c>
      <c r="AE64">
        <v>5.67</v>
      </c>
      <c r="AF64" t="s">
        <v>74</v>
      </c>
      <c r="AG64">
        <v>4</v>
      </c>
      <c r="AH64" t="s">
        <v>79</v>
      </c>
      <c r="AI64">
        <v>0</v>
      </c>
      <c r="AJ64" t="s">
        <v>76</v>
      </c>
      <c r="AK64" t="s">
        <v>77</v>
      </c>
      <c r="AL64">
        <v>2</v>
      </c>
      <c r="AM64">
        <v>7</v>
      </c>
      <c r="AN64" t="s">
        <v>75</v>
      </c>
      <c r="AO64" t="s">
        <v>76</v>
      </c>
    </row>
    <row r="65" spans="1:41">
      <c r="A65" t="s">
        <v>37</v>
      </c>
      <c r="B65" t="s">
        <v>38</v>
      </c>
      <c r="C65">
        <v>17</v>
      </c>
      <c r="D65" t="s">
        <v>39</v>
      </c>
      <c r="E65" t="s">
        <v>72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4</v>
      </c>
      <c r="S65">
        <v>2</v>
      </c>
      <c r="T65">
        <v>2</v>
      </c>
      <c r="U65">
        <v>1</v>
      </c>
      <c r="V65">
        <v>1</v>
      </c>
      <c r="W65">
        <v>3</v>
      </c>
      <c r="X65">
        <v>12</v>
      </c>
      <c r="Y65">
        <v>11</v>
      </c>
      <c r="Z65">
        <v>9</v>
      </c>
      <c r="AA65">
        <v>9</v>
      </c>
      <c r="AB65">
        <v>-2</v>
      </c>
      <c r="AC65">
        <v>0</v>
      </c>
      <c r="AD65" t="s">
        <v>73</v>
      </c>
      <c r="AE65">
        <v>9.67</v>
      </c>
      <c r="AF65" t="s">
        <v>74</v>
      </c>
      <c r="AG65">
        <v>2</v>
      </c>
      <c r="AH65" t="s">
        <v>75</v>
      </c>
      <c r="AI65">
        <v>1</v>
      </c>
      <c r="AJ65" t="s">
        <v>76</v>
      </c>
      <c r="AK65" t="s">
        <v>77</v>
      </c>
      <c r="AL65">
        <v>2</v>
      </c>
      <c r="AM65">
        <v>5</v>
      </c>
      <c r="AN65" t="s">
        <v>75</v>
      </c>
      <c r="AO65" t="s">
        <v>76</v>
      </c>
    </row>
    <row r="66" spans="1:41">
      <c r="A66" t="s">
        <v>37</v>
      </c>
      <c r="B66" t="s">
        <v>52</v>
      </c>
      <c r="C66">
        <v>18</v>
      </c>
      <c r="D66" t="s">
        <v>54</v>
      </c>
      <c r="E66" t="s">
        <v>71</v>
      </c>
      <c r="F66">
        <v>3</v>
      </c>
      <c r="G66">
        <v>3</v>
      </c>
      <c r="H66">
        <v>1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4</v>
      </c>
      <c r="S66">
        <v>3</v>
      </c>
      <c r="T66">
        <v>3</v>
      </c>
      <c r="U66">
        <v>1</v>
      </c>
      <c r="V66">
        <v>3</v>
      </c>
      <c r="W66">
        <v>5</v>
      </c>
      <c r="X66">
        <v>8</v>
      </c>
      <c r="Y66">
        <v>3</v>
      </c>
      <c r="Z66">
        <v>5</v>
      </c>
      <c r="AA66">
        <v>5</v>
      </c>
      <c r="AB66">
        <v>2</v>
      </c>
      <c r="AC66">
        <v>0</v>
      </c>
      <c r="AD66" t="s">
        <v>73</v>
      </c>
      <c r="AE66">
        <v>4.33</v>
      </c>
      <c r="AF66" t="s">
        <v>74</v>
      </c>
      <c r="AG66">
        <v>3</v>
      </c>
      <c r="AH66" t="s">
        <v>75</v>
      </c>
      <c r="AI66">
        <v>0</v>
      </c>
      <c r="AJ66" t="s">
        <v>76</v>
      </c>
      <c r="AK66" t="s">
        <v>77</v>
      </c>
      <c r="AL66">
        <v>2</v>
      </c>
      <c r="AM66">
        <v>7</v>
      </c>
      <c r="AN66" t="s">
        <v>75</v>
      </c>
      <c r="AO66" t="s">
        <v>76</v>
      </c>
    </row>
    <row r="67" spans="1:41">
      <c r="A67" t="s">
        <v>37</v>
      </c>
      <c r="B67" t="s">
        <v>52</v>
      </c>
      <c r="C67">
        <v>15</v>
      </c>
      <c r="D67" t="s">
        <v>54</v>
      </c>
      <c r="E67" t="s">
        <v>72</v>
      </c>
      <c r="F67">
        <v>2</v>
      </c>
      <c r="G67">
        <v>1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5</v>
      </c>
      <c r="S67">
        <v>4</v>
      </c>
      <c r="T67">
        <v>2</v>
      </c>
      <c r="U67">
        <v>1</v>
      </c>
      <c r="V67">
        <v>1</v>
      </c>
      <c r="W67">
        <v>5</v>
      </c>
      <c r="X67">
        <v>8</v>
      </c>
      <c r="Y67">
        <v>9</v>
      </c>
      <c r="Z67">
        <v>9</v>
      </c>
      <c r="AA67">
        <v>9</v>
      </c>
      <c r="AB67">
        <v>0</v>
      </c>
      <c r="AC67">
        <v>0</v>
      </c>
      <c r="AD67" t="s">
        <v>73</v>
      </c>
      <c r="AE67">
        <v>9</v>
      </c>
      <c r="AF67" t="s">
        <v>74</v>
      </c>
      <c r="AG67">
        <v>1.5</v>
      </c>
      <c r="AH67" t="s">
        <v>75</v>
      </c>
      <c r="AI67">
        <v>1</v>
      </c>
      <c r="AJ67" t="s">
        <v>76</v>
      </c>
      <c r="AK67" t="s">
        <v>77</v>
      </c>
      <c r="AL67">
        <v>2</v>
      </c>
      <c r="AM67">
        <v>7</v>
      </c>
      <c r="AN67" t="s">
        <v>75</v>
      </c>
      <c r="AO67" t="s">
        <v>76</v>
      </c>
    </row>
    <row r="68" spans="1:41">
      <c r="A68" t="s">
        <v>37</v>
      </c>
      <c r="B68" t="s">
        <v>38</v>
      </c>
      <c r="C68">
        <v>16</v>
      </c>
      <c r="D68" t="s">
        <v>39</v>
      </c>
      <c r="E68" t="s">
        <v>72</v>
      </c>
      <c r="F68">
        <v>2</v>
      </c>
      <c r="G68">
        <v>1</v>
      </c>
      <c r="H68">
        <v>1</v>
      </c>
      <c r="I68">
        <v>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5</v>
      </c>
      <c r="S68">
        <v>3</v>
      </c>
      <c r="T68">
        <v>4</v>
      </c>
      <c r="U68">
        <v>1</v>
      </c>
      <c r="V68">
        <v>1</v>
      </c>
      <c r="W68">
        <v>2</v>
      </c>
      <c r="X68">
        <v>8</v>
      </c>
      <c r="Y68">
        <v>8</v>
      </c>
      <c r="Z68">
        <v>9</v>
      </c>
      <c r="AA68">
        <v>10</v>
      </c>
      <c r="AB68">
        <v>1</v>
      </c>
      <c r="AC68">
        <v>1</v>
      </c>
      <c r="AD68" t="s">
        <v>80</v>
      </c>
      <c r="AE68">
        <v>9</v>
      </c>
      <c r="AF68" t="s">
        <v>74</v>
      </c>
      <c r="AG68">
        <v>1.5</v>
      </c>
      <c r="AH68" t="s">
        <v>75</v>
      </c>
      <c r="AI68">
        <v>1</v>
      </c>
      <c r="AJ68" t="s">
        <v>76</v>
      </c>
      <c r="AK68" t="s">
        <v>77</v>
      </c>
      <c r="AL68">
        <v>3</v>
      </c>
      <c r="AM68">
        <v>8</v>
      </c>
      <c r="AN68" t="s">
        <v>75</v>
      </c>
      <c r="AO68" t="s">
        <v>76</v>
      </c>
    </row>
    <row r="69" spans="1:41">
      <c r="A69" t="s">
        <v>37</v>
      </c>
      <c r="B69" t="s">
        <v>38</v>
      </c>
      <c r="C69">
        <v>18</v>
      </c>
      <c r="D69" t="s">
        <v>39</v>
      </c>
      <c r="E69" t="s">
        <v>71</v>
      </c>
      <c r="F69">
        <v>4</v>
      </c>
      <c r="G69">
        <v>3</v>
      </c>
      <c r="H69">
        <v>2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4</v>
      </c>
      <c r="S69">
        <v>4</v>
      </c>
      <c r="T69">
        <v>5</v>
      </c>
      <c r="U69">
        <v>1</v>
      </c>
      <c r="V69">
        <v>2</v>
      </c>
      <c r="W69">
        <v>2</v>
      </c>
      <c r="X69">
        <v>10</v>
      </c>
      <c r="Y69">
        <v>10</v>
      </c>
      <c r="Z69">
        <v>8</v>
      </c>
      <c r="AA69">
        <v>8</v>
      </c>
      <c r="AB69">
        <v>-2</v>
      </c>
      <c r="AC69">
        <v>0</v>
      </c>
      <c r="AD69" t="s">
        <v>73</v>
      </c>
      <c r="AE69">
        <v>8.67</v>
      </c>
      <c r="AF69" t="s">
        <v>74</v>
      </c>
      <c r="AG69">
        <v>3.5</v>
      </c>
      <c r="AH69" t="s">
        <v>79</v>
      </c>
      <c r="AI69">
        <v>0</v>
      </c>
      <c r="AJ69" t="s">
        <v>76</v>
      </c>
      <c r="AK69" t="s">
        <v>77</v>
      </c>
      <c r="AL69">
        <v>3</v>
      </c>
      <c r="AM69">
        <v>10</v>
      </c>
      <c r="AN69" t="s">
        <v>75</v>
      </c>
      <c r="AO69" t="s">
        <v>76</v>
      </c>
    </row>
    <row r="70" spans="1:41">
      <c r="A70" t="s">
        <v>37</v>
      </c>
      <c r="B70" t="s">
        <v>38</v>
      </c>
      <c r="C70">
        <v>15</v>
      </c>
      <c r="D70" t="s">
        <v>39</v>
      </c>
      <c r="E70" t="s">
        <v>71</v>
      </c>
      <c r="F70">
        <v>3</v>
      </c>
      <c r="G70">
        <v>2</v>
      </c>
      <c r="H70">
        <v>1</v>
      </c>
      <c r="I70">
        <v>2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4</v>
      </c>
      <c r="T70">
        <v>4</v>
      </c>
      <c r="U70">
        <v>1</v>
      </c>
      <c r="V70">
        <v>1</v>
      </c>
      <c r="W70">
        <v>5</v>
      </c>
      <c r="X70">
        <v>10</v>
      </c>
      <c r="Y70">
        <v>7</v>
      </c>
      <c r="Z70">
        <v>6</v>
      </c>
      <c r="AA70">
        <v>6</v>
      </c>
      <c r="AB70">
        <v>-1</v>
      </c>
      <c r="AC70">
        <v>0</v>
      </c>
      <c r="AD70" t="s">
        <v>73</v>
      </c>
      <c r="AE70">
        <v>6.33</v>
      </c>
      <c r="AF70" t="s">
        <v>74</v>
      </c>
      <c r="AG70">
        <v>2.5</v>
      </c>
      <c r="AH70" t="s">
        <v>75</v>
      </c>
      <c r="AI70">
        <v>0</v>
      </c>
      <c r="AJ70" t="s">
        <v>76</v>
      </c>
      <c r="AK70" t="s">
        <v>77</v>
      </c>
      <c r="AL70">
        <v>3</v>
      </c>
      <c r="AM70">
        <v>8</v>
      </c>
      <c r="AN70" t="s">
        <v>75</v>
      </c>
      <c r="AO70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9291-3F7C-4E8F-867A-0AD58C5462DF}">
  <sheetPr>
    <tabColor rgb="FFED7D31"/>
  </sheetPr>
  <dimension ref="A1:AW50"/>
  <sheetViews>
    <sheetView showGridLines="0" showRowColHeaders="0" workbookViewId="0">
      <selection activeCell="E21" sqref="E21"/>
    </sheetView>
  </sheetViews>
  <sheetFormatPr defaultRowHeight="15"/>
  <cols>
    <col min="1" max="1" width="15" customWidth="1"/>
    <col min="2" max="2" width="14" customWidth="1"/>
    <col min="3" max="3" width="23.42578125" customWidth="1"/>
    <col min="4" max="4" width="21.85546875" customWidth="1"/>
    <col min="5" max="5" width="21.5703125" customWidth="1"/>
    <col min="6" max="6" width="17.85546875" customWidth="1"/>
    <col min="7" max="7" width="14.140625" customWidth="1"/>
    <col min="8" max="8" width="14.42578125" customWidth="1"/>
    <col min="9" max="9" width="27.85546875" customWidth="1"/>
    <col min="10" max="10" width="21.7109375" customWidth="1"/>
    <col min="11" max="11" width="22.28515625" customWidth="1"/>
    <col min="12" max="12" width="27.5703125" customWidth="1"/>
    <col min="13" max="13" width="10.28515625" bestFit="1" customWidth="1"/>
    <col min="14" max="14" width="6.7109375" bestFit="1" customWidth="1"/>
    <col min="15" max="15" width="11.7109375" bestFit="1" customWidth="1"/>
    <col min="16" max="16" width="9.140625" bestFit="1" customWidth="1"/>
    <col min="17" max="17" width="4.42578125" bestFit="1" customWidth="1"/>
    <col min="18" max="18" width="6" bestFit="1" customWidth="1"/>
    <col min="19" max="19" width="25.42578125" bestFit="1" customWidth="1"/>
    <col min="20" max="20" width="11.7109375" bestFit="1" customWidth="1"/>
    <col min="21" max="24" width="2.28515625" bestFit="1" customWidth="1"/>
    <col min="25" max="25" width="7.28515625" bestFit="1" customWidth="1"/>
    <col min="26" max="26" width="4.140625" bestFit="1" customWidth="1"/>
    <col min="27" max="31" width="2.28515625" bestFit="1" customWidth="1"/>
    <col min="32" max="32" width="7.28515625" bestFit="1" customWidth="1"/>
    <col min="33" max="33" width="4.140625" bestFit="1" customWidth="1"/>
    <col min="34" max="38" width="2.28515625" bestFit="1" customWidth="1"/>
    <col min="39" max="39" width="7.28515625" bestFit="1" customWidth="1"/>
    <col min="40" max="40" width="4.140625" bestFit="1" customWidth="1"/>
    <col min="41" max="45" width="2.28515625" bestFit="1" customWidth="1"/>
    <col min="46" max="46" width="22.28515625" bestFit="1" customWidth="1"/>
    <col min="47" max="47" width="27.5703125" bestFit="1" customWidth="1"/>
    <col min="48" max="51" width="2.28515625" bestFit="1" customWidth="1"/>
    <col min="52" max="52" width="7.28515625" bestFit="1" customWidth="1"/>
    <col min="53" max="53" width="5.140625" bestFit="1" customWidth="1"/>
    <col min="54" max="58" width="2.28515625" bestFit="1" customWidth="1"/>
    <col min="59" max="59" width="8.28515625" bestFit="1" customWidth="1"/>
    <col min="60" max="60" width="5.140625" bestFit="1" customWidth="1"/>
    <col min="61" max="62" width="2.28515625" bestFit="1" customWidth="1"/>
    <col min="63" max="63" width="8.28515625" bestFit="1" customWidth="1"/>
    <col min="64" max="64" width="11.7109375" bestFit="1" customWidth="1"/>
  </cols>
  <sheetData>
    <row r="1" spans="1:49" ht="15.75" customHeight="1">
      <c r="A1" s="49" t="s">
        <v>81</v>
      </c>
      <c r="B1" s="48" t="s">
        <v>82</v>
      </c>
      <c r="C1" s="43" t="s">
        <v>83</v>
      </c>
      <c r="D1" s="44" t="s">
        <v>84</v>
      </c>
      <c r="E1" s="51" t="s">
        <v>66</v>
      </c>
      <c r="F1" s="52" t="s">
        <v>84</v>
      </c>
      <c r="G1" s="34"/>
      <c r="H1" s="33"/>
      <c r="I1" s="34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49" ht="15" customHeight="1">
      <c r="A2" s="50">
        <v>395</v>
      </c>
      <c r="B2" s="48">
        <v>10.679139240506327</v>
      </c>
      <c r="C2" s="47" t="s">
        <v>85</v>
      </c>
      <c r="D2" s="45">
        <v>0.379746835443038</v>
      </c>
      <c r="E2" s="55" t="s">
        <v>77</v>
      </c>
      <c r="F2" s="56">
        <v>0.93924050632911393</v>
      </c>
      <c r="G2" s="34"/>
      <c r="H2" s="33"/>
      <c r="I2" s="34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49" ht="15" customHeight="1">
      <c r="A3" s="51" t="s">
        <v>65</v>
      </c>
      <c r="B3" s="52" t="s">
        <v>84</v>
      </c>
      <c r="C3" s="47" t="s">
        <v>86</v>
      </c>
      <c r="D3" s="45">
        <v>7.3417721518987344E-2</v>
      </c>
      <c r="E3" s="57" t="s">
        <v>87</v>
      </c>
      <c r="F3" s="56">
        <v>6.0759493670886074E-2</v>
      </c>
      <c r="G3" s="46"/>
      <c r="H3" s="30"/>
      <c r="I3" s="34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49" ht="15" customHeight="1">
      <c r="A4" s="53" t="s">
        <v>79</v>
      </c>
      <c r="B4" s="50">
        <v>7</v>
      </c>
      <c r="C4" s="47" t="s">
        <v>74</v>
      </c>
      <c r="D4" s="45">
        <v>0.41518987341772151</v>
      </c>
      <c r="E4" s="51" t="s">
        <v>88</v>
      </c>
      <c r="F4" s="50"/>
      <c r="I4" s="34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49" ht="15" customHeight="1">
      <c r="A5" s="53" t="s">
        <v>76</v>
      </c>
      <c r="B5" s="50">
        <v>290</v>
      </c>
      <c r="C5" s="47" t="s">
        <v>89</v>
      </c>
      <c r="D5" s="45">
        <v>0.13164556962025317</v>
      </c>
      <c r="E5" s="58" t="s">
        <v>90</v>
      </c>
      <c r="F5" s="59">
        <v>2.6582278481012658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49" ht="15" customHeight="1">
      <c r="A6" s="53" t="s">
        <v>75</v>
      </c>
      <c r="B6" s="50">
        <v>98</v>
      </c>
      <c r="C6" s="52" t="s">
        <v>4</v>
      </c>
      <c r="D6" s="54">
        <v>1</v>
      </c>
      <c r="E6" s="58" t="s">
        <v>91</v>
      </c>
      <c r="F6" s="59">
        <v>6.6784810126582279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49" ht="27" customHeight="1"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49" ht="27" customHeight="1">
      <c r="A8" s="33"/>
      <c r="B8" s="35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49" ht="27" customHeight="1">
      <c r="A9" s="33"/>
      <c r="B9" s="35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49" ht="27" customHeight="1">
      <c r="A10" s="33"/>
      <c r="B10" s="33"/>
      <c r="C10" s="32"/>
      <c r="D10" s="31"/>
      <c r="E10" s="31"/>
      <c r="F10" s="31"/>
      <c r="G10" s="31"/>
      <c r="H10" s="31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49" ht="27" customHeight="1">
      <c r="A11" s="31"/>
      <c r="B11" s="31"/>
      <c r="C11" s="33"/>
      <c r="D11" s="33"/>
      <c r="E11" s="33"/>
      <c r="F11" s="33"/>
      <c r="G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AS11" s="2" t="s">
        <v>92</v>
      </c>
      <c r="AT11" s="2" t="s">
        <v>66</v>
      </c>
    </row>
    <row r="12" spans="1:49" ht="27" customHeight="1">
      <c r="A12" s="33"/>
      <c r="B12" s="33"/>
      <c r="C12" s="33"/>
      <c r="D12" s="33"/>
      <c r="E12" s="33"/>
      <c r="F12" s="33"/>
      <c r="G12" s="30"/>
      <c r="L12" s="33"/>
      <c r="M12" s="33"/>
      <c r="N12" s="33"/>
      <c r="O12" s="33"/>
      <c r="P12" s="33"/>
      <c r="Q12" s="33"/>
      <c r="W12" s="33"/>
      <c r="X12" s="33"/>
      <c r="Y12" s="33"/>
      <c r="AS12" s="2" t="s">
        <v>65</v>
      </c>
      <c r="AT12" t="s">
        <v>77</v>
      </c>
      <c r="AU12" t="s">
        <v>87</v>
      </c>
      <c r="AV12" t="s">
        <v>4</v>
      </c>
    </row>
    <row r="13" spans="1:49" ht="27" customHeight="1">
      <c r="A13" s="33"/>
      <c r="B13" s="33"/>
      <c r="C13" s="33"/>
      <c r="D13" s="33"/>
      <c r="E13" s="33"/>
      <c r="F13" s="35"/>
      <c r="G13" s="33"/>
      <c r="H13" s="33"/>
      <c r="P13" s="33"/>
      <c r="Q13" s="33"/>
      <c r="W13" s="33"/>
      <c r="X13" s="33"/>
      <c r="Y13" s="33"/>
      <c r="AS13" t="s">
        <v>79</v>
      </c>
      <c r="AT13">
        <v>1</v>
      </c>
      <c r="AU13">
        <v>6</v>
      </c>
      <c r="AV13">
        <v>7</v>
      </c>
    </row>
    <row r="14" spans="1:49" ht="27" customHeight="1">
      <c r="A14" s="33"/>
      <c r="B14" s="33"/>
      <c r="C14" s="33"/>
      <c r="D14" s="33"/>
      <c r="E14" s="33"/>
      <c r="F14" s="35"/>
      <c r="G14" s="37"/>
      <c r="P14" s="33"/>
      <c r="Q14" s="33"/>
      <c r="W14" s="33"/>
      <c r="X14" s="33"/>
      <c r="Y14" s="33"/>
      <c r="AS14" t="s">
        <v>76</v>
      </c>
      <c r="AT14">
        <v>290</v>
      </c>
      <c r="AV14">
        <v>290</v>
      </c>
    </row>
    <row r="15" spans="1:49" ht="27" customHeight="1">
      <c r="A15" s="33"/>
      <c r="B15" s="33"/>
      <c r="C15" s="33"/>
      <c r="D15" s="33"/>
      <c r="E15" s="33"/>
      <c r="F15" s="35"/>
      <c r="G15" s="37"/>
      <c r="P15" s="33"/>
      <c r="Q15" s="33"/>
      <c r="W15" s="33"/>
      <c r="X15" s="33"/>
      <c r="Y15" s="33"/>
      <c r="AS15" t="s">
        <v>75</v>
      </c>
      <c r="AT15">
        <v>80</v>
      </c>
      <c r="AU15">
        <v>18</v>
      </c>
      <c r="AV15">
        <v>98</v>
      </c>
    </row>
    <row r="16" spans="1:49" ht="27" customHeight="1">
      <c r="A16" s="33"/>
      <c r="B16" s="33"/>
      <c r="C16" s="33"/>
      <c r="D16" s="33"/>
      <c r="E16" s="33"/>
      <c r="F16" s="35"/>
      <c r="G16" s="37"/>
      <c r="P16" s="33"/>
      <c r="Q16" s="33"/>
      <c r="W16" s="33"/>
      <c r="X16" s="33"/>
      <c r="Y16" s="33"/>
      <c r="AS16" s="2" t="s">
        <v>92</v>
      </c>
      <c r="AT16" s="2" t="s">
        <v>61</v>
      </c>
      <c r="AW16" s="33"/>
    </row>
    <row r="17" spans="1:49" ht="27" customHeight="1">
      <c r="A17" s="33"/>
      <c r="B17" s="33"/>
      <c r="H17" s="30"/>
      <c r="T17" s="33"/>
      <c r="U17" s="33"/>
      <c r="V17" s="33"/>
      <c r="W17" s="33"/>
      <c r="X17" s="33"/>
      <c r="Y17" s="33"/>
      <c r="AS17" s="2" t="s">
        <v>65</v>
      </c>
      <c r="AT17" t="s">
        <v>85</v>
      </c>
      <c r="AU17" t="s">
        <v>86</v>
      </c>
      <c r="AV17" t="s">
        <v>74</v>
      </c>
      <c r="AW17" s="33" t="s">
        <v>89</v>
      </c>
    </row>
    <row r="18" spans="1:49" ht="27" customHeight="1">
      <c r="A18" s="33"/>
      <c r="B18" s="33"/>
      <c r="H18" s="42"/>
      <c r="V18" s="33"/>
      <c r="W18" s="33"/>
      <c r="X18" s="33"/>
      <c r="Y18" s="33"/>
      <c r="AS18" t="s">
        <v>79</v>
      </c>
      <c r="AV18">
        <v>6</v>
      </c>
      <c r="AW18" s="33">
        <v>1</v>
      </c>
    </row>
    <row r="19" spans="1:49" ht="27" customHeight="1">
      <c r="A19" s="33"/>
      <c r="B19" s="33"/>
      <c r="H19" s="33"/>
      <c r="V19" s="33"/>
      <c r="W19" s="33"/>
      <c r="X19" s="33"/>
      <c r="Y19" s="33"/>
      <c r="AS19" t="s">
        <v>76</v>
      </c>
      <c r="AT19">
        <v>115</v>
      </c>
      <c r="AU19">
        <v>26</v>
      </c>
      <c r="AV19">
        <v>103</v>
      </c>
      <c r="AW19" s="33">
        <v>46</v>
      </c>
    </row>
    <row r="20" spans="1:49" ht="27" customHeight="1">
      <c r="A20" s="33"/>
      <c r="B20" s="33"/>
      <c r="H20" s="36"/>
      <c r="Q20" s="33"/>
      <c r="R20" s="34"/>
      <c r="V20" s="33"/>
      <c r="W20" s="33"/>
      <c r="X20" s="33"/>
      <c r="Y20" s="33"/>
      <c r="AS20" t="s">
        <v>75</v>
      </c>
      <c r="AT20">
        <v>35</v>
      </c>
      <c r="AU20">
        <v>3</v>
      </c>
      <c r="AV20">
        <v>55</v>
      </c>
      <c r="AW20" s="33">
        <v>5</v>
      </c>
    </row>
    <row r="21" spans="1:49" ht="27" customHeight="1">
      <c r="A21" s="33"/>
      <c r="B21" s="33"/>
      <c r="Q21" s="33"/>
      <c r="R21" s="34"/>
      <c r="V21" s="33"/>
      <c r="W21" s="33"/>
      <c r="X21" s="33"/>
      <c r="Y21" s="33"/>
      <c r="AT21" s="2" t="s">
        <v>59</v>
      </c>
      <c r="AU21" t="s">
        <v>93</v>
      </c>
    </row>
    <row r="22" spans="1:49" ht="27" customHeight="1">
      <c r="A22" s="33"/>
      <c r="B22" s="33"/>
      <c r="C22" s="33"/>
      <c r="D22" s="33"/>
      <c r="E22" s="33"/>
      <c r="F22" s="35"/>
      <c r="G22" s="37"/>
      <c r="Q22" s="33"/>
      <c r="R22" s="34"/>
      <c r="V22" s="33"/>
      <c r="W22" s="33"/>
      <c r="X22" s="33"/>
      <c r="Y22" s="33"/>
      <c r="AT22" t="s">
        <v>78</v>
      </c>
      <c r="AU22">
        <v>26</v>
      </c>
    </row>
    <row r="23" spans="1:49" ht="27" customHeight="1">
      <c r="A23" s="33"/>
      <c r="B23" s="33"/>
      <c r="C23" s="33"/>
      <c r="D23" s="33"/>
      <c r="E23" s="33"/>
      <c r="F23" s="35"/>
      <c r="G23" s="37"/>
      <c r="Q23" s="33"/>
      <c r="R23" s="34"/>
      <c r="V23" s="33"/>
      <c r="W23" s="33"/>
      <c r="X23" s="33"/>
      <c r="Y23" s="33"/>
      <c r="AT23" t="s">
        <v>80</v>
      </c>
      <c r="AU23">
        <v>33</v>
      </c>
    </row>
    <row r="24" spans="1:49" ht="27" customHeight="1">
      <c r="A24" s="33"/>
      <c r="B24" s="33"/>
      <c r="C24" s="33"/>
      <c r="D24" s="33"/>
      <c r="E24" s="33"/>
      <c r="F24" s="35"/>
      <c r="G24" s="36"/>
      <c r="H24" s="41"/>
      <c r="Q24" s="33"/>
      <c r="R24" s="34"/>
      <c r="V24" s="33"/>
      <c r="W24" s="33"/>
      <c r="X24" s="33"/>
      <c r="Y24" s="33"/>
      <c r="AT24" t="s">
        <v>73</v>
      </c>
      <c r="AU24">
        <v>336</v>
      </c>
    </row>
    <row r="25" spans="1:49" ht="27" customHeight="1">
      <c r="A25" s="33"/>
      <c r="B25" s="33"/>
      <c r="C25" s="33"/>
      <c r="D25" s="33"/>
      <c r="E25" s="33"/>
      <c r="F25" s="33"/>
      <c r="Q25" s="33"/>
      <c r="R25" s="34"/>
      <c r="V25" s="33"/>
      <c r="W25" s="33"/>
      <c r="X25" s="33"/>
      <c r="Y25" s="33"/>
      <c r="AT25" t="s">
        <v>4</v>
      </c>
      <c r="AU25">
        <v>395</v>
      </c>
    </row>
    <row r="26" spans="1:49" ht="22.5" customHeight="1">
      <c r="A26" s="33"/>
      <c r="B26" s="33"/>
      <c r="C26" s="33"/>
      <c r="D26" s="33"/>
      <c r="E26" s="33"/>
      <c r="F26" s="33"/>
      <c r="V26" s="30"/>
      <c r="W26" s="30"/>
      <c r="X26" s="30"/>
      <c r="Y26" s="30"/>
    </row>
    <row r="27" spans="1:49" ht="22.5" customHeight="1">
      <c r="A27" s="33"/>
      <c r="B27" s="33"/>
      <c r="C27" s="33"/>
      <c r="D27" s="33"/>
      <c r="E27" s="33"/>
      <c r="F27" s="33"/>
      <c r="G27" s="41"/>
      <c r="H27" s="41"/>
      <c r="I27" s="41"/>
      <c r="J27" s="41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49" ht="22.5" customHeight="1">
      <c r="A28" s="30"/>
      <c r="B28" s="30"/>
      <c r="C28" s="30"/>
      <c r="D28" s="30"/>
      <c r="E28" s="30"/>
      <c r="F28" s="30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49" ht="22.5" customHeight="1">
      <c r="A29" s="33"/>
      <c r="B29" s="33"/>
      <c r="C29" s="33"/>
      <c r="D29" s="33"/>
      <c r="E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49" ht="22.5" customHeight="1">
      <c r="A30" s="33"/>
      <c r="B30" s="33"/>
      <c r="C30" s="33"/>
      <c r="D30" s="33"/>
      <c r="E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49" ht="22.5" customHeight="1">
      <c r="A31" s="33"/>
      <c r="B31" s="33"/>
      <c r="C31" s="33"/>
      <c r="D31" s="33"/>
      <c r="E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49" ht="22.5" customHeight="1">
      <c r="A32" s="33"/>
      <c r="B32" s="33"/>
      <c r="C32" s="33"/>
      <c r="D32" s="33"/>
      <c r="E32" s="33"/>
      <c r="Q32" s="33"/>
      <c r="R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ht="22.5" customHeight="1">
      <c r="A33" s="33"/>
      <c r="B33" s="33"/>
      <c r="C33" s="33"/>
      <c r="D33" s="33"/>
      <c r="E33" s="33"/>
      <c r="Q33" s="33"/>
      <c r="R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ht="22.5" customHeight="1">
      <c r="A34" s="33"/>
      <c r="B34" s="33"/>
      <c r="C34" s="33"/>
      <c r="D34" s="33"/>
      <c r="E34" s="33"/>
      <c r="Q34" s="33"/>
      <c r="R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ht="22.5" customHeight="1">
      <c r="A35" s="33"/>
      <c r="B35" s="33"/>
      <c r="C35" s="33"/>
      <c r="D35" s="33"/>
      <c r="E35" s="33"/>
      <c r="F35" s="33"/>
      <c r="G35" s="35"/>
      <c r="Q35" s="33"/>
      <c r="R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ht="22.5" customHeight="1">
      <c r="A36" s="33"/>
      <c r="B36" s="33"/>
      <c r="C36" s="33"/>
      <c r="D36" s="33"/>
      <c r="E36" s="33"/>
      <c r="F36" s="33"/>
      <c r="G36" s="33"/>
      <c r="Q36" s="33"/>
      <c r="R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ht="22.5" customHeight="1">
      <c r="A37" s="33"/>
      <c r="B37" s="33"/>
      <c r="C37" s="33"/>
      <c r="D37" s="33"/>
      <c r="E37" s="33"/>
      <c r="F37" s="33"/>
      <c r="G37" s="33"/>
      <c r="Q37" s="33"/>
      <c r="R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ht="22.5" customHeight="1">
      <c r="A38" s="33"/>
      <c r="B38" s="33"/>
      <c r="C38" s="33"/>
      <c r="D38" s="33"/>
      <c r="E38" s="33"/>
      <c r="F38" s="33"/>
      <c r="G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ht="22.5" customHeight="1">
      <c r="A39" s="33"/>
      <c r="B39" s="33"/>
      <c r="C39" s="33"/>
      <c r="D39" s="33"/>
      <c r="E39" s="33"/>
      <c r="F39" s="33"/>
      <c r="G39" s="33"/>
    </row>
    <row r="40" spans="1:33" ht="22.5" customHeight="1"/>
    <row r="41" spans="1:33" ht="22.5" customHeight="1"/>
    <row r="42" spans="1:33" ht="22.5" customHeight="1"/>
    <row r="43" spans="1:33" ht="22.5" customHeight="1"/>
    <row r="44" spans="1:33" ht="22.5" customHeight="1"/>
    <row r="45" spans="1:33" ht="22.5" customHeight="1"/>
    <row r="46" spans="1:33" ht="22.5" customHeight="1"/>
    <row r="47" spans="1:33" ht="22.5" customHeight="1"/>
    <row r="48" spans="1:33" ht="22.5" customHeight="1"/>
    <row r="49" ht="22.5" customHeight="1"/>
    <row r="50" ht="22.5" customHeight="1"/>
  </sheetData>
  <conditionalFormatting pivot="1" sqref="F2:F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{91DD6C7A-07FB-4304-A1A0-2DD7B1330EE2}</x14:id>
        </ext>
      </extLst>
    </cfRule>
  </conditionalFormatting>
  <conditionalFormatting pivot="1" sqref="D2:D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{8A9BC1EC-27A0-4D93-A8B5-A3022C096AE7}</x14:id>
        </ext>
      </extLst>
    </cfRule>
  </conditionalFormatting>
  <pageMargins left="0.25" right="0.25" top="0.75" bottom="0.75" header="0.3" footer="0.3"/>
  <pageSetup paperSize="9" fitToWidth="0" fitToHeight="0" orientation="landscape"/>
  <drawing r:id="rId10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1DD6C7A-07FB-4304-A1A0-2DD7B1330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F2:F3</xm:sqref>
        </x14:conditionalFormatting>
        <x14:conditionalFormatting xmlns:xm="http://schemas.microsoft.com/office/excel/2006/main" pivot="1">
          <x14:cfRule type="dataBar" id="{8A9BC1EC-27A0-4D93-A8B5-A3022C096A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</x14:conditionalFormattings>
    </ex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969-CE68-4C62-A578-CF622D9E2003}">
  <dimension ref="A1:P25"/>
  <sheetViews>
    <sheetView workbookViewId="0">
      <selection activeCell="N22" sqref="N22"/>
    </sheetView>
  </sheetViews>
  <sheetFormatPr defaultRowHeight="15"/>
  <cols>
    <col min="1" max="1" width="23.42578125" bestFit="1" customWidth="1"/>
    <col min="2" max="2" width="21.85546875" customWidth="1"/>
    <col min="3" max="3" width="9.140625" bestFit="1" customWidth="1"/>
    <col min="4" max="4" width="4.42578125" bestFit="1" customWidth="1"/>
    <col min="5" max="5" width="6" bestFit="1" customWidth="1"/>
    <col min="6" max="7" width="11.7109375" bestFit="1" customWidth="1"/>
    <col min="11" max="11" width="15.140625" bestFit="1" customWidth="1"/>
    <col min="12" max="12" width="21.85546875" bestFit="1" customWidth="1"/>
    <col min="13" max="13" width="9.140625" bestFit="1" customWidth="1"/>
    <col min="14" max="14" width="4.42578125" bestFit="1" customWidth="1"/>
    <col min="15" max="15" width="6" bestFit="1" customWidth="1"/>
    <col min="16" max="16" width="11.7109375" customWidth="1"/>
  </cols>
  <sheetData>
    <row r="1" spans="1:16">
      <c r="A1" s="2" t="s">
        <v>92</v>
      </c>
      <c r="B1" s="2" t="s">
        <v>61</v>
      </c>
    </row>
    <row r="2" spans="1:16">
      <c r="A2" s="2" t="s">
        <v>65</v>
      </c>
      <c r="B2" t="s">
        <v>85</v>
      </c>
      <c r="C2" t="s">
        <v>86</v>
      </c>
      <c r="D2" t="s">
        <v>74</v>
      </c>
      <c r="E2" t="s">
        <v>89</v>
      </c>
      <c r="F2" t="s">
        <v>4</v>
      </c>
    </row>
    <row r="3" spans="1:16">
      <c r="A3" t="s">
        <v>79</v>
      </c>
      <c r="D3">
        <v>6</v>
      </c>
      <c r="E3">
        <v>1</v>
      </c>
      <c r="F3">
        <v>7</v>
      </c>
    </row>
    <row r="4" spans="1:16">
      <c r="A4" t="s">
        <v>76</v>
      </c>
      <c r="B4">
        <v>115</v>
      </c>
      <c r="C4">
        <v>26</v>
      </c>
      <c r="D4">
        <v>103</v>
      </c>
      <c r="E4">
        <v>46</v>
      </c>
      <c r="F4">
        <v>290</v>
      </c>
    </row>
    <row r="5" spans="1:16">
      <c r="A5" t="s">
        <v>75</v>
      </c>
      <c r="B5">
        <v>35</v>
      </c>
      <c r="C5">
        <v>3</v>
      </c>
      <c r="D5">
        <v>55</v>
      </c>
      <c r="E5">
        <v>5</v>
      </c>
      <c r="F5">
        <v>98</v>
      </c>
    </row>
    <row r="6" spans="1:16">
      <c r="A6" t="s">
        <v>4</v>
      </c>
      <c r="B6">
        <v>150</v>
      </c>
      <c r="C6">
        <v>29</v>
      </c>
      <c r="D6">
        <v>164</v>
      </c>
      <c r="E6">
        <v>52</v>
      </c>
      <c r="F6">
        <v>395</v>
      </c>
    </row>
    <row r="9" spans="1:16">
      <c r="I9" s="2" t="s">
        <v>92</v>
      </c>
      <c r="L9" s="2" t="s">
        <v>61</v>
      </c>
    </row>
    <row r="10" spans="1:16">
      <c r="I10" s="2" t="s">
        <v>65</v>
      </c>
      <c r="J10" s="2" t="s">
        <v>69</v>
      </c>
      <c r="K10" s="2" t="s">
        <v>70</v>
      </c>
      <c r="L10" t="s">
        <v>85</v>
      </c>
      <c r="M10" t="s">
        <v>86</v>
      </c>
      <c r="N10" t="s">
        <v>74</v>
      </c>
      <c r="O10" t="s">
        <v>89</v>
      </c>
      <c r="P10" t="s">
        <v>4</v>
      </c>
    </row>
    <row r="11" spans="1:16">
      <c r="I11" t="s">
        <v>79</v>
      </c>
      <c r="N11">
        <v>3</v>
      </c>
      <c r="P11">
        <v>3</v>
      </c>
    </row>
    <row r="12" spans="1:16">
      <c r="J12" t="s">
        <v>75</v>
      </c>
      <c r="N12">
        <v>3</v>
      </c>
      <c r="P12">
        <v>3</v>
      </c>
    </row>
    <row r="13" spans="1:16">
      <c r="K13" t="s">
        <v>76</v>
      </c>
      <c r="N13">
        <v>1</v>
      </c>
      <c r="P13">
        <v>1</v>
      </c>
    </row>
    <row r="14" spans="1:16">
      <c r="K14" t="s">
        <v>75</v>
      </c>
      <c r="N14">
        <v>2</v>
      </c>
      <c r="P14">
        <v>2</v>
      </c>
    </row>
    <row r="15" spans="1:16">
      <c r="I15" t="s">
        <v>76</v>
      </c>
      <c r="L15">
        <v>71</v>
      </c>
      <c r="M15">
        <v>19</v>
      </c>
      <c r="N15">
        <v>67</v>
      </c>
      <c r="O15">
        <v>28</v>
      </c>
      <c r="P15">
        <v>185</v>
      </c>
    </row>
    <row r="16" spans="1:16">
      <c r="J16" t="s">
        <v>75</v>
      </c>
      <c r="L16">
        <v>71</v>
      </c>
      <c r="M16">
        <v>19</v>
      </c>
      <c r="N16">
        <v>67</v>
      </c>
      <c r="O16">
        <v>28</v>
      </c>
      <c r="P16">
        <v>185</v>
      </c>
    </row>
    <row r="17" spans="9:16">
      <c r="K17" t="s">
        <v>76</v>
      </c>
      <c r="L17">
        <v>17</v>
      </c>
      <c r="M17">
        <v>6</v>
      </c>
      <c r="N17">
        <v>14</v>
      </c>
      <c r="O17">
        <v>6</v>
      </c>
      <c r="P17">
        <v>43</v>
      </c>
    </row>
    <row r="18" spans="9:16">
      <c r="K18" t="s">
        <v>75</v>
      </c>
      <c r="L18">
        <v>52</v>
      </c>
      <c r="M18">
        <v>12</v>
      </c>
      <c r="N18">
        <v>51</v>
      </c>
      <c r="O18">
        <v>22</v>
      </c>
      <c r="P18">
        <v>137</v>
      </c>
    </row>
    <row r="19" spans="9:16">
      <c r="K19" t="s">
        <v>79</v>
      </c>
      <c r="L19">
        <v>2</v>
      </c>
      <c r="M19">
        <v>1</v>
      </c>
      <c r="N19">
        <v>2</v>
      </c>
      <c r="P19">
        <v>5</v>
      </c>
    </row>
    <row r="20" spans="9:16">
      <c r="I20" t="s">
        <v>75</v>
      </c>
      <c r="L20">
        <v>19</v>
      </c>
      <c r="M20">
        <v>2</v>
      </c>
      <c r="N20">
        <v>37</v>
      </c>
      <c r="O20">
        <v>4</v>
      </c>
      <c r="P20">
        <v>62</v>
      </c>
    </row>
    <row r="21" spans="9:16">
      <c r="J21" t="s">
        <v>75</v>
      </c>
      <c r="L21">
        <v>19</v>
      </c>
      <c r="M21">
        <v>2</v>
      </c>
      <c r="N21">
        <v>37</v>
      </c>
      <c r="O21">
        <v>4</v>
      </c>
      <c r="P21">
        <v>62</v>
      </c>
    </row>
    <row r="22" spans="9:16">
      <c r="K22" t="s">
        <v>76</v>
      </c>
      <c r="L22">
        <v>3</v>
      </c>
      <c r="N22">
        <v>8</v>
      </c>
      <c r="O22">
        <v>1</v>
      </c>
      <c r="P22">
        <v>12</v>
      </c>
    </row>
    <row r="23" spans="9:16">
      <c r="K23" t="s">
        <v>75</v>
      </c>
      <c r="L23">
        <v>14</v>
      </c>
      <c r="M23">
        <v>1</v>
      </c>
      <c r="N23">
        <v>24</v>
      </c>
      <c r="O23">
        <v>3</v>
      </c>
      <c r="P23">
        <v>42</v>
      </c>
    </row>
    <row r="24" spans="9:16">
      <c r="K24" t="s">
        <v>79</v>
      </c>
      <c r="L24">
        <v>2</v>
      </c>
      <c r="M24">
        <v>1</v>
      </c>
      <c r="N24">
        <v>5</v>
      </c>
      <c r="P24">
        <v>8</v>
      </c>
    </row>
    <row r="25" spans="9:16">
      <c r="I25" t="s">
        <v>4</v>
      </c>
      <c r="L25">
        <v>90</v>
      </c>
      <c r="M25">
        <v>21</v>
      </c>
      <c r="N25">
        <v>107</v>
      </c>
      <c r="O25">
        <v>32</v>
      </c>
      <c r="P25">
        <v>250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2D9-8E14-4F98-BBC8-AD3093D90DD2}">
  <dimension ref="A1:AO3"/>
  <sheetViews>
    <sheetView workbookViewId="0">
      <selection activeCell="I3" sqref="I3"/>
    </sheetView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94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CAE-9DAB-4E84-9831-7720BAF2F518}">
  <dimension ref="A1:AO29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95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55</v>
      </c>
      <c r="B4" t="s">
        <v>38</v>
      </c>
      <c r="C4">
        <v>18</v>
      </c>
      <c r="D4" t="s">
        <v>54</v>
      </c>
      <c r="E4" t="s">
        <v>71</v>
      </c>
      <c r="F4">
        <v>4</v>
      </c>
      <c r="G4">
        <v>4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5</v>
      </c>
      <c r="S4">
        <v>4</v>
      </c>
      <c r="T4">
        <v>4</v>
      </c>
      <c r="U4">
        <v>1</v>
      </c>
      <c r="V4">
        <v>1</v>
      </c>
      <c r="W4">
        <v>1</v>
      </c>
      <c r="X4">
        <v>0</v>
      </c>
      <c r="Y4">
        <v>19</v>
      </c>
      <c r="Z4">
        <v>18</v>
      </c>
      <c r="AA4">
        <v>19</v>
      </c>
      <c r="AB4">
        <v>-1</v>
      </c>
      <c r="AC4">
        <v>1</v>
      </c>
      <c r="AD4" t="s">
        <v>73</v>
      </c>
      <c r="AE4">
        <v>18.670000000000002</v>
      </c>
      <c r="AF4" t="s">
        <v>86</v>
      </c>
      <c r="AG4">
        <v>4</v>
      </c>
      <c r="AH4" t="s">
        <v>79</v>
      </c>
      <c r="AI4">
        <v>0</v>
      </c>
      <c r="AJ4" t="s">
        <v>76</v>
      </c>
      <c r="AK4" t="s">
        <v>77</v>
      </c>
      <c r="AL4">
        <v>1</v>
      </c>
      <c r="AM4">
        <v>8</v>
      </c>
      <c r="AN4" t="s">
        <v>76</v>
      </c>
      <c r="AO4" t="s">
        <v>75</v>
      </c>
    </row>
    <row r="5" spans="1:41">
      <c r="A5" t="s">
        <v>55</v>
      </c>
      <c r="B5" t="s">
        <v>38</v>
      </c>
      <c r="C5">
        <v>18</v>
      </c>
      <c r="D5" t="s">
        <v>39</v>
      </c>
      <c r="E5" t="s">
        <v>71</v>
      </c>
      <c r="F5">
        <v>1</v>
      </c>
      <c r="G5">
        <v>1</v>
      </c>
      <c r="H5">
        <v>2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5</v>
      </c>
      <c r="S5">
        <v>3</v>
      </c>
      <c r="T5">
        <v>2</v>
      </c>
      <c r="U5">
        <v>1</v>
      </c>
      <c r="V5">
        <v>1</v>
      </c>
      <c r="W5">
        <v>4</v>
      </c>
      <c r="X5">
        <v>0</v>
      </c>
      <c r="Y5">
        <v>18</v>
      </c>
      <c r="Z5">
        <v>16</v>
      </c>
      <c r="AA5">
        <v>16</v>
      </c>
      <c r="AB5">
        <v>-2</v>
      </c>
      <c r="AC5">
        <v>0</v>
      </c>
      <c r="AD5" t="s">
        <v>73</v>
      </c>
      <c r="AE5">
        <v>16.670000000000002</v>
      </c>
      <c r="AF5" t="s">
        <v>86</v>
      </c>
      <c r="AG5">
        <v>1</v>
      </c>
      <c r="AH5" t="s">
        <v>76</v>
      </c>
      <c r="AI5">
        <v>1</v>
      </c>
      <c r="AJ5" t="s">
        <v>76</v>
      </c>
      <c r="AK5" t="s">
        <v>77</v>
      </c>
      <c r="AL5">
        <v>1</v>
      </c>
      <c r="AM5">
        <v>5</v>
      </c>
      <c r="AN5" t="s">
        <v>76</v>
      </c>
      <c r="AO5" t="s">
        <v>76</v>
      </c>
    </row>
    <row r="6" spans="1:41">
      <c r="A6" t="s">
        <v>37</v>
      </c>
      <c r="B6" t="s">
        <v>52</v>
      </c>
      <c r="C6">
        <v>20</v>
      </c>
      <c r="D6" t="s">
        <v>39</v>
      </c>
      <c r="E6" t="s">
        <v>72</v>
      </c>
      <c r="F6">
        <v>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5</v>
      </c>
      <c r="S6">
        <v>5</v>
      </c>
      <c r="T6">
        <v>3</v>
      </c>
      <c r="U6">
        <v>1</v>
      </c>
      <c r="V6">
        <v>1</v>
      </c>
      <c r="W6">
        <v>5</v>
      </c>
      <c r="X6">
        <v>0</v>
      </c>
      <c r="Y6">
        <v>17</v>
      </c>
      <c r="Z6">
        <v>18</v>
      </c>
      <c r="AA6">
        <v>18</v>
      </c>
      <c r="AB6">
        <v>1</v>
      </c>
      <c r="AC6">
        <v>0</v>
      </c>
      <c r="AD6" t="s">
        <v>73</v>
      </c>
      <c r="AE6">
        <v>17.670000000000002</v>
      </c>
      <c r="AF6" t="s">
        <v>86</v>
      </c>
      <c r="AG6">
        <v>2.5</v>
      </c>
      <c r="AH6" t="s">
        <v>75</v>
      </c>
      <c r="AI6">
        <v>1</v>
      </c>
      <c r="AJ6" t="s">
        <v>76</v>
      </c>
      <c r="AK6" t="s">
        <v>77</v>
      </c>
      <c r="AL6">
        <v>2</v>
      </c>
      <c r="AM6">
        <v>8</v>
      </c>
      <c r="AN6" t="s">
        <v>75</v>
      </c>
      <c r="AO6" t="s">
        <v>75</v>
      </c>
    </row>
    <row r="7" spans="1:41">
      <c r="A7" t="s">
        <v>37</v>
      </c>
      <c r="B7" t="s">
        <v>38</v>
      </c>
      <c r="C7">
        <v>17</v>
      </c>
      <c r="D7" t="s">
        <v>39</v>
      </c>
      <c r="E7" t="s">
        <v>72</v>
      </c>
      <c r="F7">
        <v>3</v>
      </c>
      <c r="G7">
        <v>2</v>
      </c>
      <c r="H7">
        <v>1</v>
      </c>
      <c r="I7">
        <v>4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5</v>
      </c>
      <c r="S7">
        <v>2</v>
      </c>
      <c r="T7">
        <v>2</v>
      </c>
      <c r="U7">
        <v>1</v>
      </c>
      <c r="V7">
        <v>2</v>
      </c>
      <c r="W7">
        <v>5</v>
      </c>
      <c r="X7">
        <v>0</v>
      </c>
      <c r="Y7">
        <v>17</v>
      </c>
      <c r="Z7">
        <v>17</v>
      </c>
      <c r="AA7">
        <v>18</v>
      </c>
      <c r="AB7">
        <v>0</v>
      </c>
      <c r="AC7">
        <v>1</v>
      </c>
      <c r="AD7" t="s">
        <v>73</v>
      </c>
      <c r="AE7">
        <v>17.329999999999998</v>
      </c>
      <c r="AF7" t="s">
        <v>86</v>
      </c>
      <c r="AG7">
        <v>2.5</v>
      </c>
      <c r="AH7" t="s">
        <v>75</v>
      </c>
      <c r="AI7">
        <v>0</v>
      </c>
      <c r="AJ7" t="s">
        <v>76</v>
      </c>
      <c r="AK7" t="s">
        <v>77</v>
      </c>
      <c r="AL7">
        <v>4</v>
      </c>
      <c r="AM7">
        <v>4</v>
      </c>
      <c r="AN7" t="s">
        <v>79</v>
      </c>
      <c r="AO7" t="s">
        <v>76</v>
      </c>
    </row>
    <row r="8" spans="1:41">
      <c r="A8" t="s">
        <v>37</v>
      </c>
      <c r="B8" t="s">
        <v>38</v>
      </c>
      <c r="C8">
        <v>17</v>
      </c>
      <c r="D8" t="s">
        <v>39</v>
      </c>
      <c r="E8" t="s">
        <v>72</v>
      </c>
      <c r="F8">
        <v>2</v>
      </c>
      <c r="G8">
        <v>4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5</v>
      </c>
      <c r="S8">
        <v>4</v>
      </c>
      <c r="T8">
        <v>2</v>
      </c>
      <c r="U8">
        <v>2</v>
      </c>
      <c r="V8">
        <v>3</v>
      </c>
      <c r="W8">
        <v>5</v>
      </c>
      <c r="X8">
        <v>0</v>
      </c>
      <c r="Y8">
        <v>16</v>
      </c>
      <c r="Z8">
        <v>17</v>
      </c>
      <c r="AA8">
        <v>17</v>
      </c>
      <c r="AB8">
        <v>1</v>
      </c>
      <c r="AC8">
        <v>0</v>
      </c>
      <c r="AD8" t="s">
        <v>73</v>
      </c>
      <c r="AE8">
        <v>16.670000000000002</v>
      </c>
      <c r="AF8" t="s">
        <v>86</v>
      </c>
      <c r="AG8">
        <v>3</v>
      </c>
      <c r="AH8" t="s">
        <v>75</v>
      </c>
      <c r="AI8">
        <v>0</v>
      </c>
      <c r="AJ8" t="s">
        <v>76</v>
      </c>
      <c r="AK8" t="s">
        <v>77</v>
      </c>
      <c r="AL8">
        <v>3</v>
      </c>
      <c r="AM8">
        <v>6</v>
      </c>
      <c r="AN8" t="s">
        <v>75</v>
      </c>
      <c r="AO8" t="s">
        <v>75</v>
      </c>
    </row>
    <row r="9" spans="1:41">
      <c r="A9" t="s">
        <v>37</v>
      </c>
      <c r="B9" t="s">
        <v>52</v>
      </c>
      <c r="C9">
        <v>15</v>
      </c>
      <c r="D9" t="s">
        <v>39</v>
      </c>
      <c r="E9" t="s">
        <v>72</v>
      </c>
      <c r="F9">
        <v>3</v>
      </c>
      <c r="G9">
        <v>4</v>
      </c>
      <c r="H9">
        <v>1</v>
      </c>
      <c r="I9">
        <v>2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5</v>
      </c>
      <c r="S9">
        <v>4</v>
      </c>
      <c r="T9">
        <v>4</v>
      </c>
      <c r="U9">
        <v>1</v>
      </c>
      <c r="V9">
        <v>1</v>
      </c>
      <c r="W9">
        <v>1</v>
      </c>
      <c r="X9">
        <v>0</v>
      </c>
      <c r="Y9">
        <v>16</v>
      </c>
      <c r="Z9">
        <v>18</v>
      </c>
      <c r="AA9">
        <v>18</v>
      </c>
      <c r="AB9">
        <v>2</v>
      </c>
      <c r="AC9">
        <v>0</v>
      </c>
      <c r="AD9" t="s">
        <v>73</v>
      </c>
      <c r="AE9">
        <v>17.329999999999998</v>
      </c>
      <c r="AF9" t="s">
        <v>86</v>
      </c>
      <c r="AG9">
        <v>3.5</v>
      </c>
      <c r="AH9" t="s">
        <v>79</v>
      </c>
      <c r="AI9">
        <v>0</v>
      </c>
      <c r="AJ9" t="s">
        <v>76</v>
      </c>
      <c r="AK9" t="s">
        <v>77</v>
      </c>
      <c r="AL9">
        <v>4</v>
      </c>
      <c r="AM9">
        <v>8</v>
      </c>
      <c r="AN9" t="s">
        <v>79</v>
      </c>
      <c r="AO9" t="s">
        <v>75</v>
      </c>
    </row>
    <row r="10" spans="1:41">
      <c r="A10" t="s">
        <v>37</v>
      </c>
      <c r="B10" t="s">
        <v>52</v>
      </c>
      <c r="C10">
        <v>16</v>
      </c>
      <c r="D10" t="s">
        <v>39</v>
      </c>
      <c r="E10" t="s">
        <v>72</v>
      </c>
      <c r="F10">
        <v>4</v>
      </c>
      <c r="G10">
        <v>4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4</v>
      </c>
      <c r="S10">
        <v>4</v>
      </c>
      <c r="T10">
        <v>3</v>
      </c>
      <c r="U10">
        <v>1</v>
      </c>
      <c r="V10">
        <v>1</v>
      </c>
      <c r="W10">
        <v>4</v>
      </c>
      <c r="X10">
        <v>0</v>
      </c>
      <c r="Y10">
        <v>16</v>
      </c>
      <c r="Z10">
        <v>17</v>
      </c>
      <c r="AA10">
        <v>17</v>
      </c>
      <c r="AB10">
        <v>1</v>
      </c>
      <c r="AC10">
        <v>0</v>
      </c>
      <c r="AD10" t="s">
        <v>73</v>
      </c>
      <c r="AE10">
        <v>16.670000000000002</v>
      </c>
      <c r="AF10" t="s">
        <v>86</v>
      </c>
      <c r="AG10">
        <v>4</v>
      </c>
      <c r="AH10" t="s">
        <v>79</v>
      </c>
      <c r="AI10">
        <v>0</v>
      </c>
      <c r="AJ10" t="s">
        <v>76</v>
      </c>
      <c r="AK10" t="s">
        <v>77</v>
      </c>
      <c r="AL10">
        <v>3</v>
      </c>
      <c r="AM10">
        <v>8</v>
      </c>
      <c r="AN10" t="s">
        <v>75</v>
      </c>
      <c r="AO10" t="s">
        <v>75</v>
      </c>
    </row>
    <row r="11" spans="1:41">
      <c r="A11" t="s">
        <v>37</v>
      </c>
      <c r="B11" t="s">
        <v>52</v>
      </c>
      <c r="C11">
        <v>15</v>
      </c>
      <c r="D11" t="s">
        <v>54</v>
      </c>
      <c r="E11" t="s">
        <v>72</v>
      </c>
      <c r="F11">
        <v>4</v>
      </c>
      <c r="G11">
        <v>3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4</v>
      </c>
      <c r="S11">
        <v>5</v>
      </c>
      <c r="T11">
        <v>2</v>
      </c>
      <c r="U11">
        <v>1</v>
      </c>
      <c r="V11">
        <v>1</v>
      </c>
      <c r="W11">
        <v>5</v>
      </c>
      <c r="X11">
        <v>0</v>
      </c>
      <c r="Y11">
        <v>17</v>
      </c>
      <c r="Z11">
        <v>16</v>
      </c>
      <c r="AA11">
        <v>16</v>
      </c>
      <c r="AB11">
        <v>-1</v>
      </c>
      <c r="AC11">
        <v>0</v>
      </c>
      <c r="AD11" t="s">
        <v>73</v>
      </c>
      <c r="AE11">
        <v>16.329999999999998</v>
      </c>
      <c r="AF11" t="s">
        <v>86</v>
      </c>
      <c r="AG11">
        <v>3.5</v>
      </c>
      <c r="AH11" t="s">
        <v>79</v>
      </c>
      <c r="AI11">
        <v>0</v>
      </c>
      <c r="AJ11" t="s">
        <v>76</v>
      </c>
      <c r="AK11" t="s">
        <v>77</v>
      </c>
      <c r="AL11">
        <v>3</v>
      </c>
      <c r="AM11">
        <v>8</v>
      </c>
      <c r="AN11" t="s">
        <v>75</v>
      </c>
      <c r="AO11" t="s">
        <v>75</v>
      </c>
    </row>
    <row r="12" spans="1:41">
      <c r="A12" t="s">
        <v>37</v>
      </c>
      <c r="B12" t="s">
        <v>52</v>
      </c>
      <c r="C12">
        <v>15</v>
      </c>
      <c r="D12" t="s">
        <v>39</v>
      </c>
      <c r="E12" t="s">
        <v>72</v>
      </c>
      <c r="F12">
        <v>4</v>
      </c>
      <c r="G12">
        <v>4</v>
      </c>
      <c r="H12">
        <v>2</v>
      </c>
      <c r="I12">
        <v>2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4</v>
      </c>
      <c r="S12">
        <v>3</v>
      </c>
      <c r="T12">
        <v>1</v>
      </c>
      <c r="U12">
        <v>1</v>
      </c>
      <c r="V12">
        <v>1</v>
      </c>
      <c r="W12">
        <v>5</v>
      </c>
      <c r="X12">
        <v>0</v>
      </c>
      <c r="Y12">
        <v>17</v>
      </c>
      <c r="Z12">
        <v>16</v>
      </c>
      <c r="AA12">
        <v>17</v>
      </c>
      <c r="AB12">
        <v>-1</v>
      </c>
      <c r="AC12">
        <v>1</v>
      </c>
      <c r="AD12" t="s">
        <v>73</v>
      </c>
      <c r="AE12">
        <v>16.670000000000002</v>
      </c>
      <c r="AF12" t="s">
        <v>86</v>
      </c>
      <c r="AG12">
        <v>4</v>
      </c>
      <c r="AH12" t="s">
        <v>79</v>
      </c>
      <c r="AI12">
        <v>0</v>
      </c>
      <c r="AJ12" t="s">
        <v>76</v>
      </c>
      <c r="AK12" t="s">
        <v>77</v>
      </c>
      <c r="AL12">
        <v>3</v>
      </c>
      <c r="AM12">
        <v>4</v>
      </c>
      <c r="AN12" t="s">
        <v>75</v>
      </c>
      <c r="AO12" t="s">
        <v>76</v>
      </c>
    </row>
    <row r="13" spans="1:41">
      <c r="A13" t="s">
        <v>37</v>
      </c>
      <c r="B13" t="s">
        <v>52</v>
      </c>
      <c r="C13">
        <v>15</v>
      </c>
      <c r="D13" t="s">
        <v>39</v>
      </c>
      <c r="E13" t="s">
        <v>71</v>
      </c>
      <c r="F13">
        <v>3</v>
      </c>
      <c r="G13">
        <v>2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4</v>
      </c>
      <c r="S13">
        <v>2</v>
      </c>
      <c r="T13">
        <v>2</v>
      </c>
      <c r="U13">
        <v>1</v>
      </c>
      <c r="V13">
        <v>1</v>
      </c>
      <c r="W13">
        <v>1</v>
      </c>
      <c r="X13">
        <v>0</v>
      </c>
      <c r="Y13">
        <v>16</v>
      </c>
      <c r="Z13">
        <v>18</v>
      </c>
      <c r="AA13">
        <v>19</v>
      </c>
      <c r="AB13">
        <v>2</v>
      </c>
      <c r="AC13">
        <v>1</v>
      </c>
      <c r="AD13" t="s">
        <v>80</v>
      </c>
      <c r="AE13">
        <v>17.670000000000002</v>
      </c>
      <c r="AF13" t="s">
        <v>86</v>
      </c>
      <c r="AG13">
        <v>2.5</v>
      </c>
      <c r="AH13" t="s">
        <v>75</v>
      </c>
      <c r="AI13">
        <v>0</v>
      </c>
      <c r="AJ13" t="s">
        <v>76</v>
      </c>
      <c r="AK13" t="s">
        <v>77</v>
      </c>
      <c r="AL13">
        <v>3</v>
      </c>
      <c r="AM13">
        <v>4</v>
      </c>
      <c r="AN13" t="s">
        <v>75</v>
      </c>
      <c r="AO13" t="s">
        <v>76</v>
      </c>
    </row>
    <row r="14" spans="1:41">
      <c r="A14" t="s">
        <v>37</v>
      </c>
      <c r="B14" t="s">
        <v>38</v>
      </c>
      <c r="C14">
        <v>16</v>
      </c>
      <c r="D14" t="s">
        <v>39</v>
      </c>
      <c r="E14" t="s">
        <v>72</v>
      </c>
      <c r="F14">
        <v>2</v>
      </c>
      <c r="G14">
        <v>3</v>
      </c>
      <c r="H14">
        <v>1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v>3</v>
      </c>
      <c r="T14">
        <v>1</v>
      </c>
      <c r="U14">
        <v>1</v>
      </c>
      <c r="V14">
        <v>1</v>
      </c>
      <c r="W14">
        <v>3</v>
      </c>
      <c r="X14">
        <v>2</v>
      </c>
      <c r="Y14">
        <v>16</v>
      </c>
      <c r="Z14">
        <v>16</v>
      </c>
      <c r="AA14">
        <v>17</v>
      </c>
      <c r="AB14">
        <v>0</v>
      </c>
      <c r="AC14">
        <v>1</v>
      </c>
      <c r="AD14" t="s">
        <v>73</v>
      </c>
      <c r="AE14">
        <v>16.329999999999998</v>
      </c>
      <c r="AF14" t="s">
        <v>86</v>
      </c>
      <c r="AG14">
        <v>2.5</v>
      </c>
      <c r="AH14" t="s">
        <v>75</v>
      </c>
      <c r="AI14">
        <v>1</v>
      </c>
      <c r="AJ14" t="s">
        <v>76</v>
      </c>
      <c r="AK14" t="s">
        <v>77</v>
      </c>
      <c r="AL14">
        <v>2</v>
      </c>
      <c r="AM14">
        <v>4</v>
      </c>
      <c r="AN14" t="s">
        <v>75</v>
      </c>
      <c r="AO14" t="s">
        <v>76</v>
      </c>
    </row>
    <row r="15" spans="1:41">
      <c r="A15" t="s">
        <v>37</v>
      </c>
      <c r="B15" t="s">
        <v>38</v>
      </c>
      <c r="C15">
        <v>16</v>
      </c>
      <c r="D15" t="s">
        <v>39</v>
      </c>
      <c r="E15" t="s">
        <v>72</v>
      </c>
      <c r="F15">
        <v>4</v>
      </c>
      <c r="G15">
        <v>3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4</v>
      </c>
      <c r="S15">
        <v>3</v>
      </c>
      <c r="T15">
        <v>5</v>
      </c>
      <c r="U15">
        <v>1</v>
      </c>
      <c r="V15">
        <v>5</v>
      </c>
      <c r="W15">
        <v>2</v>
      </c>
      <c r="X15">
        <v>2</v>
      </c>
      <c r="Y15">
        <v>16</v>
      </c>
      <c r="Z15">
        <v>16</v>
      </c>
      <c r="AA15">
        <v>16</v>
      </c>
      <c r="AB15">
        <v>0</v>
      </c>
      <c r="AC15">
        <v>0</v>
      </c>
      <c r="AD15" t="s">
        <v>73</v>
      </c>
      <c r="AE15">
        <v>16</v>
      </c>
      <c r="AF15" t="s">
        <v>86</v>
      </c>
      <c r="AG15">
        <v>3.5</v>
      </c>
      <c r="AH15" t="s">
        <v>79</v>
      </c>
      <c r="AI15">
        <v>1</v>
      </c>
      <c r="AJ15" t="s">
        <v>76</v>
      </c>
      <c r="AK15" t="s">
        <v>77</v>
      </c>
      <c r="AL15">
        <v>3</v>
      </c>
      <c r="AM15">
        <v>8</v>
      </c>
      <c r="AN15" t="s">
        <v>75</v>
      </c>
      <c r="AO15" t="s">
        <v>75</v>
      </c>
    </row>
    <row r="16" spans="1:41">
      <c r="A16" t="s">
        <v>37</v>
      </c>
      <c r="B16" t="s">
        <v>52</v>
      </c>
      <c r="C16">
        <v>16</v>
      </c>
      <c r="D16" t="s">
        <v>39</v>
      </c>
      <c r="E16" t="s">
        <v>72</v>
      </c>
      <c r="F16">
        <v>3</v>
      </c>
      <c r="G16">
        <v>3</v>
      </c>
      <c r="H16">
        <v>1</v>
      </c>
      <c r="I16">
        <v>3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5</v>
      </c>
      <c r="S16">
        <v>3</v>
      </c>
      <c r="T16">
        <v>3</v>
      </c>
      <c r="U16">
        <v>1</v>
      </c>
      <c r="V16">
        <v>1</v>
      </c>
      <c r="W16">
        <v>5</v>
      </c>
      <c r="X16">
        <v>2</v>
      </c>
      <c r="Y16">
        <v>16</v>
      </c>
      <c r="Z16">
        <v>18</v>
      </c>
      <c r="AA16">
        <v>18</v>
      </c>
      <c r="AB16">
        <v>2</v>
      </c>
      <c r="AC16">
        <v>0</v>
      </c>
      <c r="AD16" t="s">
        <v>73</v>
      </c>
      <c r="AE16">
        <v>17.329999999999998</v>
      </c>
      <c r="AF16" t="s">
        <v>86</v>
      </c>
      <c r="AG16">
        <v>3</v>
      </c>
      <c r="AH16" t="s">
        <v>75</v>
      </c>
      <c r="AI16">
        <v>0</v>
      </c>
      <c r="AJ16" t="s">
        <v>76</v>
      </c>
      <c r="AK16" t="s">
        <v>77</v>
      </c>
      <c r="AL16">
        <v>3</v>
      </c>
      <c r="AM16">
        <v>6</v>
      </c>
      <c r="AN16" t="s">
        <v>75</v>
      </c>
      <c r="AO16" t="s">
        <v>75</v>
      </c>
    </row>
    <row r="17" spans="1:41">
      <c r="A17" t="s">
        <v>37</v>
      </c>
      <c r="B17" t="s">
        <v>52</v>
      </c>
      <c r="C17">
        <v>15</v>
      </c>
      <c r="D17" t="s">
        <v>39</v>
      </c>
      <c r="E17" t="s">
        <v>72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4</v>
      </c>
      <c r="S17">
        <v>3</v>
      </c>
      <c r="T17">
        <v>3</v>
      </c>
      <c r="U17">
        <v>1</v>
      </c>
      <c r="V17">
        <v>1</v>
      </c>
      <c r="W17">
        <v>5</v>
      </c>
      <c r="X17">
        <v>2</v>
      </c>
      <c r="Y17">
        <v>19</v>
      </c>
      <c r="Z17">
        <v>18</v>
      </c>
      <c r="AA17">
        <v>18</v>
      </c>
      <c r="AB17">
        <v>-1</v>
      </c>
      <c r="AC17">
        <v>0</v>
      </c>
      <c r="AD17" t="s">
        <v>73</v>
      </c>
      <c r="AE17">
        <v>18.329999999999998</v>
      </c>
      <c r="AF17" t="s">
        <v>86</v>
      </c>
      <c r="AG17">
        <v>4</v>
      </c>
      <c r="AH17" t="s">
        <v>79</v>
      </c>
      <c r="AI17">
        <v>0</v>
      </c>
      <c r="AJ17" t="s">
        <v>76</v>
      </c>
      <c r="AK17" t="s">
        <v>77</v>
      </c>
      <c r="AL17">
        <v>3</v>
      </c>
      <c r="AM17">
        <v>6</v>
      </c>
      <c r="AN17" t="s">
        <v>75</v>
      </c>
      <c r="AO17" t="s">
        <v>75</v>
      </c>
    </row>
    <row r="18" spans="1:41">
      <c r="A18" t="s">
        <v>37</v>
      </c>
      <c r="B18" t="s">
        <v>38</v>
      </c>
      <c r="C18">
        <v>18</v>
      </c>
      <c r="D18" t="s">
        <v>39</v>
      </c>
      <c r="E18" t="s">
        <v>72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21</v>
      </c>
      <c r="Y18">
        <v>17</v>
      </c>
      <c r="Z18">
        <v>18</v>
      </c>
      <c r="AA18">
        <v>18</v>
      </c>
      <c r="AB18">
        <v>1</v>
      </c>
      <c r="AC18">
        <v>0</v>
      </c>
      <c r="AD18" t="s">
        <v>73</v>
      </c>
      <c r="AE18">
        <v>17.670000000000002</v>
      </c>
      <c r="AF18" t="s">
        <v>86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3</v>
      </c>
      <c r="AM18">
        <v>4</v>
      </c>
      <c r="AN18" t="s">
        <v>75</v>
      </c>
      <c r="AO18" t="s">
        <v>76</v>
      </c>
    </row>
    <row r="19" spans="1:41">
      <c r="A19" t="s">
        <v>37</v>
      </c>
      <c r="B19" t="s">
        <v>52</v>
      </c>
      <c r="C19">
        <v>15</v>
      </c>
      <c r="D19" t="s">
        <v>39</v>
      </c>
      <c r="E19" t="s">
        <v>71</v>
      </c>
      <c r="F19">
        <v>4</v>
      </c>
      <c r="G19">
        <v>3</v>
      </c>
      <c r="H19">
        <v>1</v>
      </c>
      <c r="I19">
        <v>3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5</v>
      </c>
      <c r="S19">
        <v>4</v>
      </c>
      <c r="T19">
        <v>3</v>
      </c>
      <c r="U19">
        <v>1</v>
      </c>
      <c r="V19">
        <v>1</v>
      </c>
      <c r="W19">
        <v>4</v>
      </c>
      <c r="X19">
        <v>2</v>
      </c>
      <c r="Y19">
        <v>15</v>
      </c>
      <c r="Z19">
        <v>16</v>
      </c>
      <c r="AA19">
        <v>18</v>
      </c>
      <c r="AB19">
        <v>1</v>
      </c>
      <c r="AC19">
        <v>2</v>
      </c>
      <c r="AD19" t="s">
        <v>80</v>
      </c>
      <c r="AE19">
        <v>16.329999999999998</v>
      </c>
      <c r="AF19" t="s">
        <v>86</v>
      </c>
      <c r="AG19">
        <v>3.5</v>
      </c>
      <c r="AH19" t="s">
        <v>79</v>
      </c>
      <c r="AI19">
        <v>0</v>
      </c>
      <c r="AJ19" t="s">
        <v>76</v>
      </c>
      <c r="AK19" t="s">
        <v>77</v>
      </c>
      <c r="AL19">
        <v>3</v>
      </c>
      <c r="AM19">
        <v>7</v>
      </c>
      <c r="AN19" t="s">
        <v>75</v>
      </c>
      <c r="AO19" t="s">
        <v>75</v>
      </c>
    </row>
    <row r="20" spans="1:41">
      <c r="A20" t="s">
        <v>37</v>
      </c>
      <c r="B20" t="s">
        <v>52</v>
      </c>
      <c r="C20">
        <v>17</v>
      </c>
      <c r="D20" t="s">
        <v>39</v>
      </c>
      <c r="E20" t="s">
        <v>72</v>
      </c>
      <c r="F20">
        <v>4</v>
      </c>
      <c r="G20">
        <v>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5</v>
      </c>
      <c r="S20">
        <v>2</v>
      </c>
      <c r="T20">
        <v>3</v>
      </c>
      <c r="U20">
        <v>1</v>
      </c>
      <c r="V20">
        <v>2</v>
      </c>
      <c r="W20">
        <v>5</v>
      </c>
      <c r="X20">
        <v>4</v>
      </c>
      <c r="Y20">
        <v>17</v>
      </c>
      <c r="Z20">
        <v>15</v>
      </c>
      <c r="AA20">
        <v>16</v>
      </c>
      <c r="AB20">
        <v>-2</v>
      </c>
      <c r="AC20">
        <v>1</v>
      </c>
      <c r="AD20" t="s">
        <v>73</v>
      </c>
      <c r="AE20">
        <v>16</v>
      </c>
      <c r="AF20" t="s">
        <v>86</v>
      </c>
      <c r="AG20">
        <v>4</v>
      </c>
      <c r="AH20" t="s">
        <v>79</v>
      </c>
      <c r="AI20">
        <v>1</v>
      </c>
      <c r="AJ20" t="s">
        <v>76</v>
      </c>
      <c r="AK20" t="s">
        <v>77</v>
      </c>
      <c r="AL20">
        <v>1</v>
      </c>
      <c r="AM20">
        <v>5</v>
      </c>
      <c r="AN20" t="s">
        <v>76</v>
      </c>
      <c r="AO20" t="s">
        <v>76</v>
      </c>
    </row>
    <row r="21" spans="1:41">
      <c r="A21" t="s">
        <v>37</v>
      </c>
      <c r="B21" t="s">
        <v>38</v>
      </c>
      <c r="C21">
        <v>15</v>
      </c>
      <c r="D21" t="s">
        <v>39</v>
      </c>
      <c r="E21" t="s">
        <v>72</v>
      </c>
      <c r="F21">
        <v>4</v>
      </c>
      <c r="G21">
        <v>3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4</v>
      </c>
      <c r="S21">
        <v>5</v>
      </c>
      <c r="T21">
        <v>5</v>
      </c>
      <c r="U21">
        <v>1</v>
      </c>
      <c r="V21">
        <v>3</v>
      </c>
      <c r="W21">
        <v>1</v>
      </c>
      <c r="X21">
        <v>4</v>
      </c>
      <c r="Y21">
        <v>16</v>
      </c>
      <c r="Z21">
        <v>17</v>
      </c>
      <c r="AA21">
        <v>18</v>
      </c>
      <c r="AB21">
        <v>1</v>
      </c>
      <c r="AC21">
        <v>1</v>
      </c>
      <c r="AD21" t="s">
        <v>80</v>
      </c>
      <c r="AE21">
        <v>17</v>
      </c>
      <c r="AF21" t="s">
        <v>86</v>
      </c>
      <c r="AG21">
        <v>3.5</v>
      </c>
      <c r="AH21" t="s">
        <v>79</v>
      </c>
      <c r="AI21">
        <v>1</v>
      </c>
      <c r="AJ21" t="s">
        <v>76</v>
      </c>
      <c r="AK21" t="s">
        <v>77</v>
      </c>
      <c r="AL21">
        <v>3</v>
      </c>
      <c r="AM21">
        <v>10</v>
      </c>
      <c r="AN21" t="s">
        <v>75</v>
      </c>
      <c r="AO21" t="s">
        <v>79</v>
      </c>
    </row>
    <row r="22" spans="1:41">
      <c r="A22" t="s">
        <v>37</v>
      </c>
      <c r="B22" t="s">
        <v>52</v>
      </c>
      <c r="C22">
        <v>16</v>
      </c>
      <c r="D22" t="s">
        <v>39</v>
      </c>
      <c r="E22" t="s">
        <v>72</v>
      </c>
      <c r="F22">
        <v>4</v>
      </c>
      <c r="G22">
        <v>3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4</v>
      </c>
      <c r="S22">
        <v>2</v>
      </c>
      <c r="T22">
        <v>2</v>
      </c>
      <c r="U22">
        <v>1</v>
      </c>
      <c r="V22">
        <v>1</v>
      </c>
      <c r="W22">
        <v>2</v>
      </c>
      <c r="X22">
        <v>4</v>
      </c>
      <c r="Y22">
        <v>19</v>
      </c>
      <c r="Z22">
        <v>19</v>
      </c>
      <c r="AA22">
        <v>20</v>
      </c>
      <c r="AB22">
        <v>0</v>
      </c>
      <c r="AC22">
        <v>1</v>
      </c>
      <c r="AD22" t="s">
        <v>73</v>
      </c>
      <c r="AE22">
        <v>19.329999999999998</v>
      </c>
      <c r="AF22" t="s">
        <v>86</v>
      </c>
      <c r="AG22">
        <v>3.5</v>
      </c>
      <c r="AH22" t="s">
        <v>79</v>
      </c>
      <c r="AI22">
        <v>0</v>
      </c>
      <c r="AJ22" t="s">
        <v>76</v>
      </c>
      <c r="AK22" t="s">
        <v>77</v>
      </c>
      <c r="AL22">
        <v>2</v>
      </c>
      <c r="AM22">
        <v>4</v>
      </c>
      <c r="AN22" t="s">
        <v>75</v>
      </c>
      <c r="AO22" t="s">
        <v>76</v>
      </c>
    </row>
    <row r="23" spans="1:41">
      <c r="A23" t="s">
        <v>37</v>
      </c>
      <c r="B23" t="s">
        <v>38</v>
      </c>
      <c r="C23">
        <v>18</v>
      </c>
      <c r="D23" t="s">
        <v>39</v>
      </c>
      <c r="E23" t="s">
        <v>72</v>
      </c>
      <c r="F23">
        <v>2</v>
      </c>
      <c r="G23">
        <v>2</v>
      </c>
      <c r="H23">
        <v>1</v>
      </c>
      <c r="I23">
        <v>3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4</v>
      </c>
      <c r="S23">
        <v>3</v>
      </c>
      <c r="T23">
        <v>3</v>
      </c>
      <c r="U23">
        <v>1</v>
      </c>
      <c r="V23">
        <v>2</v>
      </c>
      <c r="W23">
        <v>2</v>
      </c>
      <c r="X23">
        <v>5</v>
      </c>
      <c r="Y23">
        <v>18</v>
      </c>
      <c r="Z23">
        <v>18</v>
      </c>
      <c r="AA23">
        <v>19</v>
      </c>
      <c r="AB23">
        <v>0</v>
      </c>
      <c r="AC23">
        <v>1</v>
      </c>
      <c r="AD23" t="s">
        <v>73</v>
      </c>
      <c r="AE23">
        <v>18.329999999999998</v>
      </c>
      <c r="AF23" t="s">
        <v>86</v>
      </c>
      <c r="AG23">
        <v>2</v>
      </c>
      <c r="AH23" t="s">
        <v>75</v>
      </c>
      <c r="AI23">
        <v>1</v>
      </c>
      <c r="AJ23" t="s">
        <v>76</v>
      </c>
      <c r="AK23" t="s">
        <v>77</v>
      </c>
      <c r="AL23">
        <v>3</v>
      </c>
      <c r="AM23">
        <v>6</v>
      </c>
      <c r="AN23" t="s">
        <v>75</v>
      </c>
      <c r="AO23" t="s">
        <v>75</v>
      </c>
    </row>
    <row r="24" spans="1:41">
      <c r="A24" t="s">
        <v>37</v>
      </c>
      <c r="B24" t="s">
        <v>38</v>
      </c>
      <c r="C24">
        <v>17</v>
      </c>
      <c r="D24" t="s">
        <v>54</v>
      </c>
      <c r="E24" t="s">
        <v>71</v>
      </c>
      <c r="F24">
        <v>3</v>
      </c>
      <c r="G24">
        <v>1</v>
      </c>
      <c r="H24">
        <v>2</v>
      </c>
      <c r="I24">
        <v>4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3</v>
      </c>
      <c r="S24">
        <v>1</v>
      </c>
      <c r="T24">
        <v>2</v>
      </c>
      <c r="U24">
        <v>1</v>
      </c>
      <c r="V24">
        <v>1</v>
      </c>
      <c r="W24">
        <v>3</v>
      </c>
      <c r="X24">
        <v>6</v>
      </c>
      <c r="Y24">
        <v>18</v>
      </c>
      <c r="Z24">
        <v>18</v>
      </c>
      <c r="AA24">
        <v>18</v>
      </c>
      <c r="AB24">
        <v>0</v>
      </c>
      <c r="AC24">
        <v>0</v>
      </c>
      <c r="AD24" t="s">
        <v>73</v>
      </c>
      <c r="AE24">
        <v>18</v>
      </c>
      <c r="AF24" t="s">
        <v>86</v>
      </c>
      <c r="AG24">
        <v>2</v>
      </c>
      <c r="AH24" t="s">
        <v>75</v>
      </c>
      <c r="AI24">
        <v>1</v>
      </c>
      <c r="AJ24" t="s">
        <v>76</v>
      </c>
      <c r="AK24" t="s">
        <v>77</v>
      </c>
      <c r="AL24">
        <v>3</v>
      </c>
      <c r="AM24">
        <v>3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15</v>
      </c>
      <c r="D25" t="s">
        <v>39</v>
      </c>
      <c r="E25" t="s">
        <v>71</v>
      </c>
      <c r="F25">
        <v>4</v>
      </c>
      <c r="G25">
        <v>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5</v>
      </c>
      <c r="S25">
        <v>5</v>
      </c>
      <c r="T25">
        <v>3</v>
      </c>
      <c r="U25">
        <v>1</v>
      </c>
      <c r="V25">
        <v>1</v>
      </c>
      <c r="W25">
        <v>4</v>
      </c>
      <c r="X25">
        <v>6</v>
      </c>
      <c r="Y25">
        <v>18</v>
      </c>
      <c r="Z25">
        <v>19</v>
      </c>
      <c r="AA25">
        <v>19</v>
      </c>
      <c r="AB25">
        <v>1</v>
      </c>
      <c r="AC25">
        <v>0</v>
      </c>
      <c r="AD25" t="s">
        <v>73</v>
      </c>
      <c r="AE25">
        <v>18.670000000000002</v>
      </c>
      <c r="AF25" t="s">
        <v>86</v>
      </c>
      <c r="AG25">
        <v>4</v>
      </c>
      <c r="AH25" t="s">
        <v>79</v>
      </c>
      <c r="AI25">
        <v>1</v>
      </c>
      <c r="AJ25" t="s">
        <v>76</v>
      </c>
      <c r="AK25" t="s">
        <v>77</v>
      </c>
      <c r="AL25">
        <v>2</v>
      </c>
      <c r="AM25">
        <v>8</v>
      </c>
      <c r="AN25" t="s">
        <v>75</v>
      </c>
      <c r="AO25" t="s">
        <v>75</v>
      </c>
    </row>
    <row r="26" spans="1:41">
      <c r="A26" t="s">
        <v>37</v>
      </c>
      <c r="B26" t="s">
        <v>38</v>
      </c>
      <c r="C26">
        <v>18</v>
      </c>
      <c r="D26" t="s">
        <v>39</v>
      </c>
      <c r="E26" t="s">
        <v>71</v>
      </c>
      <c r="F26">
        <v>3</v>
      </c>
      <c r="G26">
        <v>3</v>
      </c>
      <c r="H26">
        <v>1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5</v>
      </c>
      <c r="S26">
        <v>3</v>
      </c>
      <c r="T26">
        <v>3</v>
      </c>
      <c r="U26">
        <v>1</v>
      </c>
      <c r="V26">
        <v>1</v>
      </c>
      <c r="W26">
        <v>1</v>
      </c>
      <c r="X26">
        <v>7</v>
      </c>
      <c r="Y26">
        <v>16</v>
      </c>
      <c r="Z26">
        <v>15</v>
      </c>
      <c r="AA26">
        <v>17</v>
      </c>
      <c r="AB26">
        <v>-1</v>
      </c>
      <c r="AC26">
        <v>2</v>
      </c>
      <c r="AD26" t="s">
        <v>73</v>
      </c>
      <c r="AE26">
        <v>16</v>
      </c>
      <c r="AF26" t="s">
        <v>86</v>
      </c>
      <c r="AG26">
        <v>3</v>
      </c>
      <c r="AH26" t="s">
        <v>75</v>
      </c>
      <c r="AI26">
        <v>0</v>
      </c>
      <c r="AJ26" t="s">
        <v>76</v>
      </c>
      <c r="AK26" t="s">
        <v>77</v>
      </c>
      <c r="AL26">
        <v>2</v>
      </c>
      <c r="AM26">
        <v>6</v>
      </c>
      <c r="AN26" t="s">
        <v>75</v>
      </c>
      <c r="AO26" t="s">
        <v>75</v>
      </c>
    </row>
    <row r="27" spans="1:41">
      <c r="A27" t="s">
        <v>37</v>
      </c>
      <c r="B27" t="s">
        <v>52</v>
      </c>
      <c r="C27">
        <v>15</v>
      </c>
      <c r="D27" t="s">
        <v>39</v>
      </c>
      <c r="E27" t="s">
        <v>71</v>
      </c>
      <c r="F27">
        <v>4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3</v>
      </c>
      <c r="S27">
        <v>5</v>
      </c>
      <c r="T27">
        <v>2</v>
      </c>
      <c r="U27">
        <v>1</v>
      </c>
      <c r="V27">
        <v>1</v>
      </c>
      <c r="W27">
        <v>3</v>
      </c>
      <c r="X27">
        <v>10</v>
      </c>
      <c r="Y27">
        <v>18</v>
      </c>
      <c r="Z27">
        <v>19</v>
      </c>
      <c r="AA27">
        <v>19</v>
      </c>
      <c r="AB27">
        <v>1</v>
      </c>
      <c r="AC27">
        <v>0</v>
      </c>
      <c r="AD27" t="s">
        <v>73</v>
      </c>
      <c r="AE27">
        <v>18.670000000000002</v>
      </c>
      <c r="AF27" t="s">
        <v>86</v>
      </c>
      <c r="AG27">
        <v>3</v>
      </c>
      <c r="AH27" t="s">
        <v>75</v>
      </c>
      <c r="AI27">
        <v>1</v>
      </c>
      <c r="AJ27" t="s">
        <v>76</v>
      </c>
      <c r="AK27" t="s">
        <v>77</v>
      </c>
      <c r="AL27">
        <v>1</v>
      </c>
      <c r="AM27">
        <v>7</v>
      </c>
      <c r="AN27" t="s">
        <v>76</v>
      </c>
      <c r="AO27" t="s">
        <v>75</v>
      </c>
    </row>
    <row r="28" spans="1:41">
      <c r="A28" t="s">
        <v>37</v>
      </c>
      <c r="B28" t="s">
        <v>38</v>
      </c>
      <c r="C28">
        <v>15</v>
      </c>
      <c r="D28" t="s">
        <v>54</v>
      </c>
      <c r="E28" t="s">
        <v>71</v>
      </c>
      <c r="F28">
        <v>3</v>
      </c>
      <c r="G28">
        <v>1</v>
      </c>
      <c r="H28">
        <v>2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4</v>
      </c>
      <c r="S28">
        <v>4</v>
      </c>
      <c r="T28">
        <v>2</v>
      </c>
      <c r="U28">
        <v>2</v>
      </c>
      <c r="V28">
        <v>3</v>
      </c>
      <c r="W28">
        <v>3</v>
      </c>
      <c r="X28">
        <v>12</v>
      </c>
      <c r="Y28">
        <v>16</v>
      </c>
      <c r="Z28">
        <v>16</v>
      </c>
      <c r="AA28">
        <v>16</v>
      </c>
      <c r="AB28">
        <v>0</v>
      </c>
      <c r="AC28">
        <v>0</v>
      </c>
      <c r="AD28" t="s">
        <v>73</v>
      </c>
      <c r="AE28">
        <v>16</v>
      </c>
      <c r="AF28" t="s">
        <v>86</v>
      </c>
      <c r="AG28">
        <v>2</v>
      </c>
      <c r="AH28" t="s">
        <v>75</v>
      </c>
      <c r="AI28">
        <v>1</v>
      </c>
      <c r="AJ28" t="s">
        <v>76</v>
      </c>
      <c r="AK28" t="s">
        <v>77</v>
      </c>
      <c r="AL28">
        <v>2</v>
      </c>
      <c r="AM28">
        <v>6</v>
      </c>
      <c r="AN28" t="s">
        <v>75</v>
      </c>
      <c r="AO28" t="s">
        <v>75</v>
      </c>
    </row>
    <row r="29" spans="1:41">
      <c r="A29" t="s">
        <v>37</v>
      </c>
      <c r="B29" t="s">
        <v>52</v>
      </c>
      <c r="C29">
        <v>18</v>
      </c>
      <c r="D29" t="s">
        <v>54</v>
      </c>
      <c r="E29" t="s">
        <v>71</v>
      </c>
      <c r="F29">
        <v>3</v>
      </c>
      <c r="G29">
        <v>4</v>
      </c>
      <c r="H29">
        <v>2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4</v>
      </c>
      <c r="S29">
        <v>2</v>
      </c>
      <c r="T29">
        <v>5</v>
      </c>
      <c r="U29">
        <v>3</v>
      </c>
      <c r="V29">
        <v>4</v>
      </c>
      <c r="W29">
        <v>1</v>
      </c>
      <c r="X29">
        <v>13</v>
      </c>
      <c r="Y29">
        <v>17</v>
      </c>
      <c r="Z29">
        <v>17</v>
      </c>
      <c r="AA29">
        <v>17</v>
      </c>
      <c r="AB29">
        <v>0</v>
      </c>
      <c r="AC29">
        <v>0</v>
      </c>
      <c r="AD29" t="s">
        <v>73</v>
      </c>
      <c r="AE29">
        <v>17</v>
      </c>
      <c r="AF29" t="s">
        <v>86</v>
      </c>
      <c r="AG29">
        <v>3.5</v>
      </c>
      <c r="AH29" t="s">
        <v>79</v>
      </c>
      <c r="AI29">
        <v>1</v>
      </c>
      <c r="AJ29" t="s">
        <v>76</v>
      </c>
      <c r="AK29" t="s">
        <v>77</v>
      </c>
      <c r="AL29">
        <v>4</v>
      </c>
      <c r="AM29">
        <v>7</v>
      </c>
      <c r="AN29" t="s">
        <v>79</v>
      </c>
      <c r="AO29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935B-FA88-4990-9706-070C8A488305}">
  <dimension ref="A1:AO398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96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37</v>
      </c>
      <c r="B4" t="s">
        <v>38</v>
      </c>
      <c r="C4">
        <v>18</v>
      </c>
      <c r="D4" t="s">
        <v>54</v>
      </c>
      <c r="E4">
        <v>3.66</v>
      </c>
      <c r="F4">
        <v>3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5</v>
      </c>
      <c r="X4">
        <v>75</v>
      </c>
      <c r="Y4">
        <v>10</v>
      </c>
      <c r="Z4">
        <v>9</v>
      </c>
      <c r="AA4">
        <v>9</v>
      </c>
      <c r="AB4">
        <v>-1</v>
      </c>
      <c r="AC4">
        <v>0</v>
      </c>
      <c r="AD4" t="s">
        <v>73</v>
      </c>
      <c r="AE4">
        <v>9.33</v>
      </c>
      <c r="AF4" t="s">
        <v>74</v>
      </c>
      <c r="AG4">
        <v>2.5</v>
      </c>
      <c r="AH4" t="s">
        <v>75</v>
      </c>
      <c r="AI4">
        <v>1</v>
      </c>
      <c r="AJ4" t="s">
        <v>76</v>
      </c>
      <c r="AK4" t="s">
        <v>77</v>
      </c>
      <c r="AL4">
        <v>0</v>
      </c>
      <c r="AM4">
        <v>3</v>
      </c>
      <c r="AN4" t="s">
        <v>76</v>
      </c>
      <c r="AO4" t="s">
        <v>76</v>
      </c>
    </row>
    <row r="5" spans="1:41">
      <c r="A5" t="s">
        <v>37</v>
      </c>
      <c r="B5" t="s">
        <v>38</v>
      </c>
      <c r="C5">
        <v>17</v>
      </c>
      <c r="D5" t="s">
        <v>39</v>
      </c>
      <c r="E5" t="s">
        <v>71</v>
      </c>
      <c r="F5">
        <v>3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3</v>
      </c>
      <c r="T5">
        <v>3</v>
      </c>
      <c r="U5">
        <v>2</v>
      </c>
      <c r="V5">
        <v>3</v>
      </c>
      <c r="W5">
        <v>1</v>
      </c>
      <c r="X5">
        <v>56</v>
      </c>
      <c r="Y5">
        <v>9</v>
      </c>
      <c r="Z5">
        <v>9</v>
      </c>
      <c r="AA5">
        <v>8</v>
      </c>
      <c r="AB5">
        <v>0</v>
      </c>
      <c r="AC5">
        <v>-1</v>
      </c>
      <c r="AD5" t="s">
        <v>73</v>
      </c>
      <c r="AE5">
        <v>8.67</v>
      </c>
      <c r="AF5" t="s">
        <v>74</v>
      </c>
      <c r="AG5">
        <v>3</v>
      </c>
      <c r="AH5" t="s">
        <v>75</v>
      </c>
      <c r="AI5">
        <v>1</v>
      </c>
      <c r="AJ5" t="s">
        <v>76</v>
      </c>
      <c r="AK5" t="s">
        <v>77</v>
      </c>
      <c r="AL5">
        <v>3</v>
      </c>
      <c r="AM5">
        <v>7</v>
      </c>
      <c r="AN5" t="s">
        <v>75</v>
      </c>
      <c r="AO5" t="s">
        <v>75</v>
      </c>
    </row>
    <row r="6" spans="1:41">
      <c r="A6" t="s">
        <v>37</v>
      </c>
      <c r="B6" t="s">
        <v>38</v>
      </c>
      <c r="C6">
        <v>16</v>
      </c>
      <c r="D6" t="s">
        <v>39</v>
      </c>
      <c r="E6" t="s">
        <v>72</v>
      </c>
      <c r="F6">
        <v>3</v>
      </c>
      <c r="G6">
        <v>3</v>
      </c>
      <c r="H6">
        <v>1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4</v>
      </c>
      <c r="S6">
        <v>3</v>
      </c>
      <c r="T6">
        <v>3</v>
      </c>
      <c r="U6">
        <v>2</v>
      </c>
      <c r="V6">
        <v>4</v>
      </c>
      <c r="W6">
        <v>5</v>
      </c>
      <c r="X6">
        <v>54</v>
      </c>
      <c r="Y6">
        <v>11</v>
      </c>
      <c r="Z6">
        <v>12</v>
      </c>
      <c r="AA6">
        <v>11</v>
      </c>
      <c r="AB6">
        <v>1</v>
      </c>
      <c r="AC6">
        <v>-1</v>
      </c>
      <c r="AD6" t="s">
        <v>73</v>
      </c>
      <c r="AE6">
        <v>11.33</v>
      </c>
      <c r="AF6" t="s">
        <v>85</v>
      </c>
      <c r="AG6">
        <v>3</v>
      </c>
      <c r="AH6" t="s">
        <v>75</v>
      </c>
      <c r="AI6">
        <v>2</v>
      </c>
      <c r="AJ6" t="s">
        <v>75</v>
      </c>
      <c r="AK6" t="s">
        <v>77</v>
      </c>
      <c r="AL6">
        <v>5</v>
      </c>
      <c r="AM6">
        <v>6</v>
      </c>
      <c r="AN6" t="s">
        <v>79</v>
      </c>
      <c r="AO6" t="s">
        <v>75</v>
      </c>
    </row>
    <row r="7" spans="1:41">
      <c r="A7" t="s">
        <v>37</v>
      </c>
      <c r="B7" t="s">
        <v>38</v>
      </c>
      <c r="C7">
        <v>19</v>
      </c>
      <c r="D7" t="s">
        <v>54</v>
      </c>
      <c r="E7" t="s">
        <v>72</v>
      </c>
      <c r="F7">
        <v>2</v>
      </c>
      <c r="G7">
        <v>3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2</v>
      </c>
      <c r="U7">
        <v>1</v>
      </c>
      <c r="V7">
        <v>1</v>
      </c>
      <c r="W7">
        <v>3</v>
      </c>
      <c r="X7">
        <v>40</v>
      </c>
      <c r="Y7">
        <v>13</v>
      </c>
      <c r="Z7">
        <v>11</v>
      </c>
      <c r="AA7">
        <v>11</v>
      </c>
      <c r="AB7">
        <v>-2</v>
      </c>
      <c r="AC7">
        <v>0</v>
      </c>
      <c r="AD7" t="s">
        <v>73</v>
      </c>
      <c r="AE7">
        <v>11.67</v>
      </c>
      <c r="AF7" t="s">
        <v>85</v>
      </c>
      <c r="AG7">
        <v>2.5</v>
      </c>
      <c r="AH7" t="s">
        <v>75</v>
      </c>
      <c r="AI7">
        <v>1</v>
      </c>
      <c r="AJ7" t="s">
        <v>76</v>
      </c>
      <c r="AK7" t="s">
        <v>77</v>
      </c>
      <c r="AL7">
        <v>1</v>
      </c>
      <c r="AM7">
        <v>4</v>
      </c>
      <c r="AN7" t="s">
        <v>76</v>
      </c>
      <c r="AO7" t="s">
        <v>76</v>
      </c>
    </row>
    <row r="8" spans="1:41">
      <c r="A8" t="s">
        <v>37</v>
      </c>
      <c r="B8" t="s">
        <v>52</v>
      </c>
      <c r="C8">
        <v>19</v>
      </c>
      <c r="D8" t="s">
        <v>39</v>
      </c>
      <c r="E8" t="s">
        <v>72</v>
      </c>
      <c r="F8">
        <v>4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4</v>
      </c>
      <c r="U8">
        <v>1</v>
      </c>
      <c r="V8">
        <v>1</v>
      </c>
      <c r="W8">
        <v>4</v>
      </c>
      <c r="X8">
        <v>38</v>
      </c>
      <c r="Y8">
        <v>8</v>
      </c>
      <c r="Z8">
        <v>9</v>
      </c>
      <c r="AA8">
        <v>8</v>
      </c>
      <c r="AB8">
        <v>1</v>
      </c>
      <c r="AC8">
        <v>-1</v>
      </c>
      <c r="AD8" t="s">
        <v>73</v>
      </c>
      <c r="AE8">
        <v>8.33</v>
      </c>
      <c r="AF8" t="s">
        <v>74</v>
      </c>
      <c r="AG8">
        <v>4</v>
      </c>
      <c r="AH8" t="s">
        <v>79</v>
      </c>
      <c r="AI8">
        <v>2</v>
      </c>
      <c r="AJ8" t="s">
        <v>75</v>
      </c>
      <c r="AK8" t="s">
        <v>77</v>
      </c>
      <c r="AL8">
        <v>3</v>
      </c>
      <c r="AM8">
        <v>8</v>
      </c>
      <c r="AN8" t="s">
        <v>75</v>
      </c>
      <c r="AO8" t="s">
        <v>75</v>
      </c>
    </row>
    <row r="9" spans="1:41">
      <c r="A9" t="s">
        <v>37</v>
      </c>
      <c r="B9" t="s">
        <v>52</v>
      </c>
      <c r="C9">
        <v>17</v>
      </c>
      <c r="D9" t="s">
        <v>39</v>
      </c>
      <c r="E9" t="s">
        <v>71</v>
      </c>
      <c r="F9">
        <v>4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5</v>
      </c>
      <c r="T9">
        <v>4</v>
      </c>
      <c r="U9">
        <v>2</v>
      </c>
      <c r="V9">
        <v>4</v>
      </c>
      <c r="W9">
        <v>5</v>
      </c>
      <c r="X9">
        <v>30</v>
      </c>
      <c r="Y9">
        <v>8</v>
      </c>
      <c r="Z9">
        <v>8</v>
      </c>
      <c r="AA9">
        <v>8</v>
      </c>
      <c r="AB9">
        <v>0</v>
      </c>
      <c r="AC9">
        <v>0</v>
      </c>
      <c r="AD9" t="s">
        <v>73</v>
      </c>
      <c r="AE9">
        <v>8</v>
      </c>
      <c r="AF9" t="s">
        <v>74</v>
      </c>
      <c r="AG9">
        <v>2.5</v>
      </c>
      <c r="AH9" t="s">
        <v>75</v>
      </c>
      <c r="AI9">
        <v>3</v>
      </c>
      <c r="AJ9" t="s">
        <v>75</v>
      </c>
      <c r="AK9" t="s">
        <v>87</v>
      </c>
      <c r="AL9">
        <v>3</v>
      </c>
      <c r="AM9">
        <v>10</v>
      </c>
      <c r="AN9" t="s">
        <v>75</v>
      </c>
      <c r="AO9" t="s">
        <v>79</v>
      </c>
    </row>
    <row r="10" spans="1:41">
      <c r="A10" t="s">
        <v>37</v>
      </c>
      <c r="B10" t="s">
        <v>38</v>
      </c>
      <c r="C10">
        <v>17</v>
      </c>
      <c r="D10" t="s">
        <v>39</v>
      </c>
      <c r="E10" t="s">
        <v>72</v>
      </c>
      <c r="F10">
        <v>3</v>
      </c>
      <c r="G10">
        <v>4</v>
      </c>
      <c r="H10">
        <v>1</v>
      </c>
      <c r="I10">
        <v>3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4</v>
      </c>
      <c r="T10">
        <v>3</v>
      </c>
      <c r="U10">
        <v>3</v>
      </c>
      <c r="V10">
        <v>4</v>
      </c>
      <c r="W10">
        <v>5</v>
      </c>
      <c r="X10">
        <v>28</v>
      </c>
      <c r="Y10">
        <v>10</v>
      </c>
      <c r="Z10">
        <v>9</v>
      </c>
      <c r="AA10">
        <v>9</v>
      </c>
      <c r="AB10">
        <v>-1</v>
      </c>
      <c r="AC10">
        <v>0</v>
      </c>
      <c r="AD10" t="s">
        <v>73</v>
      </c>
      <c r="AE10">
        <v>9.33</v>
      </c>
      <c r="AF10" t="s">
        <v>74</v>
      </c>
      <c r="AG10">
        <v>3.5</v>
      </c>
      <c r="AH10" t="s">
        <v>79</v>
      </c>
      <c r="AI10">
        <v>2</v>
      </c>
      <c r="AJ10" t="s">
        <v>75</v>
      </c>
      <c r="AK10" t="s">
        <v>77</v>
      </c>
      <c r="AL10">
        <v>3</v>
      </c>
      <c r="AM10">
        <v>8</v>
      </c>
      <c r="AN10" t="s">
        <v>75</v>
      </c>
      <c r="AO10" t="s">
        <v>75</v>
      </c>
    </row>
    <row r="11" spans="1:41">
      <c r="A11" t="s">
        <v>37</v>
      </c>
      <c r="B11" t="s">
        <v>38</v>
      </c>
      <c r="C11">
        <v>15</v>
      </c>
      <c r="D11" t="s">
        <v>39</v>
      </c>
      <c r="E11" t="s">
        <v>72</v>
      </c>
      <c r="F11">
        <v>3</v>
      </c>
      <c r="G11">
        <v>2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3</v>
      </c>
      <c r="T11">
        <v>5</v>
      </c>
      <c r="U11">
        <v>1</v>
      </c>
      <c r="V11">
        <v>1</v>
      </c>
      <c r="W11">
        <v>2</v>
      </c>
      <c r="X11">
        <v>26</v>
      </c>
      <c r="Y11">
        <v>7</v>
      </c>
      <c r="Z11">
        <v>6</v>
      </c>
      <c r="AA11">
        <v>6</v>
      </c>
      <c r="AB11">
        <v>-1</v>
      </c>
      <c r="AC11">
        <v>0</v>
      </c>
      <c r="AD11" t="s">
        <v>73</v>
      </c>
      <c r="AE11">
        <v>6.33</v>
      </c>
      <c r="AF11" t="s">
        <v>74</v>
      </c>
      <c r="AG11">
        <v>2.5</v>
      </c>
      <c r="AH11" t="s">
        <v>75</v>
      </c>
      <c r="AI11">
        <v>1</v>
      </c>
      <c r="AJ11" t="s">
        <v>76</v>
      </c>
      <c r="AK11" t="s">
        <v>77</v>
      </c>
      <c r="AL11">
        <v>4</v>
      </c>
      <c r="AM11">
        <v>8</v>
      </c>
      <c r="AN11" t="s">
        <v>79</v>
      </c>
      <c r="AO11" t="s">
        <v>75</v>
      </c>
    </row>
    <row r="12" spans="1:41">
      <c r="A12" t="s">
        <v>37</v>
      </c>
      <c r="B12" t="s">
        <v>38</v>
      </c>
      <c r="C12">
        <v>16</v>
      </c>
      <c r="D12" t="s">
        <v>39</v>
      </c>
      <c r="E12" t="s">
        <v>71</v>
      </c>
      <c r="F12">
        <v>2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3</v>
      </c>
      <c r="U12">
        <v>1</v>
      </c>
      <c r="V12">
        <v>2</v>
      </c>
      <c r="W12">
        <v>3</v>
      </c>
      <c r="X12">
        <v>25</v>
      </c>
      <c r="Y12">
        <v>7</v>
      </c>
      <c r="Z12">
        <v>10</v>
      </c>
      <c r="AA12">
        <v>11</v>
      </c>
      <c r="AB12">
        <v>3</v>
      </c>
      <c r="AC12">
        <v>1</v>
      </c>
      <c r="AD12" t="s">
        <v>80</v>
      </c>
      <c r="AE12">
        <v>9.33</v>
      </c>
      <c r="AF12" t="s">
        <v>74</v>
      </c>
      <c r="AG12">
        <v>2</v>
      </c>
      <c r="AH12" t="s">
        <v>75</v>
      </c>
      <c r="AI12">
        <v>2</v>
      </c>
      <c r="AJ12" t="s">
        <v>75</v>
      </c>
      <c r="AK12" t="s">
        <v>77</v>
      </c>
      <c r="AL12">
        <v>3</v>
      </c>
      <c r="AM12">
        <v>7</v>
      </c>
      <c r="AN12" t="s">
        <v>75</v>
      </c>
      <c r="AO12" t="s">
        <v>75</v>
      </c>
    </row>
    <row r="13" spans="1:41">
      <c r="A13" t="s">
        <v>37</v>
      </c>
      <c r="B13" t="s">
        <v>38</v>
      </c>
      <c r="C13">
        <v>17</v>
      </c>
      <c r="D13" t="s">
        <v>39</v>
      </c>
      <c r="E13" t="s">
        <v>72</v>
      </c>
      <c r="F13">
        <v>4</v>
      </c>
      <c r="G13">
        <v>4</v>
      </c>
      <c r="H13">
        <v>2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24</v>
      </c>
      <c r="Y13">
        <v>18</v>
      </c>
      <c r="Z13">
        <v>18</v>
      </c>
      <c r="AA13">
        <v>18</v>
      </c>
      <c r="AB13">
        <v>0</v>
      </c>
      <c r="AC13">
        <v>0</v>
      </c>
      <c r="AD13" t="s">
        <v>73</v>
      </c>
      <c r="AE13">
        <v>18</v>
      </c>
      <c r="AF13" t="s">
        <v>86</v>
      </c>
      <c r="AG13">
        <v>4</v>
      </c>
      <c r="AH13" t="s">
        <v>79</v>
      </c>
      <c r="AI13">
        <v>2</v>
      </c>
      <c r="AJ13" t="s">
        <v>75</v>
      </c>
      <c r="AK13" t="s">
        <v>77</v>
      </c>
      <c r="AL13">
        <v>2</v>
      </c>
      <c r="AM13">
        <v>6</v>
      </c>
      <c r="AN13" t="s">
        <v>75</v>
      </c>
      <c r="AO13" t="s">
        <v>75</v>
      </c>
    </row>
    <row r="14" spans="1:41">
      <c r="A14" t="s">
        <v>37</v>
      </c>
      <c r="B14" t="s">
        <v>38</v>
      </c>
      <c r="C14">
        <v>17</v>
      </c>
      <c r="D14" t="s">
        <v>39</v>
      </c>
      <c r="E14" t="s">
        <v>72</v>
      </c>
      <c r="F14">
        <v>4</v>
      </c>
      <c r="G14">
        <v>3</v>
      </c>
      <c r="H14">
        <v>1</v>
      </c>
      <c r="I14">
        <v>2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2</v>
      </c>
      <c r="U14">
        <v>1</v>
      </c>
      <c r="V14">
        <v>2</v>
      </c>
      <c r="W14">
        <v>5</v>
      </c>
      <c r="X14">
        <v>23</v>
      </c>
      <c r="Y14">
        <v>13</v>
      </c>
      <c r="Z14">
        <v>13</v>
      </c>
      <c r="AA14">
        <v>13</v>
      </c>
      <c r="AB14">
        <v>0</v>
      </c>
      <c r="AC14">
        <v>0</v>
      </c>
      <c r="AD14" t="s">
        <v>73</v>
      </c>
      <c r="AE14">
        <v>13</v>
      </c>
      <c r="AF14" t="s">
        <v>85</v>
      </c>
      <c r="AG14">
        <v>3.5</v>
      </c>
      <c r="AH14" t="s">
        <v>79</v>
      </c>
      <c r="AI14">
        <v>1</v>
      </c>
      <c r="AJ14" t="s">
        <v>76</v>
      </c>
      <c r="AK14" t="s">
        <v>77</v>
      </c>
      <c r="AL14">
        <v>3</v>
      </c>
      <c r="AM14">
        <v>5</v>
      </c>
      <c r="AN14" t="s">
        <v>75</v>
      </c>
      <c r="AO14" t="s">
        <v>76</v>
      </c>
    </row>
    <row r="15" spans="1:41">
      <c r="A15" t="s">
        <v>37</v>
      </c>
      <c r="B15" t="s">
        <v>38</v>
      </c>
      <c r="C15">
        <v>17</v>
      </c>
      <c r="D15" t="s">
        <v>39</v>
      </c>
      <c r="E15" t="s">
        <v>72</v>
      </c>
      <c r="F15">
        <v>4</v>
      </c>
      <c r="G15">
        <v>3</v>
      </c>
      <c r="H15">
        <v>1</v>
      </c>
      <c r="I15">
        <v>2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3</v>
      </c>
      <c r="S15">
        <v>4</v>
      </c>
      <c r="T15">
        <v>5</v>
      </c>
      <c r="U15">
        <v>2</v>
      </c>
      <c r="V15">
        <v>4</v>
      </c>
      <c r="W15">
        <v>1</v>
      </c>
      <c r="X15">
        <v>22</v>
      </c>
      <c r="Y15">
        <v>6</v>
      </c>
      <c r="Z15">
        <v>6</v>
      </c>
      <c r="AA15">
        <v>4</v>
      </c>
      <c r="AB15">
        <v>0</v>
      </c>
      <c r="AC15">
        <v>-2</v>
      </c>
      <c r="AD15" t="s">
        <v>73</v>
      </c>
      <c r="AE15">
        <v>5.33</v>
      </c>
      <c r="AF15" t="s">
        <v>74</v>
      </c>
      <c r="AG15">
        <v>3.5</v>
      </c>
      <c r="AH15" t="s">
        <v>79</v>
      </c>
      <c r="AI15">
        <v>3</v>
      </c>
      <c r="AJ15" t="s">
        <v>75</v>
      </c>
      <c r="AK15" t="s">
        <v>87</v>
      </c>
      <c r="AL15">
        <v>2</v>
      </c>
      <c r="AM15">
        <v>10</v>
      </c>
      <c r="AN15" t="s">
        <v>75</v>
      </c>
      <c r="AO15" t="s">
        <v>79</v>
      </c>
    </row>
    <row r="16" spans="1:41">
      <c r="A16" t="s">
        <v>37</v>
      </c>
      <c r="B16" t="s">
        <v>52</v>
      </c>
      <c r="C16">
        <v>18</v>
      </c>
      <c r="D16" t="s">
        <v>39</v>
      </c>
      <c r="E16" t="s">
        <v>72</v>
      </c>
      <c r="F16">
        <v>4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3</v>
      </c>
      <c r="S16">
        <v>2</v>
      </c>
      <c r="T16">
        <v>4</v>
      </c>
      <c r="U16">
        <v>1</v>
      </c>
      <c r="V16">
        <v>4</v>
      </c>
      <c r="W16">
        <v>3</v>
      </c>
      <c r="X16">
        <v>22</v>
      </c>
      <c r="Y16">
        <v>9</v>
      </c>
      <c r="Z16">
        <v>9</v>
      </c>
      <c r="AA16">
        <v>9</v>
      </c>
      <c r="AB16">
        <v>0</v>
      </c>
      <c r="AC16">
        <v>0</v>
      </c>
      <c r="AD16" t="s">
        <v>73</v>
      </c>
      <c r="AE16">
        <v>9</v>
      </c>
      <c r="AF16" t="s">
        <v>74</v>
      </c>
      <c r="AG16">
        <v>4</v>
      </c>
      <c r="AH16" t="s">
        <v>79</v>
      </c>
      <c r="AI16">
        <v>3</v>
      </c>
      <c r="AJ16" t="s">
        <v>75</v>
      </c>
      <c r="AK16" t="s">
        <v>87</v>
      </c>
      <c r="AL16">
        <v>3</v>
      </c>
      <c r="AM16">
        <v>6</v>
      </c>
      <c r="AN16" t="s">
        <v>75</v>
      </c>
      <c r="AO16" t="s">
        <v>75</v>
      </c>
    </row>
    <row r="17" spans="1:41">
      <c r="A17" t="s">
        <v>37</v>
      </c>
      <c r="B17" t="s">
        <v>38</v>
      </c>
      <c r="C17">
        <v>19</v>
      </c>
      <c r="D17" t="s">
        <v>39</v>
      </c>
      <c r="E17" t="s">
        <v>71</v>
      </c>
      <c r="F17">
        <v>3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4</v>
      </c>
      <c r="S17">
        <v>2</v>
      </c>
      <c r="T17">
        <v>2</v>
      </c>
      <c r="U17">
        <v>1</v>
      </c>
      <c r="V17">
        <v>2</v>
      </c>
      <c r="W17">
        <v>1</v>
      </c>
      <c r="X17">
        <v>22</v>
      </c>
      <c r="Y17">
        <v>13</v>
      </c>
      <c r="Z17">
        <v>10</v>
      </c>
      <c r="AA17">
        <v>11</v>
      </c>
      <c r="AB17">
        <v>-3</v>
      </c>
      <c r="AC17">
        <v>1</v>
      </c>
      <c r="AD17" t="s">
        <v>73</v>
      </c>
      <c r="AE17">
        <v>11.33</v>
      </c>
      <c r="AF17" t="s">
        <v>85</v>
      </c>
      <c r="AG17">
        <v>2.5</v>
      </c>
      <c r="AH17" t="s">
        <v>75</v>
      </c>
      <c r="AI17">
        <v>1</v>
      </c>
      <c r="AJ17" t="s">
        <v>76</v>
      </c>
      <c r="AK17" t="s">
        <v>77</v>
      </c>
      <c r="AL17">
        <v>3</v>
      </c>
      <c r="AM17">
        <v>5</v>
      </c>
      <c r="AN17" t="s">
        <v>75</v>
      </c>
      <c r="AO17" t="s">
        <v>76</v>
      </c>
    </row>
    <row r="18" spans="1:41">
      <c r="A18" t="s">
        <v>37</v>
      </c>
      <c r="B18" t="s">
        <v>38</v>
      </c>
      <c r="C18">
        <v>18</v>
      </c>
      <c r="D18" t="s">
        <v>39</v>
      </c>
      <c r="E18" t="s">
        <v>72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21</v>
      </c>
      <c r="Y18">
        <v>17</v>
      </c>
      <c r="Z18">
        <v>18</v>
      </c>
      <c r="AA18">
        <v>18</v>
      </c>
      <c r="AB18">
        <v>1</v>
      </c>
      <c r="AC18">
        <v>0</v>
      </c>
      <c r="AD18" t="s">
        <v>73</v>
      </c>
      <c r="AE18">
        <v>17.670000000000002</v>
      </c>
      <c r="AF18" t="s">
        <v>86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3</v>
      </c>
      <c r="AM18">
        <v>4</v>
      </c>
      <c r="AN18" t="s">
        <v>75</v>
      </c>
      <c r="AO18" t="s">
        <v>76</v>
      </c>
    </row>
    <row r="19" spans="1:41">
      <c r="A19" t="s">
        <v>37</v>
      </c>
      <c r="B19" t="s">
        <v>52</v>
      </c>
      <c r="C19">
        <v>17</v>
      </c>
      <c r="D19" t="s">
        <v>54</v>
      </c>
      <c r="E19" t="s">
        <v>72</v>
      </c>
      <c r="F19">
        <v>1</v>
      </c>
      <c r="G19">
        <v>3</v>
      </c>
      <c r="H19">
        <v>3</v>
      </c>
      <c r="I19">
        <v>2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5</v>
      </c>
      <c r="S19">
        <v>2</v>
      </c>
      <c r="T19">
        <v>4</v>
      </c>
      <c r="U19">
        <v>1</v>
      </c>
      <c r="V19">
        <v>4</v>
      </c>
      <c r="W19">
        <v>5</v>
      </c>
      <c r="X19">
        <v>20</v>
      </c>
      <c r="Y19">
        <v>9</v>
      </c>
      <c r="Z19">
        <v>7</v>
      </c>
      <c r="AA19">
        <v>8</v>
      </c>
      <c r="AB19">
        <v>-2</v>
      </c>
      <c r="AC19">
        <v>1</v>
      </c>
      <c r="AD19" t="s">
        <v>73</v>
      </c>
      <c r="AE19">
        <v>8</v>
      </c>
      <c r="AF19" t="s">
        <v>74</v>
      </c>
      <c r="AG19">
        <v>2</v>
      </c>
      <c r="AH19" t="s">
        <v>75</v>
      </c>
      <c r="AI19">
        <v>2</v>
      </c>
      <c r="AJ19" t="s">
        <v>75</v>
      </c>
      <c r="AK19" t="s">
        <v>77</v>
      </c>
      <c r="AL19">
        <v>3</v>
      </c>
      <c r="AM19">
        <v>6</v>
      </c>
      <c r="AN19" t="s">
        <v>75</v>
      </c>
      <c r="AO19" t="s">
        <v>75</v>
      </c>
    </row>
    <row r="20" spans="1:41">
      <c r="A20" t="s">
        <v>37</v>
      </c>
      <c r="B20" t="s">
        <v>38</v>
      </c>
      <c r="C20">
        <v>16</v>
      </c>
      <c r="D20" t="s">
        <v>39</v>
      </c>
      <c r="E20" t="s">
        <v>72</v>
      </c>
      <c r="F20">
        <v>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4</v>
      </c>
      <c r="S20">
        <v>5</v>
      </c>
      <c r="T20">
        <v>2</v>
      </c>
      <c r="U20">
        <v>1</v>
      </c>
      <c r="V20">
        <v>1</v>
      </c>
      <c r="W20">
        <v>5</v>
      </c>
      <c r="X20">
        <v>20</v>
      </c>
      <c r="Y20">
        <v>13</v>
      </c>
      <c r="Z20">
        <v>12</v>
      </c>
      <c r="AA20">
        <v>12</v>
      </c>
      <c r="AB20">
        <v>-1</v>
      </c>
      <c r="AC20">
        <v>0</v>
      </c>
      <c r="AD20" t="s">
        <v>73</v>
      </c>
      <c r="AE20">
        <v>12.33</v>
      </c>
      <c r="AF20" t="s">
        <v>85</v>
      </c>
      <c r="AG20">
        <v>1.5</v>
      </c>
      <c r="AH20" t="s">
        <v>75</v>
      </c>
      <c r="AI20">
        <v>2</v>
      </c>
      <c r="AJ20" t="s">
        <v>75</v>
      </c>
      <c r="AK20" t="s">
        <v>77</v>
      </c>
      <c r="AL20">
        <v>1</v>
      </c>
      <c r="AM20">
        <v>8</v>
      </c>
      <c r="AN20" t="s">
        <v>76</v>
      </c>
      <c r="AO20" t="s">
        <v>75</v>
      </c>
    </row>
    <row r="21" spans="1:41">
      <c r="A21" t="s">
        <v>37</v>
      </c>
      <c r="B21" t="s">
        <v>52</v>
      </c>
      <c r="C21">
        <v>19</v>
      </c>
      <c r="D21" t="s">
        <v>39</v>
      </c>
      <c r="E21" t="s">
        <v>72</v>
      </c>
      <c r="F21">
        <v>3</v>
      </c>
      <c r="G21">
        <v>3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4</v>
      </c>
      <c r="S21">
        <v>4</v>
      </c>
      <c r="T21">
        <v>4</v>
      </c>
      <c r="U21">
        <v>1</v>
      </c>
      <c r="V21">
        <v>1</v>
      </c>
      <c r="W21">
        <v>3</v>
      </c>
      <c r="X21">
        <v>20</v>
      </c>
      <c r="Y21">
        <v>15</v>
      </c>
      <c r="Z21">
        <v>14</v>
      </c>
      <c r="AA21">
        <v>13</v>
      </c>
      <c r="AB21">
        <v>-1</v>
      </c>
      <c r="AC21">
        <v>-1</v>
      </c>
      <c r="AD21" t="s">
        <v>78</v>
      </c>
      <c r="AE21">
        <v>14</v>
      </c>
      <c r="AF21" t="s">
        <v>89</v>
      </c>
      <c r="AG21">
        <v>3</v>
      </c>
      <c r="AH21" t="s">
        <v>75</v>
      </c>
      <c r="AI21">
        <v>0</v>
      </c>
      <c r="AJ21" t="s">
        <v>76</v>
      </c>
      <c r="AK21" t="s">
        <v>77</v>
      </c>
      <c r="AL21">
        <v>3</v>
      </c>
      <c r="AM21">
        <v>9</v>
      </c>
      <c r="AN21" t="s">
        <v>75</v>
      </c>
      <c r="AO21" t="s">
        <v>75</v>
      </c>
    </row>
    <row r="22" spans="1:41">
      <c r="A22" t="s">
        <v>37</v>
      </c>
      <c r="B22" t="s">
        <v>38</v>
      </c>
      <c r="C22">
        <v>19</v>
      </c>
      <c r="D22" t="s">
        <v>39</v>
      </c>
      <c r="E22" t="s">
        <v>72</v>
      </c>
      <c r="F22">
        <v>2</v>
      </c>
      <c r="G22">
        <v>1</v>
      </c>
      <c r="H22">
        <v>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4</v>
      </c>
      <c r="T22">
        <v>1</v>
      </c>
      <c r="U22">
        <v>1</v>
      </c>
      <c r="V22">
        <v>1</v>
      </c>
      <c r="W22">
        <v>2</v>
      </c>
      <c r="X22">
        <v>20</v>
      </c>
      <c r="Y22">
        <v>14</v>
      </c>
      <c r="Z22">
        <v>12</v>
      </c>
      <c r="AA22">
        <v>13</v>
      </c>
      <c r="AB22">
        <v>-2</v>
      </c>
      <c r="AC22">
        <v>1</v>
      </c>
      <c r="AD22" t="s">
        <v>73</v>
      </c>
      <c r="AE22">
        <v>13</v>
      </c>
      <c r="AF22" t="s">
        <v>85</v>
      </c>
      <c r="AG22">
        <v>1.5</v>
      </c>
      <c r="AH22" t="s">
        <v>75</v>
      </c>
      <c r="AI22">
        <v>1</v>
      </c>
      <c r="AJ22" t="s">
        <v>76</v>
      </c>
      <c r="AK22" t="s">
        <v>77</v>
      </c>
      <c r="AL22">
        <v>1</v>
      </c>
      <c r="AM22">
        <v>6</v>
      </c>
      <c r="AN22" t="s">
        <v>76</v>
      </c>
      <c r="AO22" t="s">
        <v>75</v>
      </c>
    </row>
    <row r="23" spans="1:41">
      <c r="A23" t="s">
        <v>37</v>
      </c>
      <c r="B23" t="s">
        <v>52</v>
      </c>
      <c r="C23">
        <v>17</v>
      </c>
      <c r="D23" t="s">
        <v>39</v>
      </c>
      <c r="E23" t="s">
        <v>71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4</v>
      </c>
      <c r="S23">
        <v>4</v>
      </c>
      <c r="T23">
        <v>4</v>
      </c>
      <c r="U23">
        <v>3</v>
      </c>
      <c r="V23">
        <v>4</v>
      </c>
      <c r="W23">
        <v>3</v>
      </c>
      <c r="X23">
        <v>19</v>
      </c>
      <c r="Y23">
        <v>11</v>
      </c>
      <c r="Z23">
        <v>9</v>
      </c>
      <c r="AA23">
        <v>10</v>
      </c>
      <c r="AB23">
        <v>-2</v>
      </c>
      <c r="AC23">
        <v>1</v>
      </c>
      <c r="AD23" t="s">
        <v>73</v>
      </c>
      <c r="AE23">
        <v>10</v>
      </c>
      <c r="AF23" t="s">
        <v>85</v>
      </c>
      <c r="AG23">
        <v>2.5</v>
      </c>
      <c r="AH23" t="s">
        <v>75</v>
      </c>
      <c r="AI23">
        <v>2</v>
      </c>
      <c r="AJ23" t="s">
        <v>75</v>
      </c>
      <c r="AK23" t="s">
        <v>77</v>
      </c>
      <c r="AL23">
        <v>1</v>
      </c>
      <c r="AM23">
        <v>8</v>
      </c>
      <c r="AN23" t="s">
        <v>76</v>
      </c>
      <c r="AO23" t="s">
        <v>75</v>
      </c>
    </row>
    <row r="24" spans="1:41">
      <c r="A24" t="s">
        <v>37</v>
      </c>
      <c r="B24" t="s">
        <v>52</v>
      </c>
      <c r="C24">
        <v>16</v>
      </c>
      <c r="D24" t="s">
        <v>39</v>
      </c>
      <c r="E24" t="s">
        <v>71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1</v>
      </c>
      <c r="T24">
        <v>3</v>
      </c>
      <c r="U24">
        <v>3</v>
      </c>
      <c r="V24">
        <v>5</v>
      </c>
      <c r="W24">
        <v>5</v>
      </c>
      <c r="X24">
        <v>18</v>
      </c>
      <c r="Y24">
        <v>8</v>
      </c>
      <c r="Z24">
        <v>6</v>
      </c>
      <c r="AA24">
        <v>7</v>
      </c>
      <c r="AB24">
        <v>-2</v>
      </c>
      <c r="AC24">
        <v>1</v>
      </c>
      <c r="AD24" t="s">
        <v>73</v>
      </c>
      <c r="AE24">
        <v>7</v>
      </c>
      <c r="AF24" t="s">
        <v>74</v>
      </c>
      <c r="AG24">
        <v>4</v>
      </c>
      <c r="AH24" t="s">
        <v>79</v>
      </c>
      <c r="AI24">
        <v>1</v>
      </c>
      <c r="AJ24" t="s">
        <v>76</v>
      </c>
      <c r="AK24" t="s">
        <v>77</v>
      </c>
      <c r="AL24">
        <v>2</v>
      </c>
      <c r="AM24">
        <v>4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16</v>
      </c>
      <c r="D25" t="s">
        <v>39</v>
      </c>
      <c r="E25" t="s">
        <v>72</v>
      </c>
      <c r="F25">
        <v>4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3</v>
      </c>
      <c r="S25">
        <v>4</v>
      </c>
      <c r="T25">
        <v>4</v>
      </c>
      <c r="U25">
        <v>1</v>
      </c>
      <c r="V25">
        <v>4</v>
      </c>
      <c r="W25">
        <v>5</v>
      </c>
      <c r="X25">
        <v>18</v>
      </c>
      <c r="Y25">
        <v>14</v>
      </c>
      <c r="Z25">
        <v>11</v>
      </c>
      <c r="AA25">
        <v>13</v>
      </c>
      <c r="AB25">
        <v>-3</v>
      </c>
      <c r="AC25">
        <v>2</v>
      </c>
      <c r="AD25" t="s">
        <v>73</v>
      </c>
      <c r="AE25">
        <v>12.67</v>
      </c>
      <c r="AF25" t="s">
        <v>85</v>
      </c>
      <c r="AG25">
        <v>4</v>
      </c>
      <c r="AH25" t="s">
        <v>79</v>
      </c>
      <c r="AI25">
        <v>2</v>
      </c>
      <c r="AJ25" t="s">
        <v>75</v>
      </c>
      <c r="AK25" t="s">
        <v>77</v>
      </c>
      <c r="AL25">
        <v>3</v>
      </c>
      <c r="AM25">
        <v>8</v>
      </c>
      <c r="AN25" t="s">
        <v>75</v>
      </c>
      <c r="AO25" t="s">
        <v>75</v>
      </c>
    </row>
    <row r="26" spans="1:41">
      <c r="A26" t="s">
        <v>37</v>
      </c>
      <c r="B26" t="s">
        <v>38</v>
      </c>
      <c r="C26">
        <v>17</v>
      </c>
      <c r="D26" t="s">
        <v>54</v>
      </c>
      <c r="E26" t="s">
        <v>72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5</v>
      </c>
      <c r="S26">
        <v>3</v>
      </c>
      <c r="T26">
        <v>2</v>
      </c>
      <c r="U26">
        <v>1</v>
      </c>
      <c r="V26">
        <v>2</v>
      </c>
      <c r="W26">
        <v>3</v>
      </c>
      <c r="X26">
        <v>18</v>
      </c>
      <c r="Y26">
        <v>7</v>
      </c>
      <c r="Z26">
        <v>6</v>
      </c>
      <c r="AA26">
        <v>6</v>
      </c>
      <c r="AB26">
        <v>-1</v>
      </c>
      <c r="AC26">
        <v>0</v>
      </c>
      <c r="AD26" t="s">
        <v>73</v>
      </c>
      <c r="AE26">
        <v>6.33</v>
      </c>
      <c r="AF26" t="s">
        <v>74</v>
      </c>
      <c r="AG26">
        <v>2</v>
      </c>
      <c r="AH26" t="s">
        <v>75</v>
      </c>
      <c r="AI26">
        <v>2</v>
      </c>
      <c r="AJ26" t="s">
        <v>75</v>
      </c>
      <c r="AK26" t="s">
        <v>77</v>
      </c>
      <c r="AL26">
        <v>2</v>
      </c>
      <c r="AM26">
        <v>5</v>
      </c>
      <c r="AN26" t="s">
        <v>75</v>
      </c>
      <c r="AO26" t="s">
        <v>76</v>
      </c>
    </row>
    <row r="27" spans="1:41">
      <c r="A27" t="s">
        <v>37</v>
      </c>
      <c r="B27" t="s">
        <v>52</v>
      </c>
      <c r="C27">
        <v>16</v>
      </c>
      <c r="D27" t="s">
        <v>39</v>
      </c>
      <c r="E27" t="s">
        <v>71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1</v>
      </c>
      <c r="W27">
        <v>5</v>
      </c>
      <c r="X27">
        <v>18</v>
      </c>
      <c r="Y27">
        <v>9</v>
      </c>
      <c r="Z27">
        <v>7</v>
      </c>
      <c r="AA27">
        <v>6</v>
      </c>
      <c r="AB27">
        <v>-2</v>
      </c>
      <c r="AC27">
        <v>-1</v>
      </c>
      <c r="AD27" t="s">
        <v>78</v>
      </c>
      <c r="AE27">
        <v>7.33</v>
      </c>
      <c r="AF27" t="s">
        <v>74</v>
      </c>
      <c r="AG27">
        <v>1</v>
      </c>
      <c r="AH27" t="s">
        <v>76</v>
      </c>
      <c r="AI27">
        <v>1</v>
      </c>
      <c r="AJ27" t="s">
        <v>76</v>
      </c>
      <c r="AK27" t="s">
        <v>77</v>
      </c>
      <c r="AL27">
        <v>3</v>
      </c>
      <c r="AM27">
        <v>6</v>
      </c>
      <c r="AN27" t="s">
        <v>75</v>
      </c>
      <c r="AO27" t="s">
        <v>75</v>
      </c>
    </row>
    <row r="28" spans="1:41">
      <c r="A28" t="s">
        <v>37</v>
      </c>
      <c r="B28" t="s">
        <v>38</v>
      </c>
      <c r="C28">
        <v>19</v>
      </c>
      <c r="D28" t="s">
        <v>39</v>
      </c>
      <c r="E28" t="s">
        <v>71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4</v>
      </c>
      <c r="S28">
        <v>4</v>
      </c>
      <c r="T28">
        <v>3</v>
      </c>
      <c r="U28">
        <v>1</v>
      </c>
      <c r="V28">
        <v>3</v>
      </c>
      <c r="W28">
        <v>3</v>
      </c>
      <c r="X28">
        <v>18</v>
      </c>
      <c r="Y28">
        <v>12</v>
      </c>
      <c r="Z28">
        <v>10</v>
      </c>
      <c r="AA28">
        <v>10</v>
      </c>
      <c r="AB28">
        <v>-2</v>
      </c>
      <c r="AC28">
        <v>0</v>
      </c>
      <c r="AD28" t="s">
        <v>73</v>
      </c>
      <c r="AE28">
        <v>10.67</v>
      </c>
      <c r="AF28" t="s">
        <v>85</v>
      </c>
      <c r="AG28">
        <v>1</v>
      </c>
      <c r="AH28" t="s">
        <v>76</v>
      </c>
      <c r="AI28">
        <v>1</v>
      </c>
      <c r="AJ28" t="s">
        <v>76</v>
      </c>
      <c r="AK28" t="s">
        <v>77</v>
      </c>
      <c r="AL28">
        <v>4</v>
      </c>
      <c r="AM28">
        <v>7</v>
      </c>
      <c r="AN28" t="s">
        <v>79</v>
      </c>
      <c r="AO28" t="s">
        <v>75</v>
      </c>
    </row>
    <row r="29" spans="1:41">
      <c r="A29" t="s">
        <v>55</v>
      </c>
      <c r="B29" t="s">
        <v>38</v>
      </c>
      <c r="C29">
        <v>17</v>
      </c>
      <c r="D29" t="s">
        <v>54</v>
      </c>
      <c r="E29" t="s">
        <v>72</v>
      </c>
      <c r="F29">
        <v>3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4</v>
      </c>
      <c r="S29">
        <v>5</v>
      </c>
      <c r="T29">
        <v>4</v>
      </c>
      <c r="U29">
        <v>2</v>
      </c>
      <c r="V29">
        <v>3</v>
      </c>
      <c r="W29">
        <v>1</v>
      </c>
      <c r="X29">
        <v>17</v>
      </c>
      <c r="Y29">
        <v>10</v>
      </c>
      <c r="Z29">
        <v>10</v>
      </c>
      <c r="AA29">
        <v>10</v>
      </c>
      <c r="AB29">
        <v>0</v>
      </c>
      <c r="AC29">
        <v>0</v>
      </c>
      <c r="AD29" t="s">
        <v>73</v>
      </c>
      <c r="AE29">
        <v>10</v>
      </c>
      <c r="AF29" t="s">
        <v>85</v>
      </c>
      <c r="AG29">
        <v>2</v>
      </c>
      <c r="AH29" t="s">
        <v>75</v>
      </c>
      <c r="AI29">
        <v>1</v>
      </c>
      <c r="AJ29" t="s">
        <v>76</v>
      </c>
      <c r="AK29" t="s">
        <v>77</v>
      </c>
      <c r="AL29">
        <v>4</v>
      </c>
      <c r="AM29">
        <v>9</v>
      </c>
      <c r="AN29" t="s">
        <v>79</v>
      </c>
      <c r="AO29" t="s">
        <v>75</v>
      </c>
    </row>
    <row r="30" spans="1:41">
      <c r="A30" t="s">
        <v>37</v>
      </c>
      <c r="B30" t="s">
        <v>52</v>
      </c>
      <c r="C30">
        <v>17</v>
      </c>
      <c r="D30" t="s">
        <v>39</v>
      </c>
      <c r="E30" t="s">
        <v>72</v>
      </c>
      <c r="F30">
        <v>3</v>
      </c>
      <c r="G30">
        <v>2</v>
      </c>
      <c r="H30">
        <v>1</v>
      </c>
      <c r="I30">
        <v>1</v>
      </c>
      <c r="J30">
        <v>3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5</v>
      </c>
      <c r="S30">
        <v>5</v>
      </c>
      <c r="T30">
        <v>5</v>
      </c>
      <c r="U30">
        <v>2</v>
      </c>
      <c r="V30">
        <v>4</v>
      </c>
      <c r="W30">
        <v>5</v>
      </c>
      <c r="X30">
        <v>16</v>
      </c>
      <c r="Y30">
        <v>6</v>
      </c>
      <c r="Z30">
        <v>5</v>
      </c>
      <c r="AA30">
        <v>5</v>
      </c>
      <c r="AB30">
        <v>-1</v>
      </c>
      <c r="AC30">
        <v>0</v>
      </c>
      <c r="AD30" t="s">
        <v>73</v>
      </c>
      <c r="AE30">
        <v>5.33</v>
      </c>
      <c r="AF30" t="s">
        <v>74</v>
      </c>
      <c r="AG30">
        <v>2.5</v>
      </c>
      <c r="AH30" t="s">
        <v>75</v>
      </c>
      <c r="AI30">
        <v>3</v>
      </c>
      <c r="AJ30" t="s">
        <v>75</v>
      </c>
      <c r="AK30" t="s">
        <v>87</v>
      </c>
      <c r="AL30">
        <v>3</v>
      </c>
      <c r="AM30">
        <v>10</v>
      </c>
      <c r="AN30" t="s">
        <v>75</v>
      </c>
      <c r="AO30" t="s">
        <v>79</v>
      </c>
    </row>
    <row r="31" spans="1:41">
      <c r="A31" t="s">
        <v>37</v>
      </c>
      <c r="B31" t="s">
        <v>52</v>
      </c>
      <c r="C31">
        <v>16</v>
      </c>
      <c r="D31" t="s">
        <v>39</v>
      </c>
      <c r="E31" t="s">
        <v>72</v>
      </c>
      <c r="F31">
        <v>4</v>
      </c>
      <c r="G31">
        <v>4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16</v>
      </c>
      <c r="Y31">
        <v>10</v>
      </c>
      <c r="Z31">
        <v>12</v>
      </c>
      <c r="AA31">
        <v>11</v>
      </c>
      <c r="AB31">
        <v>2</v>
      </c>
      <c r="AC31">
        <v>-1</v>
      </c>
      <c r="AD31" t="s">
        <v>73</v>
      </c>
      <c r="AE31">
        <v>11</v>
      </c>
      <c r="AF31" t="s">
        <v>85</v>
      </c>
      <c r="AG31">
        <v>4</v>
      </c>
      <c r="AH31" t="s">
        <v>79</v>
      </c>
      <c r="AI31">
        <v>1</v>
      </c>
      <c r="AJ31" t="s">
        <v>76</v>
      </c>
      <c r="AK31" t="s">
        <v>77</v>
      </c>
      <c r="AL31">
        <v>4</v>
      </c>
      <c r="AM31">
        <v>10</v>
      </c>
      <c r="AN31" t="s">
        <v>79</v>
      </c>
      <c r="AO31" t="s">
        <v>79</v>
      </c>
    </row>
    <row r="32" spans="1:41">
      <c r="A32" t="s">
        <v>37</v>
      </c>
      <c r="B32" t="s">
        <v>38</v>
      </c>
      <c r="C32">
        <v>16</v>
      </c>
      <c r="D32" t="s">
        <v>39</v>
      </c>
      <c r="E32" t="s">
        <v>72</v>
      </c>
      <c r="F32">
        <v>3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</v>
      </c>
      <c r="S32">
        <v>2</v>
      </c>
      <c r="T32">
        <v>1</v>
      </c>
      <c r="U32">
        <v>1</v>
      </c>
      <c r="V32">
        <v>4</v>
      </c>
      <c r="W32">
        <v>5</v>
      </c>
      <c r="X32">
        <v>16</v>
      </c>
      <c r="Y32">
        <v>12</v>
      </c>
      <c r="Z32">
        <v>11</v>
      </c>
      <c r="AA32">
        <v>11</v>
      </c>
      <c r="AB32">
        <v>-1</v>
      </c>
      <c r="AC32">
        <v>0</v>
      </c>
      <c r="AD32" t="s">
        <v>73</v>
      </c>
      <c r="AE32">
        <v>11.33</v>
      </c>
      <c r="AF32" t="s">
        <v>85</v>
      </c>
      <c r="AG32">
        <v>3.5</v>
      </c>
      <c r="AH32" t="s">
        <v>79</v>
      </c>
      <c r="AI32">
        <v>2</v>
      </c>
      <c r="AJ32" t="s">
        <v>75</v>
      </c>
      <c r="AK32" t="s">
        <v>77</v>
      </c>
      <c r="AL32">
        <v>1</v>
      </c>
      <c r="AM32">
        <v>3</v>
      </c>
      <c r="AN32" t="s">
        <v>76</v>
      </c>
      <c r="AO32" t="s">
        <v>76</v>
      </c>
    </row>
    <row r="33" spans="1:41">
      <c r="A33" t="s">
        <v>37</v>
      </c>
      <c r="B33" t="s">
        <v>52</v>
      </c>
      <c r="C33">
        <v>16</v>
      </c>
      <c r="D33" t="s">
        <v>39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4</v>
      </c>
      <c r="S33">
        <v>5</v>
      </c>
      <c r="T33">
        <v>2</v>
      </c>
      <c r="U33">
        <v>1</v>
      </c>
      <c r="V33">
        <v>1</v>
      </c>
      <c r="W33">
        <v>2</v>
      </c>
      <c r="X33">
        <v>16</v>
      </c>
      <c r="Y33">
        <v>12</v>
      </c>
      <c r="Z33">
        <v>11</v>
      </c>
      <c r="AA33">
        <v>12</v>
      </c>
      <c r="AB33">
        <v>-1</v>
      </c>
      <c r="AC33">
        <v>1</v>
      </c>
      <c r="AD33" t="s">
        <v>73</v>
      </c>
      <c r="AE33">
        <v>11.67</v>
      </c>
      <c r="AF33" t="s">
        <v>85</v>
      </c>
      <c r="AG33">
        <v>2.5</v>
      </c>
      <c r="AH33" t="s">
        <v>75</v>
      </c>
      <c r="AI33">
        <v>1</v>
      </c>
      <c r="AJ33" t="s">
        <v>76</v>
      </c>
      <c r="AK33" t="s">
        <v>77</v>
      </c>
      <c r="AL33">
        <v>2</v>
      </c>
      <c r="AM33">
        <v>7</v>
      </c>
      <c r="AN33" t="s">
        <v>75</v>
      </c>
      <c r="AO33" t="s">
        <v>75</v>
      </c>
    </row>
    <row r="34" spans="1:41">
      <c r="A34" t="s">
        <v>37</v>
      </c>
      <c r="B34" t="s">
        <v>38</v>
      </c>
      <c r="C34">
        <v>18</v>
      </c>
      <c r="D34" t="s">
        <v>54</v>
      </c>
      <c r="E34" t="s">
        <v>72</v>
      </c>
      <c r="F34">
        <v>3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5</v>
      </c>
      <c r="S34">
        <v>3</v>
      </c>
      <c r="T34">
        <v>3</v>
      </c>
      <c r="U34">
        <v>1</v>
      </c>
      <c r="V34">
        <v>1</v>
      </c>
      <c r="W34">
        <v>4</v>
      </c>
      <c r="X34">
        <v>16</v>
      </c>
      <c r="Y34">
        <v>9</v>
      </c>
      <c r="Z34">
        <v>8</v>
      </c>
      <c r="AA34">
        <v>7</v>
      </c>
      <c r="AB34">
        <v>-1</v>
      </c>
      <c r="AC34">
        <v>-1</v>
      </c>
      <c r="AD34" t="s">
        <v>78</v>
      </c>
      <c r="AE34">
        <v>8</v>
      </c>
      <c r="AF34" t="s">
        <v>74</v>
      </c>
      <c r="AG34">
        <v>2</v>
      </c>
      <c r="AH34" t="s">
        <v>75</v>
      </c>
      <c r="AI34">
        <v>1</v>
      </c>
      <c r="AJ34" t="s">
        <v>76</v>
      </c>
      <c r="AK34" t="s">
        <v>77</v>
      </c>
      <c r="AL34">
        <v>2</v>
      </c>
      <c r="AM34">
        <v>7</v>
      </c>
      <c r="AN34" t="s">
        <v>75</v>
      </c>
      <c r="AO34" t="s">
        <v>75</v>
      </c>
    </row>
    <row r="35" spans="1:41">
      <c r="A35" t="s">
        <v>37</v>
      </c>
      <c r="B35" t="s">
        <v>52</v>
      </c>
      <c r="C35">
        <v>22</v>
      </c>
      <c r="D35" t="s">
        <v>39</v>
      </c>
      <c r="E35" t="s">
        <v>72</v>
      </c>
      <c r="F35">
        <v>3</v>
      </c>
      <c r="G35">
        <v>1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5</v>
      </c>
      <c r="S35">
        <v>4</v>
      </c>
      <c r="T35">
        <v>5</v>
      </c>
      <c r="U35">
        <v>5</v>
      </c>
      <c r="V35">
        <v>5</v>
      </c>
      <c r="W35">
        <v>1</v>
      </c>
      <c r="X35">
        <v>16</v>
      </c>
      <c r="Y35">
        <v>6</v>
      </c>
      <c r="Z35">
        <v>8</v>
      </c>
      <c r="AA35">
        <v>8</v>
      </c>
      <c r="AB35">
        <v>2</v>
      </c>
      <c r="AC35">
        <v>0</v>
      </c>
      <c r="AD35" t="s">
        <v>73</v>
      </c>
      <c r="AE35">
        <v>7.33</v>
      </c>
      <c r="AF35" t="s">
        <v>74</v>
      </c>
      <c r="AG35">
        <v>2</v>
      </c>
      <c r="AH35" t="s">
        <v>75</v>
      </c>
      <c r="AI35">
        <v>4</v>
      </c>
      <c r="AJ35" t="s">
        <v>79</v>
      </c>
      <c r="AK35" t="s">
        <v>87</v>
      </c>
      <c r="AL35">
        <v>0</v>
      </c>
      <c r="AM35">
        <v>10</v>
      </c>
      <c r="AN35" t="s">
        <v>76</v>
      </c>
      <c r="AO35" t="s">
        <v>79</v>
      </c>
    </row>
    <row r="36" spans="1:41">
      <c r="A36" t="s">
        <v>37</v>
      </c>
      <c r="B36" t="s">
        <v>38</v>
      </c>
      <c r="C36">
        <v>17</v>
      </c>
      <c r="D36" t="s">
        <v>39</v>
      </c>
      <c r="E36" t="s">
        <v>72</v>
      </c>
      <c r="F36">
        <v>3</v>
      </c>
      <c r="G36">
        <v>4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4</v>
      </c>
      <c r="S36">
        <v>4</v>
      </c>
      <c r="T36">
        <v>5</v>
      </c>
      <c r="U36">
        <v>1</v>
      </c>
      <c r="V36">
        <v>3</v>
      </c>
      <c r="W36">
        <v>5</v>
      </c>
      <c r="X36">
        <v>16</v>
      </c>
      <c r="Y36">
        <v>16</v>
      </c>
      <c r="Z36">
        <v>15</v>
      </c>
      <c r="AA36">
        <v>15</v>
      </c>
      <c r="AB36">
        <v>-1</v>
      </c>
      <c r="AC36">
        <v>0</v>
      </c>
      <c r="AD36" t="s">
        <v>73</v>
      </c>
      <c r="AE36">
        <v>15.33</v>
      </c>
      <c r="AF36" t="s">
        <v>89</v>
      </c>
      <c r="AG36">
        <v>3.5</v>
      </c>
      <c r="AH36" t="s">
        <v>79</v>
      </c>
      <c r="AI36">
        <v>0</v>
      </c>
      <c r="AJ36" t="s">
        <v>76</v>
      </c>
      <c r="AK36" t="s">
        <v>77</v>
      </c>
      <c r="AL36">
        <v>1</v>
      </c>
      <c r="AM36">
        <v>9</v>
      </c>
      <c r="AN36" t="s">
        <v>76</v>
      </c>
      <c r="AO36" t="s">
        <v>75</v>
      </c>
    </row>
    <row r="37" spans="1:41">
      <c r="A37" t="s">
        <v>37</v>
      </c>
      <c r="B37" t="s">
        <v>52</v>
      </c>
      <c r="C37">
        <v>18</v>
      </c>
      <c r="D37" t="s">
        <v>39</v>
      </c>
      <c r="E37" t="s">
        <v>72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4</v>
      </c>
      <c r="S37">
        <v>4</v>
      </c>
      <c r="T37">
        <v>4</v>
      </c>
      <c r="U37">
        <v>2</v>
      </c>
      <c r="V37">
        <v>4</v>
      </c>
      <c r="W37">
        <v>5</v>
      </c>
      <c r="X37">
        <v>15</v>
      </c>
      <c r="Y37">
        <v>6</v>
      </c>
      <c r="Z37">
        <v>7</v>
      </c>
      <c r="AA37">
        <v>8</v>
      </c>
      <c r="AB37">
        <v>1</v>
      </c>
      <c r="AC37">
        <v>1</v>
      </c>
      <c r="AD37" t="s">
        <v>80</v>
      </c>
      <c r="AE37">
        <v>7</v>
      </c>
      <c r="AF37" t="s">
        <v>74</v>
      </c>
      <c r="AG37">
        <v>2</v>
      </c>
      <c r="AH37" t="s">
        <v>75</v>
      </c>
      <c r="AI37">
        <v>2</v>
      </c>
      <c r="AJ37" t="s">
        <v>75</v>
      </c>
      <c r="AK37" t="s">
        <v>77</v>
      </c>
      <c r="AL37">
        <v>4</v>
      </c>
      <c r="AM37">
        <v>8</v>
      </c>
      <c r="AN37" t="s">
        <v>79</v>
      </c>
      <c r="AO37" t="s">
        <v>75</v>
      </c>
    </row>
    <row r="38" spans="1:41">
      <c r="A38" t="s">
        <v>37</v>
      </c>
      <c r="B38" t="s">
        <v>38</v>
      </c>
      <c r="C38">
        <v>19</v>
      </c>
      <c r="D38" t="s">
        <v>39</v>
      </c>
      <c r="E38" t="s">
        <v>72</v>
      </c>
      <c r="F38">
        <v>3</v>
      </c>
      <c r="G38">
        <v>3</v>
      </c>
      <c r="H38">
        <v>1</v>
      </c>
      <c r="I38">
        <v>2</v>
      </c>
      <c r="J38">
        <v>2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4</v>
      </c>
      <c r="S38">
        <v>3</v>
      </c>
      <c r="T38">
        <v>5</v>
      </c>
      <c r="U38">
        <v>3</v>
      </c>
      <c r="V38">
        <v>3</v>
      </c>
      <c r="W38">
        <v>5</v>
      </c>
      <c r="X38">
        <v>15</v>
      </c>
      <c r="Y38">
        <v>9</v>
      </c>
      <c r="Z38">
        <v>9</v>
      </c>
      <c r="AA38">
        <v>9</v>
      </c>
      <c r="AB38">
        <v>0</v>
      </c>
      <c r="AC38">
        <v>0</v>
      </c>
      <c r="AD38" t="s">
        <v>73</v>
      </c>
      <c r="AE38">
        <v>9</v>
      </c>
      <c r="AF38" t="s">
        <v>74</v>
      </c>
      <c r="AG38">
        <v>3</v>
      </c>
      <c r="AH38" t="s">
        <v>75</v>
      </c>
      <c r="AI38">
        <v>1</v>
      </c>
      <c r="AJ38" t="s">
        <v>76</v>
      </c>
      <c r="AK38" t="s">
        <v>77</v>
      </c>
      <c r="AL38">
        <v>4</v>
      </c>
      <c r="AM38">
        <v>8</v>
      </c>
      <c r="AN38" t="s">
        <v>79</v>
      </c>
      <c r="AO38" t="s">
        <v>75</v>
      </c>
    </row>
    <row r="39" spans="1:41">
      <c r="A39" t="s">
        <v>37</v>
      </c>
      <c r="B39" t="s">
        <v>38</v>
      </c>
      <c r="C39">
        <v>18</v>
      </c>
      <c r="D39" t="s">
        <v>39</v>
      </c>
      <c r="E39" t="s">
        <v>72</v>
      </c>
      <c r="F39">
        <v>4</v>
      </c>
      <c r="G39">
        <v>4</v>
      </c>
      <c r="H39">
        <v>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4</v>
      </c>
      <c r="U39">
        <v>1</v>
      </c>
      <c r="V39">
        <v>1</v>
      </c>
      <c r="W39">
        <v>4</v>
      </c>
      <c r="X39">
        <v>15</v>
      </c>
      <c r="Y39">
        <v>9</v>
      </c>
      <c r="Z39">
        <v>8</v>
      </c>
      <c r="AA39">
        <v>8</v>
      </c>
      <c r="AB39">
        <v>-1</v>
      </c>
      <c r="AC39">
        <v>0</v>
      </c>
      <c r="AD39" t="s">
        <v>73</v>
      </c>
      <c r="AE39">
        <v>8.33</v>
      </c>
      <c r="AF39" t="s">
        <v>74</v>
      </c>
      <c r="AG39">
        <v>4</v>
      </c>
      <c r="AH39" t="s">
        <v>79</v>
      </c>
      <c r="AI39">
        <v>1</v>
      </c>
      <c r="AJ39" t="s">
        <v>76</v>
      </c>
      <c r="AK39" t="s">
        <v>77</v>
      </c>
      <c r="AL39">
        <v>4</v>
      </c>
      <c r="AM39">
        <v>9</v>
      </c>
      <c r="AN39" t="s">
        <v>79</v>
      </c>
      <c r="AO39" t="s">
        <v>75</v>
      </c>
    </row>
    <row r="40" spans="1:41">
      <c r="A40" t="s">
        <v>37</v>
      </c>
      <c r="B40" t="s">
        <v>38</v>
      </c>
      <c r="C40">
        <v>16</v>
      </c>
      <c r="D40" t="s">
        <v>39</v>
      </c>
      <c r="E40" t="s">
        <v>72</v>
      </c>
      <c r="F40">
        <v>2</v>
      </c>
      <c r="G40">
        <v>2</v>
      </c>
      <c r="H40">
        <v>1</v>
      </c>
      <c r="I40">
        <v>1</v>
      </c>
      <c r="J40">
        <v>2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2</v>
      </c>
      <c r="T40">
        <v>2</v>
      </c>
      <c r="U40">
        <v>1</v>
      </c>
      <c r="V40">
        <v>3</v>
      </c>
      <c r="W40">
        <v>5</v>
      </c>
      <c r="X40">
        <v>14</v>
      </c>
      <c r="Y40">
        <v>6</v>
      </c>
      <c r="Z40">
        <v>9</v>
      </c>
      <c r="AA40">
        <v>8</v>
      </c>
      <c r="AB40">
        <v>3</v>
      </c>
      <c r="AC40">
        <v>-1</v>
      </c>
      <c r="AD40" t="s">
        <v>73</v>
      </c>
      <c r="AE40">
        <v>7.67</v>
      </c>
      <c r="AF40" t="s">
        <v>74</v>
      </c>
      <c r="AG40">
        <v>2</v>
      </c>
      <c r="AH40" t="s">
        <v>75</v>
      </c>
      <c r="AI40">
        <v>4</v>
      </c>
      <c r="AJ40" t="s">
        <v>79</v>
      </c>
      <c r="AK40" t="s">
        <v>87</v>
      </c>
      <c r="AL40">
        <v>3</v>
      </c>
      <c r="AM40">
        <v>4</v>
      </c>
      <c r="AN40" t="s">
        <v>75</v>
      </c>
      <c r="AO40" t="s">
        <v>76</v>
      </c>
    </row>
    <row r="41" spans="1:41">
      <c r="A41" t="s">
        <v>37</v>
      </c>
      <c r="B41" t="s">
        <v>38</v>
      </c>
      <c r="C41">
        <v>16</v>
      </c>
      <c r="D41" t="s">
        <v>39</v>
      </c>
      <c r="E41" t="s">
        <v>71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4</v>
      </c>
      <c r="S41">
        <v>3</v>
      </c>
      <c r="T41">
        <v>3</v>
      </c>
      <c r="U41">
        <v>2</v>
      </c>
      <c r="V41">
        <v>2</v>
      </c>
      <c r="W41">
        <v>5</v>
      </c>
      <c r="X41">
        <v>14</v>
      </c>
      <c r="Y41">
        <v>10</v>
      </c>
      <c r="Z41">
        <v>10</v>
      </c>
      <c r="AA41">
        <v>9</v>
      </c>
      <c r="AB41">
        <v>0</v>
      </c>
      <c r="AC41">
        <v>-1</v>
      </c>
      <c r="AD41" t="s">
        <v>73</v>
      </c>
      <c r="AE41">
        <v>9.67</v>
      </c>
      <c r="AF41" t="s">
        <v>74</v>
      </c>
      <c r="AG41">
        <v>2</v>
      </c>
      <c r="AH41" t="s">
        <v>75</v>
      </c>
      <c r="AI41">
        <v>1</v>
      </c>
      <c r="AJ41" t="s">
        <v>76</v>
      </c>
      <c r="AK41" t="s">
        <v>77</v>
      </c>
      <c r="AL41">
        <v>3</v>
      </c>
      <c r="AM41">
        <v>6</v>
      </c>
      <c r="AN41" t="s">
        <v>75</v>
      </c>
      <c r="AO41" t="s">
        <v>75</v>
      </c>
    </row>
    <row r="42" spans="1:41">
      <c r="A42" t="s">
        <v>37</v>
      </c>
      <c r="B42" t="s">
        <v>52</v>
      </c>
      <c r="C42">
        <v>16</v>
      </c>
      <c r="D42" t="s">
        <v>39</v>
      </c>
      <c r="E42" t="s">
        <v>72</v>
      </c>
      <c r="F42">
        <v>4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4</v>
      </c>
      <c r="S42">
        <v>5</v>
      </c>
      <c r="T42">
        <v>5</v>
      </c>
      <c r="U42">
        <v>5</v>
      </c>
      <c r="V42">
        <v>5</v>
      </c>
      <c r="W42">
        <v>4</v>
      </c>
      <c r="X42">
        <v>14</v>
      </c>
      <c r="Y42">
        <v>7</v>
      </c>
      <c r="Z42">
        <v>7</v>
      </c>
      <c r="AA42">
        <v>5</v>
      </c>
      <c r="AB42">
        <v>0</v>
      </c>
      <c r="AC42">
        <v>-2</v>
      </c>
      <c r="AD42" t="s">
        <v>73</v>
      </c>
      <c r="AE42">
        <v>6.33</v>
      </c>
      <c r="AF42" t="s">
        <v>74</v>
      </c>
      <c r="AG42">
        <v>4</v>
      </c>
      <c r="AH42" t="s">
        <v>79</v>
      </c>
      <c r="AI42">
        <v>2</v>
      </c>
      <c r="AJ42" t="s">
        <v>75</v>
      </c>
      <c r="AK42" t="s">
        <v>77</v>
      </c>
      <c r="AL42">
        <v>5</v>
      </c>
      <c r="AM42">
        <v>10</v>
      </c>
      <c r="AN42" t="s">
        <v>79</v>
      </c>
      <c r="AO42" t="s">
        <v>79</v>
      </c>
    </row>
    <row r="43" spans="1:41">
      <c r="A43" t="s">
        <v>37</v>
      </c>
      <c r="B43" t="s">
        <v>38</v>
      </c>
      <c r="C43">
        <v>16</v>
      </c>
      <c r="D43" t="s">
        <v>39</v>
      </c>
      <c r="E43" t="s">
        <v>72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2</v>
      </c>
      <c r="T43">
        <v>2</v>
      </c>
      <c r="U43">
        <v>1</v>
      </c>
      <c r="V43">
        <v>2</v>
      </c>
      <c r="W43">
        <v>1</v>
      </c>
      <c r="X43">
        <v>14</v>
      </c>
      <c r="Y43">
        <v>12</v>
      </c>
      <c r="Z43">
        <v>13</v>
      </c>
      <c r="AA43">
        <v>12</v>
      </c>
      <c r="AB43">
        <v>1</v>
      </c>
      <c r="AC43">
        <v>-1</v>
      </c>
      <c r="AD43" t="s">
        <v>73</v>
      </c>
      <c r="AE43">
        <v>12.33</v>
      </c>
      <c r="AF43" t="s">
        <v>85</v>
      </c>
      <c r="AG43">
        <v>2.5</v>
      </c>
      <c r="AH43" t="s">
        <v>75</v>
      </c>
      <c r="AI43">
        <v>1</v>
      </c>
      <c r="AJ43" t="s">
        <v>76</v>
      </c>
      <c r="AK43" t="s">
        <v>77</v>
      </c>
      <c r="AL43">
        <v>3</v>
      </c>
      <c r="AM43">
        <v>4</v>
      </c>
      <c r="AN43" t="s">
        <v>75</v>
      </c>
      <c r="AO43" t="s">
        <v>76</v>
      </c>
    </row>
    <row r="44" spans="1:41">
      <c r="A44" t="s">
        <v>37</v>
      </c>
      <c r="B44" t="s">
        <v>52</v>
      </c>
      <c r="C44">
        <v>18</v>
      </c>
      <c r="D44" t="s">
        <v>39</v>
      </c>
      <c r="E44" t="s">
        <v>71</v>
      </c>
      <c r="F44">
        <v>2</v>
      </c>
      <c r="G44">
        <v>1</v>
      </c>
      <c r="H44">
        <v>4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2</v>
      </c>
      <c r="U44">
        <v>4</v>
      </c>
      <c r="V44">
        <v>5</v>
      </c>
      <c r="W44">
        <v>3</v>
      </c>
      <c r="X44">
        <v>14</v>
      </c>
      <c r="Y44">
        <v>10</v>
      </c>
      <c r="Z44">
        <v>8</v>
      </c>
      <c r="AA44">
        <v>9</v>
      </c>
      <c r="AB44">
        <v>-2</v>
      </c>
      <c r="AC44">
        <v>1</v>
      </c>
      <c r="AD44" t="s">
        <v>73</v>
      </c>
      <c r="AE44">
        <v>9</v>
      </c>
      <c r="AF44" t="s">
        <v>74</v>
      </c>
      <c r="AG44">
        <v>1.5</v>
      </c>
      <c r="AH44" t="s">
        <v>75</v>
      </c>
      <c r="AI44">
        <v>2</v>
      </c>
      <c r="AJ44" t="s">
        <v>75</v>
      </c>
      <c r="AK44" t="s">
        <v>77</v>
      </c>
      <c r="AL44">
        <v>5</v>
      </c>
      <c r="AM44">
        <v>6</v>
      </c>
      <c r="AN44" t="s">
        <v>79</v>
      </c>
      <c r="AO44" t="s">
        <v>75</v>
      </c>
    </row>
    <row r="45" spans="1:41">
      <c r="A45" t="s">
        <v>37</v>
      </c>
      <c r="B45" t="s">
        <v>38</v>
      </c>
      <c r="C45">
        <v>17</v>
      </c>
      <c r="D45" t="s">
        <v>39</v>
      </c>
      <c r="E45" t="s">
        <v>71</v>
      </c>
      <c r="F45">
        <v>4</v>
      </c>
      <c r="G45">
        <v>3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3</v>
      </c>
      <c r="U45">
        <v>1</v>
      </c>
      <c r="V45">
        <v>2</v>
      </c>
      <c r="W45">
        <v>3</v>
      </c>
      <c r="X45">
        <v>14</v>
      </c>
      <c r="Y45">
        <v>13</v>
      </c>
      <c r="Z45">
        <v>13</v>
      </c>
      <c r="AA45">
        <v>14</v>
      </c>
      <c r="AB45">
        <v>0</v>
      </c>
      <c r="AC45">
        <v>1</v>
      </c>
      <c r="AD45" t="s">
        <v>73</v>
      </c>
      <c r="AE45">
        <v>13.33</v>
      </c>
      <c r="AF45" t="s">
        <v>85</v>
      </c>
      <c r="AG45">
        <v>3.5</v>
      </c>
      <c r="AH45" t="s">
        <v>79</v>
      </c>
      <c r="AI45">
        <v>0</v>
      </c>
      <c r="AJ45" t="s">
        <v>76</v>
      </c>
      <c r="AK45" t="s">
        <v>77</v>
      </c>
      <c r="AL45">
        <v>2</v>
      </c>
      <c r="AM45">
        <v>6</v>
      </c>
      <c r="AN45" t="s">
        <v>75</v>
      </c>
      <c r="AO45" t="s">
        <v>75</v>
      </c>
    </row>
    <row r="46" spans="1:41">
      <c r="A46" t="s">
        <v>37</v>
      </c>
      <c r="B46" t="s">
        <v>52</v>
      </c>
      <c r="C46">
        <v>17</v>
      </c>
      <c r="D46" t="s">
        <v>39</v>
      </c>
      <c r="E46" t="s">
        <v>72</v>
      </c>
      <c r="F46">
        <v>4</v>
      </c>
      <c r="G46">
        <v>4</v>
      </c>
      <c r="H46">
        <v>1</v>
      </c>
      <c r="I46">
        <v>2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4</v>
      </c>
      <c r="S46">
        <v>5</v>
      </c>
      <c r="T46">
        <v>5</v>
      </c>
      <c r="U46">
        <v>1</v>
      </c>
      <c r="V46">
        <v>3</v>
      </c>
      <c r="W46">
        <v>2</v>
      </c>
      <c r="X46">
        <v>14</v>
      </c>
      <c r="Y46">
        <v>11</v>
      </c>
      <c r="Z46">
        <v>9</v>
      </c>
      <c r="AA46">
        <v>9</v>
      </c>
      <c r="AB46">
        <v>-2</v>
      </c>
      <c r="AC46">
        <v>0</v>
      </c>
      <c r="AD46" t="s">
        <v>73</v>
      </c>
      <c r="AE46">
        <v>9.67</v>
      </c>
      <c r="AF46" t="s">
        <v>74</v>
      </c>
      <c r="AG46">
        <v>4</v>
      </c>
      <c r="AH46" t="s">
        <v>79</v>
      </c>
      <c r="AI46">
        <v>0</v>
      </c>
      <c r="AJ46" t="s">
        <v>76</v>
      </c>
      <c r="AK46" t="s">
        <v>77</v>
      </c>
      <c r="AL46">
        <v>4</v>
      </c>
      <c r="AM46">
        <v>11</v>
      </c>
      <c r="AN46" t="s">
        <v>79</v>
      </c>
      <c r="AO46" t="s">
        <v>79</v>
      </c>
    </row>
    <row r="47" spans="1:41">
      <c r="A47" t="s">
        <v>37</v>
      </c>
      <c r="B47" t="s">
        <v>52</v>
      </c>
      <c r="C47">
        <v>17</v>
      </c>
      <c r="D47" t="s">
        <v>39</v>
      </c>
      <c r="E47" t="s">
        <v>71</v>
      </c>
      <c r="F47">
        <v>4</v>
      </c>
      <c r="G47">
        <v>3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2</v>
      </c>
      <c r="S47">
        <v>5</v>
      </c>
      <c r="T47">
        <v>5</v>
      </c>
      <c r="U47">
        <v>1</v>
      </c>
      <c r="V47">
        <v>4</v>
      </c>
      <c r="W47">
        <v>5</v>
      </c>
      <c r="X47">
        <v>14</v>
      </c>
      <c r="Y47">
        <v>12</v>
      </c>
      <c r="Z47">
        <v>12</v>
      </c>
      <c r="AA47">
        <v>12</v>
      </c>
      <c r="AB47">
        <v>0</v>
      </c>
      <c r="AC47">
        <v>0</v>
      </c>
      <c r="AD47" t="s">
        <v>73</v>
      </c>
      <c r="AE47">
        <v>12</v>
      </c>
      <c r="AF47" t="s">
        <v>85</v>
      </c>
      <c r="AG47">
        <v>3.5</v>
      </c>
      <c r="AH47" t="s">
        <v>79</v>
      </c>
      <c r="AI47">
        <v>2</v>
      </c>
      <c r="AJ47" t="s">
        <v>75</v>
      </c>
      <c r="AK47" t="s">
        <v>77</v>
      </c>
      <c r="AL47">
        <v>2</v>
      </c>
      <c r="AM47">
        <v>11</v>
      </c>
      <c r="AN47" t="s">
        <v>75</v>
      </c>
      <c r="AO47" t="s">
        <v>79</v>
      </c>
    </row>
    <row r="48" spans="1:41">
      <c r="A48" t="s">
        <v>37</v>
      </c>
      <c r="B48" t="s">
        <v>38</v>
      </c>
      <c r="C48">
        <v>18</v>
      </c>
      <c r="D48" t="s">
        <v>39</v>
      </c>
      <c r="E48" t="s">
        <v>71</v>
      </c>
      <c r="F48">
        <v>4</v>
      </c>
      <c r="G48">
        <v>4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4</v>
      </c>
      <c r="S48">
        <v>2</v>
      </c>
      <c r="T48">
        <v>4</v>
      </c>
      <c r="U48">
        <v>1</v>
      </c>
      <c r="V48">
        <v>1</v>
      </c>
      <c r="W48">
        <v>4</v>
      </c>
      <c r="X48">
        <v>14</v>
      </c>
      <c r="Y48">
        <v>12</v>
      </c>
      <c r="Z48">
        <v>10</v>
      </c>
      <c r="AA48">
        <v>11</v>
      </c>
      <c r="AB48">
        <v>-2</v>
      </c>
      <c r="AC48">
        <v>1</v>
      </c>
      <c r="AD48" t="s">
        <v>73</v>
      </c>
      <c r="AE48">
        <v>11</v>
      </c>
      <c r="AF48" t="s">
        <v>85</v>
      </c>
      <c r="AG48">
        <v>4</v>
      </c>
      <c r="AH48" t="s">
        <v>79</v>
      </c>
      <c r="AI48">
        <v>0</v>
      </c>
      <c r="AJ48" t="s">
        <v>76</v>
      </c>
      <c r="AK48" t="s">
        <v>77</v>
      </c>
      <c r="AL48">
        <v>2</v>
      </c>
      <c r="AM48">
        <v>7</v>
      </c>
      <c r="AN48" t="s">
        <v>75</v>
      </c>
      <c r="AO48" t="s">
        <v>75</v>
      </c>
    </row>
    <row r="49" spans="1:41">
      <c r="A49" t="s">
        <v>37</v>
      </c>
      <c r="B49" t="s">
        <v>38</v>
      </c>
      <c r="C49">
        <v>19</v>
      </c>
      <c r="D49" t="s">
        <v>39</v>
      </c>
      <c r="E49" t="s">
        <v>72</v>
      </c>
      <c r="F49">
        <v>1</v>
      </c>
      <c r="G49">
        <v>1</v>
      </c>
      <c r="H49">
        <v>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1</v>
      </c>
      <c r="T49">
        <v>2</v>
      </c>
      <c r="U49">
        <v>1</v>
      </c>
      <c r="V49">
        <v>1</v>
      </c>
      <c r="W49">
        <v>3</v>
      </c>
      <c r="X49">
        <v>14</v>
      </c>
      <c r="Y49">
        <v>15</v>
      </c>
      <c r="Z49">
        <v>13</v>
      </c>
      <c r="AA49">
        <v>13</v>
      </c>
      <c r="AB49">
        <v>-2</v>
      </c>
      <c r="AC49">
        <v>0</v>
      </c>
      <c r="AD49" t="s">
        <v>73</v>
      </c>
      <c r="AE49">
        <v>13.67</v>
      </c>
      <c r="AF49" t="s">
        <v>85</v>
      </c>
      <c r="AG49">
        <v>1</v>
      </c>
      <c r="AH49" t="s">
        <v>76</v>
      </c>
      <c r="AI49">
        <v>2</v>
      </c>
      <c r="AJ49" t="s">
        <v>75</v>
      </c>
      <c r="AK49" t="s">
        <v>77</v>
      </c>
      <c r="AL49">
        <v>1</v>
      </c>
      <c r="AM49">
        <v>4</v>
      </c>
      <c r="AN49" t="s">
        <v>76</v>
      </c>
      <c r="AO49" t="s">
        <v>76</v>
      </c>
    </row>
    <row r="50" spans="1:41">
      <c r="A50" t="s">
        <v>55</v>
      </c>
      <c r="B50" t="s">
        <v>38</v>
      </c>
      <c r="C50">
        <v>17</v>
      </c>
      <c r="D50" t="s">
        <v>54</v>
      </c>
      <c r="E50" t="s">
        <v>72</v>
      </c>
      <c r="F50">
        <v>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5</v>
      </c>
      <c r="T50">
        <v>5</v>
      </c>
      <c r="U50">
        <v>1</v>
      </c>
      <c r="V50">
        <v>3</v>
      </c>
      <c r="W50">
        <v>1</v>
      </c>
      <c r="X50">
        <v>14</v>
      </c>
      <c r="Y50">
        <v>6</v>
      </c>
      <c r="Z50">
        <v>5</v>
      </c>
      <c r="AA50">
        <v>5</v>
      </c>
      <c r="AB50">
        <v>-1</v>
      </c>
      <c r="AC50">
        <v>0</v>
      </c>
      <c r="AD50" t="s">
        <v>73</v>
      </c>
      <c r="AE50">
        <v>5.33</v>
      </c>
      <c r="AF50" t="s">
        <v>74</v>
      </c>
      <c r="AG50">
        <v>1.5</v>
      </c>
      <c r="AH50" t="s">
        <v>75</v>
      </c>
      <c r="AI50">
        <v>2</v>
      </c>
      <c r="AJ50" t="s">
        <v>75</v>
      </c>
      <c r="AK50" t="s">
        <v>77</v>
      </c>
      <c r="AL50">
        <v>2</v>
      </c>
      <c r="AM50">
        <v>10</v>
      </c>
      <c r="AN50" t="s">
        <v>75</v>
      </c>
      <c r="AO50" t="s">
        <v>79</v>
      </c>
    </row>
    <row r="51" spans="1:41">
      <c r="A51" t="s">
        <v>55</v>
      </c>
      <c r="B51" t="s">
        <v>52</v>
      </c>
      <c r="C51">
        <v>18</v>
      </c>
      <c r="D51" t="s">
        <v>54</v>
      </c>
      <c r="E51" t="s">
        <v>72</v>
      </c>
      <c r="F51">
        <v>4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14</v>
      </c>
      <c r="Y51">
        <v>6</v>
      </c>
      <c r="Z51">
        <v>5</v>
      </c>
      <c r="AA51">
        <v>5</v>
      </c>
      <c r="AB51">
        <v>-1</v>
      </c>
      <c r="AC51">
        <v>0</v>
      </c>
      <c r="AD51" t="s">
        <v>73</v>
      </c>
      <c r="AE51">
        <v>5.33</v>
      </c>
      <c r="AF51" t="s">
        <v>74</v>
      </c>
      <c r="AG51">
        <v>3</v>
      </c>
      <c r="AH51" t="s">
        <v>75</v>
      </c>
      <c r="AI51">
        <v>1</v>
      </c>
      <c r="AJ51" t="s">
        <v>76</v>
      </c>
      <c r="AK51" t="s">
        <v>77</v>
      </c>
      <c r="AL51">
        <v>2</v>
      </c>
      <c r="AM51">
        <v>7</v>
      </c>
      <c r="AN51" t="s">
        <v>75</v>
      </c>
      <c r="AO51" t="s">
        <v>75</v>
      </c>
    </row>
    <row r="52" spans="1:41">
      <c r="A52" t="s">
        <v>37</v>
      </c>
      <c r="B52" t="s">
        <v>52</v>
      </c>
      <c r="C52">
        <v>17</v>
      </c>
      <c r="D52" t="s">
        <v>39</v>
      </c>
      <c r="E52" t="s">
        <v>71</v>
      </c>
      <c r="F52">
        <v>4</v>
      </c>
      <c r="G52">
        <v>4</v>
      </c>
      <c r="H52">
        <v>1</v>
      </c>
      <c r="I52">
        <v>2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5</v>
      </c>
      <c r="S52">
        <v>3</v>
      </c>
      <c r="T52">
        <v>5</v>
      </c>
      <c r="U52">
        <v>4</v>
      </c>
      <c r="V52">
        <v>5</v>
      </c>
      <c r="W52">
        <v>3</v>
      </c>
      <c r="X52">
        <v>13</v>
      </c>
      <c r="Y52">
        <v>12</v>
      </c>
      <c r="Z52">
        <v>12</v>
      </c>
      <c r="AA52">
        <v>13</v>
      </c>
      <c r="AB52">
        <v>0</v>
      </c>
      <c r="AC52">
        <v>1</v>
      </c>
      <c r="AD52" t="s">
        <v>73</v>
      </c>
      <c r="AE52">
        <v>12.33</v>
      </c>
      <c r="AF52" t="s">
        <v>85</v>
      </c>
      <c r="AG52">
        <v>4</v>
      </c>
      <c r="AH52" t="s">
        <v>79</v>
      </c>
      <c r="AI52">
        <v>1</v>
      </c>
      <c r="AJ52" t="s">
        <v>76</v>
      </c>
      <c r="AK52" t="s">
        <v>77</v>
      </c>
      <c r="AL52">
        <v>3</v>
      </c>
      <c r="AM52">
        <v>9</v>
      </c>
      <c r="AN52" t="s">
        <v>75</v>
      </c>
      <c r="AO52" t="s">
        <v>75</v>
      </c>
    </row>
    <row r="53" spans="1:41">
      <c r="A53" t="s">
        <v>37</v>
      </c>
      <c r="B53" t="s">
        <v>52</v>
      </c>
      <c r="C53">
        <v>18</v>
      </c>
      <c r="D53" t="s">
        <v>39</v>
      </c>
      <c r="E53" t="s">
        <v>71</v>
      </c>
      <c r="F53">
        <v>3</v>
      </c>
      <c r="G53">
        <v>3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>
        <v>2</v>
      </c>
      <c r="T53">
        <v>4</v>
      </c>
      <c r="U53">
        <v>2</v>
      </c>
      <c r="V53">
        <v>4</v>
      </c>
      <c r="W53">
        <v>4</v>
      </c>
      <c r="X53">
        <v>13</v>
      </c>
      <c r="Y53">
        <v>6</v>
      </c>
      <c r="Z53">
        <v>6</v>
      </c>
      <c r="AA53">
        <v>8</v>
      </c>
      <c r="AB53">
        <v>0</v>
      </c>
      <c r="AC53">
        <v>2</v>
      </c>
      <c r="AD53" t="s">
        <v>73</v>
      </c>
      <c r="AE53">
        <v>6.67</v>
      </c>
      <c r="AF53" t="s">
        <v>74</v>
      </c>
      <c r="AG53">
        <v>3</v>
      </c>
      <c r="AH53" t="s">
        <v>75</v>
      </c>
      <c r="AI53">
        <v>1</v>
      </c>
      <c r="AJ53" t="s">
        <v>76</v>
      </c>
      <c r="AK53" t="s">
        <v>77</v>
      </c>
      <c r="AL53">
        <v>3</v>
      </c>
      <c r="AM53">
        <v>6</v>
      </c>
      <c r="AN53" t="s">
        <v>75</v>
      </c>
      <c r="AO53" t="s">
        <v>75</v>
      </c>
    </row>
    <row r="54" spans="1:41">
      <c r="A54" t="s">
        <v>37</v>
      </c>
      <c r="B54" t="s">
        <v>52</v>
      </c>
      <c r="C54">
        <v>18</v>
      </c>
      <c r="D54" t="s">
        <v>54</v>
      </c>
      <c r="E54" t="s">
        <v>71</v>
      </c>
      <c r="F54">
        <v>3</v>
      </c>
      <c r="G54">
        <v>4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4</v>
      </c>
      <c r="S54">
        <v>2</v>
      </c>
      <c r="T54">
        <v>5</v>
      </c>
      <c r="U54">
        <v>3</v>
      </c>
      <c r="V54">
        <v>4</v>
      </c>
      <c r="W54">
        <v>1</v>
      </c>
      <c r="X54">
        <v>13</v>
      </c>
      <c r="Y54">
        <v>17</v>
      </c>
      <c r="Z54">
        <v>17</v>
      </c>
      <c r="AA54">
        <v>17</v>
      </c>
      <c r="AB54">
        <v>0</v>
      </c>
      <c r="AC54">
        <v>0</v>
      </c>
      <c r="AD54" t="s">
        <v>73</v>
      </c>
      <c r="AE54">
        <v>17</v>
      </c>
      <c r="AF54" t="s">
        <v>86</v>
      </c>
      <c r="AG54">
        <v>3.5</v>
      </c>
      <c r="AH54" t="s">
        <v>79</v>
      </c>
      <c r="AI54">
        <v>1</v>
      </c>
      <c r="AJ54" t="s">
        <v>76</v>
      </c>
      <c r="AK54" t="s">
        <v>77</v>
      </c>
      <c r="AL54">
        <v>4</v>
      </c>
      <c r="AM54">
        <v>7</v>
      </c>
      <c r="AN54" t="s">
        <v>79</v>
      </c>
      <c r="AO54" t="s">
        <v>75</v>
      </c>
    </row>
    <row r="55" spans="1:41">
      <c r="A55" t="s">
        <v>37</v>
      </c>
      <c r="B55" t="s">
        <v>38</v>
      </c>
      <c r="C55">
        <v>16</v>
      </c>
      <c r="D55" t="s">
        <v>39</v>
      </c>
      <c r="E55" t="s">
        <v>71</v>
      </c>
      <c r="F55">
        <v>3</v>
      </c>
      <c r="G55">
        <v>3</v>
      </c>
      <c r="H55">
        <v>1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3</v>
      </c>
      <c r="T55">
        <v>5</v>
      </c>
      <c r="U55">
        <v>1</v>
      </c>
      <c r="V55">
        <v>4</v>
      </c>
      <c r="W55">
        <v>3</v>
      </c>
      <c r="X55">
        <v>12</v>
      </c>
      <c r="Y55">
        <v>11</v>
      </c>
      <c r="Z55">
        <v>12</v>
      </c>
      <c r="AA55">
        <v>11</v>
      </c>
      <c r="AB55">
        <v>1</v>
      </c>
      <c r="AC55">
        <v>-1</v>
      </c>
      <c r="AD55" t="s">
        <v>73</v>
      </c>
      <c r="AE55">
        <v>11.33</v>
      </c>
      <c r="AF55" t="s">
        <v>85</v>
      </c>
      <c r="AG55">
        <v>3</v>
      </c>
      <c r="AH55" t="s">
        <v>75</v>
      </c>
      <c r="AI55">
        <v>2</v>
      </c>
      <c r="AJ55" t="s">
        <v>75</v>
      </c>
      <c r="AK55" t="s">
        <v>77</v>
      </c>
      <c r="AL55">
        <v>2</v>
      </c>
      <c r="AM55">
        <v>8</v>
      </c>
      <c r="AN55" t="s">
        <v>75</v>
      </c>
      <c r="AO55" t="s">
        <v>75</v>
      </c>
    </row>
    <row r="56" spans="1:41">
      <c r="A56" t="s">
        <v>37</v>
      </c>
      <c r="B56" t="s">
        <v>38</v>
      </c>
      <c r="C56">
        <v>15</v>
      </c>
      <c r="D56" t="s">
        <v>54</v>
      </c>
      <c r="E56" t="s">
        <v>71</v>
      </c>
      <c r="F56">
        <v>3</v>
      </c>
      <c r="G56">
        <v>1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4</v>
      </c>
      <c r="S56">
        <v>4</v>
      </c>
      <c r="T56">
        <v>2</v>
      </c>
      <c r="U56">
        <v>2</v>
      </c>
      <c r="V56">
        <v>3</v>
      </c>
      <c r="W56">
        <v>3</v>
      </c>
      <c r="X56">
        <v>12</v>
      </c>
      <c r="Y56">
        <v>16</v>
      </c>
      <c r="Z56">
        <v>16</v>
      </c>
      <c r="AA56">
        <v>16</v>
      </c>
      <c r="AB56">
        <v>0</v>
      </c>
      <c r="AC56">
        <v>0</v>
      </c>
      <c r="AD56" t="s">
        <v>73</v>
      </c>
      <c r="AE56">
        <v>16</v>
      </c>
      <c r="AF56" t="s">
        <v>86</v>
      </c>
      <c r="AG56">
        <v>2</v>
      </c>
      <c r="AH56" t="s">
        <v>75</v>
      </c>
      <c r="AI56">
        <v>1</v>
      </c>
      <c r="AJ56" t="s">
        <v>76</v>
      </c>
      <c r="AK56" t="s">
        <v>77</v>
      </c>
      <c r="AL56">
        <v>2</v>
      </c>
      <c r="AM56">
        <v>6</v>
      </c>
      <c r="AN56" t="s">
        <v>75</v>
      </c>
      <c r="AO56" t="s">
        <v>75</v>
      </c>
    </row>
    <row r="57" spans="1:41">
      <c r="A57" t="s">
        <v>37</v>
      </c>
      <c r="B57" t="s">
        <v>38</v>
      </c>
      <c r="C57">
        <v>16</v>
      </c>
      <c r="D57" t="s">
        <v>39</v>
      </c>
      <c r="E57" t="s">
        <v>72</v>
      </c>
      <c r="F57">
        <v>3</v>
      </c>
      <c r="G57">
        <v>4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2</v>
      </c>
      <c r="S57">
        <v>4</v>
      </c>
      <c r="T57">
        <v>3</v>
      </c>
      <c r="U57">
        <v>1</v>
      </c>
      <c r="V57">
        <v>2</v>
      </c>
      <c r="W57">
        <v>3</v>
      </c>
      <c r="X57">
        <v>12</v>
      </c>
      <c r="Y57">
        <v>5</v>
      </c>
      <c r="Z57">
        <v>5</v>
      </c>
      <c r="AA57">
        <v>5</v>
      </c>
      <c r="AB57">
        <v>0</v>
      </c>
      <c r="AC57">
        <v>0</v>
      </c>
      <c r="AD57" t="s">
        <v>73</v>
      </c>
      <c r="AE57">
        <v>5</v>
      </c>
      <c r="AF57" t="s">
        <v>74</v>
      </c>
      <c r="AG57">
        <v>3.5</v>
      </c>
      <c r="AH57" t="s">
        <v>79</v>
      </c>
      <c r="AI57">
        <v>1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75</v>
      </c>
    </row>
    <row r="58" spans="1:41">
      <c r="A58" t="s">
        <v>37</v>
      </c>
      <c r="B58" t="s">
        <v>52</v>
      </c>
      <c r="C58">
        <v>16</v>
      </c>
      <c r="D58" t="s">
        <v>39</v>
      </c>
      <c r="E58" t="s">
        <v>72</v>
      </c>
      <c r="F58">
        <v>2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4</v>
      </c>
      <c r="S58">
        <v>4</v>
      </c>
      <c r="T58">
        <v>2</v>
      </c>
      <c r="U58">
        <v>1</v>
      </c>
      <c r="V58">
        <v>1</v>
      </c>
      <c r="W58">
        <v>3</v>
      </c>
      <c r="X58">
        <v>12</v>
      </c>
      <c r="Y58">
        <v>11</v>
      </c>
      <c r="Z58">
        <v>10</v>
      </c>
      <c r="AA58">
        <v>10</v>
      </c>
      <c r="AB58">
        <v>-1</v>
      </c>
      <c r="AC58">
        <v>0</v>
      </c>
      <c r="AD58" t="s">
        <v>73</v>
      </c>
      <c r="AE58">
        <v>10.33</v>
      </c>
      <c r="AF58" t="s">
        <v>85</v>
      </c>
      <c r="AG58">
        <v>2</v>
      </c>
      <c r="AH58" t="s">
        <v>75</v>
      </c>
      <c r="AI58">
        <v>1</v>
      </c>
      <c r="AJ58" t="s">
        <v>76</v>
      </c>
      <c r="AK58" t="s">
        <v>77</v>
      </c>
      <c r="AL58">
        <v>3</v>
      </c>
      <c r="AM58">
        <v>6</v>
      </c>
      <c r="AN58" t="s">
        <v>75</v>
      </c>
      <c r="AO58" t="s">
        <v>75</v>
      </c>
    </row>
    <row r="59" spans="1:41">
      <c r="A59" t="s">
        <v>37</v>
      </c>
      <c r="B59" t="s">
        <v>38</v>
      </c>
      <c r="C59">
        <v>17</v>
      </c>
      <c r="D59" t="s">
        <v>39</v>
      </c>
      <c r="E59" t="s">
        <v>71</v>
      </c>
      <c r="F59">
        <v>2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3</v>
      </c>
      <c r="S59">
        <v>4</v>
      </c>
      <c r="T59">
        <v>4</v>
      </c>
      <c r="U59">
        <v>1</v>
      </c>
      <c r="V59">
        <v>3</v>
      </c>
      <c r="W59">
        <v>5</v>
      </c>
      <c r="X59">
        <v>12</v>
      </c>
      <c r="Y59">
        <v>10</v>
      </c>
      <c r="Z59">
        <v>13</v>
      </c>
      <c r="AA59">
        <v>12</v>
      </c>
      <c r="AB59">
        <v>3</v>
      </c>
      <c r="AC59">
        <v>-1</v>
      </c>
      <c r="AD59" t="s">
        <v>73</v>
      </c>
      <c r="AE59">
        <v>11.67</v>
      </c>
      <c r="AF59" t="s">
        <v>85</v>
      </c>
      <c r="AG59">
        <v>2</v>
      </c>
      <c r="AH59" t="s">
        <v>75</v>
      </c>
      <c r="AI59">
        <v>2</v>
      </c>
      <c r="AJ59" t="s">
        <v>75</v>
      </c>
      <c r="AK59" t="s">
        <v>77</v>
      </c>
      <c r="AL59">
        <v>2</v>
      </c>
      <c r="AM59">
        <v>9</v>
      </c>
      <c r="AN59" t="s">
        <v>75</v>
      </c>
      <c r="AO59" t="s">
        <v>75</v>
      </c>
    </row>
    <row r="60" spans="1:41">
      <c r="A60" t="s">
        <v>37</v>
      </c>
      <c r="B60" t="s">
        <v>52</v>
      </c>
      <c r="C60">
        <v>17</v>
      </c>
      <c r="D60" t="s">
        <v>39</v>
      </c>
      <c r="E60" t="s">
        <v>72</v>
      </c>
      <c r="F60">
        <v>3</v>
      </c>
      <c r="G60">
        <v>3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4</v>
      </c>
      <c r="S60">
        <v>3</v>
      </c>
      <c r="T60">
        <v>4</v>
      </c>
      <c r="U60">
        <v>2</v>
      </c>
      <c r="V60">
        <v>3</v>
      </c>
      <c r="W60">
        <v>4</v>
      </c>
      <c r="X60">
        <v>12</v>
      </c>
      <c r="Y60">
        <v>12</v>
      </c>
      <c r="Z60">
        <v>12</v>
      </c>
      <c r="AA60">
        <v>11</v>
      </c>
      <c r="AB60">
        <v>0</v>
      </c>
      <c r="AC60">
        <v>-1</v>
      </c>
      <c r="AD60" t="s">
        <v>73</v>
      </c>
      <c r="AE60">
        <v>11.67</v>
      </c>
      <c r="AF60" t="s">
        <v>85</v>
      </c>
      <c r="AG60">
        <v>3</v>
      </c>
      <c r="AH60" t="s">
        <v>75</v>
      </c>
      <c r="AI60">
        <v>0</v>
      </c>
      <c r="AJ60" t="s">
        <v>76</v>
      </c>
      <c r="AK60" t="s">
        <v>77</v>
      </c>
      <c r="AL60">
        <v>3</v>
      </c>
      <c r="AM60">
        <v>8</v>
      </c>
      <c r="AN60" t="s">
        <v>75</v>
      </c>
      <c r="AO60" t="s">
        <v>75</v>
      </c>
    </row>
    <row r="61" spans="1:41">
      <c r="A61" t="s">
        <v>37</v>
      </c>
      <c r="B61" t="s">
        <v>52</v>
      </c>
      <c r="C61">
        <v>17</v>
      </c>
      <c r="D61" t="s">
        <v>39</v>
      </c>
      <c r="E61" t="s">
        <v>72</v>
      </c>
      <c r="F61">
        <v>1</v>
      </c>
      <c r="G61">
        <v>2</v>
      </c>
      <c r="H61">
        <v>2</v>
      </c>
      <c r="I61">
        <v>2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4</v>
      </c>
      <c r="S61">
        <v>4</v>
      </c>
      <c r="T61">
        <v>4</v>
      </c>
      <c r="U61">
        <v>4</v>
      </c>
      <c r="V61">
        <v>5</v>
      </c>
      <c r="W61">
        <v>5</v>
      </c>
      <c r="X61">
        <v>12</v>
      </c>
      <c r="Y61">
        <v>7</v>
      </c>
      <c r="Z61">
        <v>8</v>
      </c>
      <c r="AA61">
        <v>8</v>
      </c>
      <c r="AB61">
        <v>1</v>
      </c>
      <c r="AC61">
        <v>0</v>
      </c>
      <c r="AD61" t="s">
        <v>73</v>
      </c>
      <c r="AE61">
        <v>7.67</v>
      </c>
      <c r="AF61" t="s">
        <v>74</v>
      </c>
      <c r="AG61">
        <v>1.5</v>
      </c>
      <c r="AH61" t="s">
        <v>75</v>
      </c>
      <c r="AI61">
        <v>2</v>
      </c>
      <c r="AJ61" t="s">
        <v>75</v>
      </c>
      <c r="AK61" t="s">
        <v>77</v>
      </c>
      <c r="AL61">
        <v>3</v>
      </c>
      <c r="AM61">
        <v>8</v>
      </c>
      <c r="AN61" t="s">
        <v>75</v>
      </c>
      <c r="AO61" t="s">
        <v>75</v>
      </c>
    </row>
    <row r="62" spans="1:41">
      <c r="A62" t="s">
        <v>37</v>
      </c>
      <c r="B62" t="s">
        <v>38</v>
      </c>
      <c r="C62">
        <v>17</v>
      </c>
      <c r="D62" t="s">
        <v>54</v>
      </c>
      <c r="E62" t="s">
        <v>71</v>
      </c>
      <c r="F62">
        <v>4</v>
      </c>
      <c r="G62">
        <v>4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1</v>
      </c>
      <c r="U62">
        <v>1</v>
      </c>
      <c r="V62">
        <v>2</v>
      </c>
      <c r="W62">
        <v>3</v>
      </c>
      <c r="X62">
        <v>12</v>
      </c>
      <c r="Y62">
        <v>8</v>
      </c>
      <c r="Z62">
        <v>10</v>
      </c>
      <c r="AA62">
        <v>10</v>
      </c>
      <c r="AB62">
        <v>2</v>
      </c>
      <c r="AC62">
        <v>0</v>
      </c>
      <c r="AD62" t="s">
        <v>73</v>
      </c>
      <c r="AE62">
        <v>9.33</v>
      </c>
      <c r="AF62" t="s">
        <v>74</v>
      </c>
      <c r="AG62">
        <v>4</v>
      </c>
      <c r="AH62" t="s">
        <v>79</v>
      </c>
      <c r="AI62">
        <v>1</v>
      </c>
      <c r="AJ62" t="s">
        <v>76</v>
      </c>
      <c r="AK62" t="s">
        <v>77</v>
      </c>
      <c r="AL62">
        <v>3</v>
      </c>
      <c r="AM62">
        <v>3</v>
      </c>
      <c r="AN62" t="s">
        <v>75</v>
      </c>
      <c r="AO62" t="s">
        <v>76</v>
      </c>
    </row>
    <row r="63" spans="1:41">
      <c r="A63" t="s">
        <v>37</v>
      </c>
      <c r="B63" t="s">
        <v>52</v>
      </c>
      <c r="C63">
        <v>19</v>
      </c>
      <c r="D63" t="s">
        <v>39</v>
      </c>
      <c r="E63" t="s">
        <v>71</v>
      </c>
      <c r="F63">
        <v>4</v>
      </c>
      <c r="G63">
        <v>3</v>
      </c>
      <c r="H63">
        <v>1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4</v>
      </c>
      <c r="S63">
        <v>3</v>
      </c>
      <c r="T63">
        <v>1</v>
      </c>
      <c r="U63">
        <v>1</v>
      </c>
      <c r="V63">
        <v>1</v>
      </c>
      <c r="W63">
        <v>1</v>
      </c>
      <c r="X63">
        <v>12</v>
      </c>
      <c r="Y63">
        <v>11</v>
      </c>
      <c r="Z63">
        <v>11</v>
      </c>
      <c r="AA63">
        <v>11</v>
      </c>
      <c r="AB63">
        <v>0</v>
      </c>
      <c r="AC63">
        <v>0</v>
      </c>
      <c r="AD63" t="s">
        <v>73</v>
      </c>
      <c r="AE63">
        <v>11</v>
      </c>
      <c r="AF63" t="s">
        <v>85</v>
      </c>
      <c r="AG63">
        <v>3.5</v>
      </c>
      <c r="AH63" t="s">
        <v>79</v>
      </c>
      <c r="AI63">
        <v>0</v>
      </c>
      <c r="AJ63" t="s">
        <v>76</v>
      </c>
      <c r="AK63" t="s">
        <v>77</v>
      </c>
      <c r="AL63">
        <v>2</v>
      </c>
      <c r="AM63">
        <v>4</v>
      </c>
      <c r="AN63" t="s">
        <v>75</v>
      </c>
      <c r="AO63" t="s">
        <v>76</v>
      </c>
    </row>
    <row r="64" spans="1:41">
      <c r="A64" t="s">
        <v>37</v>
      </c>
      <c r="B64" t="s">
        <v>38</v>
      </c>
      <c r="C64">
        <v>18</v>
      </c>
      <c r="D64" t="s">
        <v>39</v>
      </c>
      <c r="E64" t="s">
        <v>71</v>
      </c>
      <c r="F64">
        <v>2</v>
      </c>
      <c r="G64">
        <v>1</v>
      </c>
      <c r="H64">
        <v>1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5</v>
      </c>
      <c r="S64">
        <v>4</v>
      </c>
      <c r="T64">
        <v>3</v>
      </c>
      <c r="U64">
        <v>1</v>
      </c>
      <c r="V64">
        <v>1</v>
      </c>
      <c r="W64">
        <v>5</v>
      </c>
      <c r="X64">
        <v>12</v>
      </c>
      <c r="Y64">
        <v>12</v>
      </c>
      <c r="Z64">
        <v>12</v>
      </c>
      <c r="AA64">
        <v>13</v>
      </c>
      <c r="AB64">
        <v>0</v>
      </c>
      <c r="AC64">
        <v>1</v>
      </c>
      <c r="AD64" t="s">
        <v>73</v>
      </c>
      <c r="AE64">
        <v>12.33</v>
      </c>
      <c r="AF64" t="s">
        <v>85</v>
      </c>
      <c r="AG64">
        <v>1.5</v>
      </c>
      <c r="AH64" t="s">
        <v>75</v>
      </c>
      <c r="AI64">
        <v>1</v>
      </c>
      <c r="AJ64" t="s">
        <v>76</v>
      </c>
      <c r="AK64" t="s">
        <v>77</v>
      </c>
      <c r="AL64">
        <v>1</v>
      </c>
      <c r="AM64">
        <v>8</v>
      </c>
      <c r="AN64" t="s">
        <v>76</v>
      </c>
      <c r="AO64" t="s">
        <v>75</v>
      </c>
    </row>
    <row r="65" spans="1:41">
      <c r="A65" t="s">
        <v>37</v>
      </c>
      <c r="B65" t="s">
        <v>38</v>
      </c>
      <c r="C65">
        <v>17</v>
      </c>
      <c r="D65" t="s">
        <v>39</v>
      </c>
      <c r="E65" t="s">
        <v>72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4</v>
      </c>
      <c r="S65">
        <v>2</v>
      </c>
      <c r="T65">
        <v>2</v>
      </c>
      <c r="U65">
        <v>1</v>
      </c>
      <c r="V65">
        <v>1</v>
      </c>
      <c r="W65">
        <v>3</v>
      </c>
      <c r="X65">
        <v>12</v>
      </c>
      <c r="Y65">
        <v>11</v>
      </c>
      <c r="Z65">
        <v>9</v>
      </c>
      <c r="AA65">
        <v>9</v>
      </c>
      <c r="AB65">
        <v>-2</v>
      </c>
      <c r="AC65">
        <v>0</v>
      </c>
      <c r="AD65" t="s">
        <v>73</v>
      </c>
      <c r="AE65">
        <v>9.67</v>
      </c>
      <c r="AF65" t="s">
        <v>74</v>
      </c>
      <c r="AG65">
        <v>2</v>
      </c>
      <c r="AH65" t="s">
        <v>75</v>
      </c>
      <c r="AI65">
        <v>1</v>
      </c>
      <c r="AJ65" t="s">
        <v>76</v>
      </c>
      <c r="AK65" t="s">
        <v>77</v>
      </c>
      <c r="AL65">
        <v>2</v>
      </c>
      <c r="AM65">
        <v>5</v>
      </c>
      <c r="AN65" t="s">
        <v>75</v>
      </c>
      <c r="AO65" t="s">
        <v>76</v>
      </c>
    </row>
    <row r="66" spans="1:41">
      <c r="A66" t="s">
        <v>37</v>
      </c>
      <c r="B66" t="s">
        <v>38</v>
      </c>
      <c r="C66">
        <v>19</v>
      </c>
      <c r="D66" t="s">
        <v>54</v>
      </c>
      <c r="E66" t="s">
        <v>72</v>
      </c>
      <c r="F66">
        <v>3</v>
      </c>
      <c r="G66">
        <v>1</v>
      </c>
      <c r="H66">
        <v>1</v>
      </c>
      <c r="I66">
        <v>3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5</v>
      </c>
      <c r="S66">
        <v>4</v>
      </c>
      <c r="T66">
        <v>3</v>
      </c>
      <c r="U66">
        <v>1</v>
      </c>
      <c r="V66">
        <v>2</v>
      </c>
      <c r="W66">
        <v>5</v>
      </c>
      <c r="X66">
        <v>12</v>
      </c>
      <c r="Y66">
        <v>14</v>
      </c>
      <c r="Z66">
        <v>13</v>
      </c>
      <c r="AA66">
        <v>13</v>
      </c>
      <c r="AB66">
        <v>-1</v>
      </c>
      <c r="AC66">
        <v>0</v>
      </c>
      <c r="AD66" t="s">
        <v>73</v>
      </c>
      <c r="AE66">
        <v>13.33</v>
      </c>
      <c r="AF66" t="s">
        <v>85</v>
      </c>
      <c r="AG66">
        <v>2</v>
      </c>
      <c r="AH66" t="s">
        <v>75</v>
      </c>
      <c r="AI66">
        <v>1</v>
      </c>
      <c r="AJ66" t="s">
        <v>76</v>
      </c>
      <c r="AK66" t="s">
        <v>77</v>
      </c>
      <c r="AL66">
        <v>2</v>
      </c>
      <c r="AM66">
        <v>7</v>
      </c>
      <c r="AN66" t="s">
        <v>75</v>
      </c>
      <c r="AO66" t="s">
        <v>75</v>
      </c>
    </row>
    <row r="67" spans="1:41">
      <c r="A67" t="s">
        <v>37</v>
      </c>
      <c r="B67" t="s">
        <v>52</v>
      </c>
      <c r="C67">
        <v>18</v>
      </c>
      <c r="D67" t="s">
        <v>39</v>
      </c>
      <c r="E67" t="s">
        <v>72</v>
      </c>
      <c r="F67">
        <v>4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3</v>
      </c>
      <c r="T67">
        <v>2</v>
      </c>
      <c r="U67">
        <v>1</v>
      </c>
      <c r="V67">
        <v>4</v>
      </c>
      <c r="W67">
        <v>5</v>
      </c>
      <c r="X67">
        <v>11</v>
      </c>
      <c r="Y67">
        <v>12</v>
      </c>
      <c r="Z67">
        <v>11</v>
      </c>
      <c r="AA67">
        <v>11</v>
      </c>
      <c r="AB67">
        <v>-1</v>
      </c>
      <c r="AC67">
        <v>0</v>
      </c>
      <c r="AD67" t="s">
        <v>73</v>
      </c>
      <c r="AE67">
        <v>11.33</v>
      </c>
      <c r="AF67" t="s">
        <v>85</v>
      </c>
      <c r="AG67">
        <v>3</v>
      </c>
      <c r="AH67" t="s">
        <v>75</v>
      </c>
      <c r="AI67">
        <v>1</v>
      </c>
      <c r="AJ67" t="s">
        <v>76</v>
      </c>
      <c r="AK67" t="s">
        <v>77</v>
      </c>
      <c r="AL67">
        <v>4</v>
      </c>
      <c r="AM67">
        <v>6</v>
      </c>
      <c r="AN67" t="s">
        <v>79</v>
      </c>
      <c r="AO67" t="s">
        <v>75</v>
      </c>
    </row>
    <row r="68" spans="1:41">
      <c r="A68" t="s">
        <v>37</v>
      </c>
      <c r="B68" t="s">
        <v>52</v>
      </c>
      <c r="C68">
        <v>18</v>
      </c>
      <c r="D68" t="s">
        <v>39</v>
      </c>
      <c r="E68" t="s">
        <v>71</v>
      </c>
      <c r="F68">
        <v>3</v>
      </c>
      <c r="G68">
        <v>4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1</v>
      </c>
      <c r="V68">
        <v>3</v>
      </c>
      <c r="W68">
        <v>5</v>
      </c>
      <c r="X68">
        <v>11</v>
      </c>
      <c r="Y68">
        <v>16</v>
      </c>
      <c r="Z68">
        <v>15</v>
      </c>
      <c r="AA68">
        <v>15</v>
      </c>
      <c r="AB68">
        <v>-1</v>
      </c>
      <c r="AC68">
        <v>0</v>
      </c>
      <c r="AD68" t="s">
        <v>73</v>
      </c>
      <c r="AE68">
        <v>15.33</v>
      </c>
      <c r="AF68" t="s">
        <v>89</v>
      </c>
      <c r="AG68">
        <v>3.5</v>
      </c>
      <c r="AH68" t="s">
        <v>79</v>
      </c>
      <c r="AI68">
        <v>0</v>
      </c>
      <c r="AJ68" t="s">
        <v>76</v>
      </c>
      <c r="AK68" t="s">
        <v>77</v>
      </c>
      <c r="AL68">
        <v>2</v>
      </c>
      <c r="AM68">
        <v>7</v>
      </c>
      <c r="AN68" t="s">
        <v>75</v>
      </c>
      <c r="AO68" t="s">
        <v>75</v>
      </c>
    </row>
    <row r="69" spans="1:41">
      <c r="A69" t="s">
        <v>55</v>
      </c>
      <c r="B69" t="s">
        <v>52</v>
      </c>
      <c r="C69">
        <v>20</v>
      </c>
      <c r="D69" t="s">
        <v>39</v>
      </c>
      <c r="E69" t="s">
        <v>71</v>
      </c>
      <c r="F69">
        <v>2</v>
      </c>
      <c r="G69">
        <v>2</v>
      </c>
      <c r="H69">
        <v>1</v>
      </c>
      <c r="I69">
        <v>2</v>
      </c>
      <c r="J69">
        <v>2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5</v>
      </c>
      <c r="S69">
        <v>5</v>
      </c>
      <c r="T69">
        <v>4</v>
      </c>
      <c r="U69">
        <v>4</v>
      </c>
      <c r="V69">
        <v>5</v>
      </c>
      <c r="W69">
        <v>4</v>
      </c>
      <c r="X69">
        <v>11</v>
      </c>
      <c r="Y69">
        <v>9</v>
      </c>
      <c r="Z69">
        <v>9</v>
      </c>
      <c r="AA69">
        <v>9</v>
      </c>
      <c r="AB69">
        <v>0</v>
      </c>
      <c r="AC69">
        <v>0</v>
      </c>
      <c r="AD69" t="s">
        <v>73</v>
      </c>
      <c r="AE69">
        <v>9</v>
      </c>
      <c r="AF69" t="s">
        <v>74</v>
      </c>
      <c r="AG69">
        <v>2</v>
      </c>
      <c r="AH69" t="s">
        <v>75</v>
      </c>
      <c r="AI69">
        <v>3</v>
      </c>
      <c r="AJ69" t="s">
        <v>75</v>
      </c>
      <c r="AK69" t="s">
        <v>87</v>
      </c>
      <c r="AL69">
        <v>3</v>
      </c>
      <c r="AM69">
        <v>9</v>
      </c>
      <c r="AN69" t="s">
        <v>75</v>
      </c>
      <c r="AO69" t="s">
        <v>75</v>
      </c>
    </row>
    <row r="70" spans="1:41">
      <c r="A70" t="s">
        <v>37</v>
      </c>
      <c r="B70" t="s">
        <v>38</v>
      </c>
      <c r="C70">
        <v>15</v>
      </c>
      <c r="D70" t="s">
        <v>39</v>
      </c>
      <c r="E70" t="s">
        <v>71</v>
      </c>
      <c r="F70">
        <v>1</v>
      </c>
      <c r="G70">
        <v>1</v>
      </c>
      <c r="H70">
        <v>1</v>
      </c>
      <c r="I70">
        <v>2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3</v>
      </c>
      <c r="T70">
        <v>2</v>
      </c>
      <c r="U70">
        <v>2</v>
      </c>
      <c r="V70">
        <v>3</v>
      </c>
      <c r="W70">
        <v>3</v>
      </c>
      <c r="X70">
        <v>10</v>
      </c>
      <c r="Y70">
        <v>7</v>
      </c>
      <c r="Z70">
        <v>8</v>
      </c>
      <c r="AA70">
        <v>10</v>
      </c>
      <c r="AB70">
        <v>1</v>
      </c>
      <c r="AC70">
        <v>2</v>
      </c>
      <c r="AD70" t="s">
        <v>80</v>
      </c>
      <c r="AE70">
        <v>8.33</v>
      </c>
      <c r="AF70" t="s">
        <v>74</v>
      </c>
      <c r="AG70">
        <v>1</v>
      </c>
      <c r="AH70" t="s">
        <v>76</v>
      </c>
      <c r="AI70">
        <v>2</v>
      </c>
      <c r="AJ70" t="s">
        <v>75</v>
      </c>
      <c r="AK70" t="s">
        <v>77</v>
      </c>
      <c r="AL70">
        <v>3</v>
      </c>
      <c r="AM70">
        <v>5</v>
      </c>
      <c r="AN70" t="s">
        <v>75</v>
      </c>
      <c r="AO70" t="s">
        <v>76</v>
      </c>
    </row>
    <row r="71" spans="1:41">
      <c r="A71" t="s">
        <v>37</v>
      </c>
      <c r="B71" t="s">
        <v>52</v>
      </c>
      <c r="C71">
        <v>16</v>
      </c>
      <c r="D71" t="s">
        <v>39</v>
      </c>
      <c r="E71" t="s">
        <v>71</v>
      </c>
      <c r="F71">
        <v>4</v>
      </c>
      <c r="G71">
        <v>3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5</v>
      </c>
      <c r="S71">
        <v>4</v>
      </c>
      <c r="T71">
        <v>2</v>
      </c>
      <c r="U71">
        <v>1</v>
      </c>
      <c r="V71">
        <v>2</v>
      </c>
      <c r="W71">
        <v>5</v>
      </c>
      <c r="X71">
        <v>10</v>
      </c>
      <c r="Y71">
        <v>15</v>
      </c>
      <c r="Z71">
        <v>15</v>
      </c>
      <c r="AA71">
        <v>15</v>
      </c>
      <c r="AB71">
        <v>0</v>
      </c>
      <c r="AC71">
        <v>0</v>
      </c>
      <c r="AD71" t="s">
        <v>73</v>
      </c>
      <c r="AE71">
        <v>15</v>
      </c>
      <c r="AF71" t="s">
        <v>89</v>
      </c>
      <c r="AG71">
        <v>3.5</v>
      </c>
      <c r="AH71" t="s">
        <v>79</v>
      </c>
      <c r="AI71">
        <v>0</v>
      </c>
      <c r="AJ71" t="s">
        <v>76</v>
      </c>
      <c r="AK71" t="s">
        <v>77</v>
      </c>
      <c r="AL71">
        <v>4</v>
      </c>
      <c r="AM71">
        <v>6</v>
      </c>
      <c r="AN71" t="s">
        <v>79</v>
      </c>
      <c r="AO71" t="s">
        <v>75</v>
      </c>
    </row>
    <row r="72" spans="1:41">
      <c r="A72" t="s">
        <v>37</v>
      </c>
      <c r="B72" t="s">
        <v>38</v>
      </c>
      <c r="C72">
        <v>15</v>
      </c>
      <c r="D72" t="s">
        <v>39</v>
      </c>
      <c r="E72" t="s">
        <v>71</v>
      </c>
      <c r="F72">
        <v>3</v>
      </c>
      <c r="G72">
        <v>2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4</v>
      </c>
      <c r="T72">
        <v>4</v>
      </c>
      <c r="U72">
        <v>1</v>
      </c>
      <c r="V72">
        <v>1</v>
      </c>
      <c r="W72">
        <v>5</v>
      </c>
      <c r="X72">
        <v>10</v>
      </c>
      <c r="Y72">
        <v>7</v>
      </c>
      <c r="Z72">
        <v>6</v>
      </c>
      <c r="AA72">
        <v>6</v>
      </c>
      <c r="AB72">
        <v>-1</v>
      </c>
      <c r="AC72">
        <v>0</v>
      </c>
      <c r="AD72" t="s">
        <v>73</v>
      </c>
      <c r="AE72">
        <v>6.33</v>
      </c>
      <c r="AF72" t="s">
        <v>74</v>
      </c>
      <c r="AG72">
        <v>2.5</v>
      </c>
      <c r="AH72" t="s">
        <v>75</v>
      </c>
      <c r="AI72">
        <v>0</v>
      </c>
      <c r="AJ72" t="s">
        <v>76</v>
      </c>
      <c r="AK72" t="s">
        <v>77</v>
      </c>
      <c r="AL72">
        <v>3</v>
      </c>
      <c r="AM72">
        <v>8</v>
      </c>
      <c r="AN72" t="s">
        <v>75</v>
      </c>
      <c r="AO72" t="s">
        <v>75</v>
      </c>
    </row>
    <row r="73" spans="1:41">
      <c r="A73" t="s">
        <v>37</v>
      </c>
      <c r="B73" t="s">
        <v>38</v>
      </c>
      <c r="C73">
        <v>15</v>
      </c>
      <c r="D73" t="s">
        <v>39</v>
      </c>
      <c r="E73" t="s">
        <v>72</v>
      </c>
      <c r="F73">
        <v>3</v>
      </c>
      <c r="G73">
        <v>3</v>
      </c>
      <c r="H73">
        <v>1</v>
      </c>
      <c r="I73">
        <v>4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</v>
      </c>
      <c r="S73">
        <v>3</v>
      </c>
      <c r="T73">
        <v>3</v>
      </c>
      <c r="U73">
        <v>1</v>
      </c>
      <c r="V73">
        <v>1</v>
      </c>
      <c r="W73">
        <v>4</v>
      </c>
      <c r="X73">
        <v>10</v>
      </c>
      <c r="Y73">
        <v>10</v>
      </c>
      <c r="Z73">
        <v>11</v>
      </c>
      <c r="AA73">
        <v>11</v>
      </c>
      <c r="AB73">
        <v>1</v>
      </c>
      <c r="AC73">
        <v>0</v>
      </c>
      <c r="AD73" t="s">
        <v>73</v>
      </c>
      <c r="AE73">
        <v>10.67</v>
      </c>
      <c r="AF73" t="s">
        <v>85</v>
      </c>
      <c r="AG73">
        <v>3</v>
      </c>
      <c r="AH73" t="s">
        <v>75</v>
      </c>
      <c r="AI73">
        <v>0</v>
      </c>
      <c r="AJ73" t="s">
        <v>76</v>
      </c>
      <c r="AK73" t="s">
        <v>77</v>
      </c>
      <c r="AL73">
        <v>2</v>
      </c>
      <c r="AM73">
        <v>6</v>
      </c>
      <c r="AN73" t="s">
        <v>75</v>
      </c>
      <c r="AO73" t="s">
        <v>75</v>
      </c>
    </row>
    <row r="74" spans="1:41">
      <c r="A74" t="s">
        <v>37</v>
      </c>
      <c r="B74" t="s">
        <v>52</v>
      </c>
      <c r="C74">
        <v>15</v>
      </c>
      <c r="D74" t="s">
        <v>39</v>
      </c>
      <c r="E74" t="s">
        <v>71</v>
      </c>
      <c r="F74">
        <v>4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3</v>
      </c>
      <c r="S74">
        <v>5</v>
      </c>
      <c r="T74">
        <v>2</v>
      </c>
      <c r="U74">
        <v>1</v>
      </c>
      <c r="V74">
        <v>1</v>
      </c>
      <c r="W74">
        <v>3</v>
      </c>
      <c r="X74">
        <v>10</v>
      </c>
      <c r="Y74">
        <v>18</v>
      </c>
      <c r="Z74">
        <v>19</v>
      </c>
      <c r="AA74">
        <v>19</v>
      </c>
      <c r="AB74">
        <v>1</v>
      </c>
      <c r="AC74">
        <v>0</v>
      </c>
      <c r="AD74" t="s">
        <v>73</v>
      </c>
      <c r="AE74">
        <v>18.670000000000002</v>
      </c>
      <c r="AF74" t="s">
        <v>86</v>
      </c>
      <c r="AG74">
        <v>3</v>
      </c>
      <c r="AH74" t="s">
        <v>75</v>
      </c>
      <c r="AI74">
        <v>1</v>
      </c>
      <c r="AJ74" t="s">
        <v>76</v>
      </c>
      <c r="AK74" t="s">
        <v>77</v>
      </c>
      <c r="AL74">
        <v>1</v>
      </c>
      <c r="AM74">
        <v>7</v>
      </c>
      <c r="AN74" t="s">
        <v>76</v>
      </c>
      <c r="AO74" t="s">
        <v>75</v>
      </c>
    </row>
    <row r="75" spans="1:41">
      <c r="A75" t="s">
        <v>37</v>
      </c>
      <c r="B75" t="s">
        <v>52</v>
      </c>
      <c r="C75">
        <v>16</v>
      </c>
      <c r="D75" t="s">
        <v>54</v>
      </c>
      <c r="E75" t="s">
        <v>72</v>
      </c>
      <c r="F75">
        <v>4</v>
      </c>
      <c r="G75">
        <v>2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4</v>
      </c>
      <c r="S75">
        <v>3</v>
      </c>
      <c r="T75">
        <v>3</v>
      </c>
      <c r="U75">
        <v>3</v>
      </c>
      <c r="V75">
        <v>4</v>
      </c>
      <c r="W75">
        <v>3</v>
      </c>
      <c r="X75">
        <v>10</v>
      </c>
      <c r="Y75">
        <v>10</v>
      </c>
      <c r="Z75">
        <v>8</v>
      </c>
      <c r="AA75">
        <v>9</v>
      </c>
      <c r="AB75">
        <v>-2</v>
      </c>
      <c r="AC75">
        <v>1</v>
      </c>
      <c r="AD75" t="s">
        <v>73</v>
      </c>
      <c r="AE75">
        <v>9</v>
      </c>
      <c r="AF75" t="s">
        <v>74</v>
      </c>
      <c r="AG75">
        <v>3</v>
      </c>
      <c r="AH75" t="s">
        <v>75</v>
      </c>
      <c r="AI75">
        <v>2</v>
      </c>
      <c r="AJ75" t="s">
        <v>75</v>
      </c>
      <c r="AK75" t="s">
        <v>77</v>
      </c>
      <c r="AL75">
        <v>3</v>
      </c>
      <c r="AM75">
        <v>7</v>
      </c>
      <c r="AN75" t="s">
        <v>75</v>
      </c>
      <c r="AO75" t="s">
        <v>75</v>
      </c>
    </row>
    <row r="76" spans="1:41">
      <c r="A76" t="s">
        <v>37</v>
      </c>
      <c r="B76" t="s">
        <v>52</v>
      </c>
      <c r="C76">
        <v>16</v>
      </c>
      <c r="D76" t="s">
        <v>39</v>
      </c>
      <c r="E76" t="s">
        <v>72</v>
      </c>
      <c r="F76">
        <v>4</v>
      </c>
      <c r="G76">
        <v>3</v>
      </c>
      <c r="H76">
        <v>1</v>
      </c>
      <c r="I76">
        <v>2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3</v>
      </c>
      <c r="S76">
        <v>4</v>
      </c>
      <c r="T76">
        <v>3</v>
      </c>
      <c r="U76">
        <v>2</v>
      </c>
      <c r="V76">
        <v>3</v>
      </c>
      <c r="W76">
        <v>3</v>
      </c>
      <c r="X76">
        <v>10</v>
      </c>
      <c r="Y76">
        <v>9</v>
      </c>
      <c r="Z76">
        <v>8</v>
      </c>
      <c r="AA76">
        <v>8</v>
      </c>
      <c r="AB76">
        <v>-1</v>
      </c>
      <c r="AC76">
        <v>0</v>
      </c>
      <c r="AD76" t="s">
        <v>73</v>
      </c>
      <c r="AE76">
        <v>8.33</v>
      </c>
      <c r="AF76" t="s">
        <v>74</v>
      </c>
      <c r="AG76">
        <v>3.5</v>
      </c>
      <c r="AH76" t="s">
        <v>79</v>
      </c>
      <c r="AI76">
        <v>0</v>
      </c>
      <c r="AJ76" t="s">
        <v>76</v>
      </c>
      <c r="AK76" t="s">
        <v>77</v>
      </c>
      <c r="AL76">
        <v>4</v>
      </c>
      <c r="AM76">
        <v>7</v>
      </c>
      <c r="AN76" t="s">
        <v>79</v>
      </c>
      <c r="AO76" t="s">
        <v>75</v>
      </c>
    </row>
    <row r="77" spans="1:41">
      <c r="A77" t="s">
        <v>37</v>
      </c>
      <c r="B77" t="s">
        <v>38</v>
      </c>
      <c r="C77">
        <v>16</v>
      </c>
      <c r="D77" t="s">
        <v>39</v>
      </c>
      <c r="E77" t="s">
        <v>72</v>
      </c>
      <c r="F77">
        <v>2</v>
      </c>
      <c r="G77">
        <v>3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3</v>
      </c>
      <c r="T77">
        <v>3</v>
      </c>
      <c r="U77">
        <v>1</v>
      </c>
      <c r="V77">
        <v>1</v>
      </c>
      <c r="W77">
        <v>2</v>
      </c>
      <c r="X77">
        <v>10</v>
      </c>
      <c r="Y77">
        <v>11</v>
      </c>
      <c r="Z77">
        <v>12</v>
      </c>
      <c r="AA77">
        <v>13</v>
      </c>
      <c r="AB77">
        <v>1</v>
      </c>
      <c r="AC77">
        <v>1</v>
      </c>
      <c r="AD77" t="s">
        <v>80</v>
      </c>
      <c r="AE77">
        <v>12</v>
      </c>
      <c r="AF77" t="s">
        <v>85</v>
      </c>
      <c r="AG77">
        <v>2.5</v>
      </c>
      <c r="AH77" t="s">
        <v>75</v>
      </c>
      <c r="AI77">
        <v>0</v>
      </c>
      <c r="AJ77" t="s">
        <v>76</v>
      </c>
      <c r="AK77" t="s">
        <v>77</v>
      </c>
      <c r="AL77">
        <v>1</v>
      </c>
      <c r="AM77">
        <v>6</v>
      </c>
      <c r="AN77" t="s">
        <v>76</v>
      </c>
      <c r="AO77" t="s">
        <v>75</v>
      </c>
    </row>
    <row r="78" spans="1:41">
      <c r="A78" t="s">
        <v>37</v>
      </c>
      <c r="B78" t="s">
        <v>38</v>
      </c>
      <c r="C78">
        <v>16</v>
      </c>
      <c r="D78" t="s">
        <v>39</v>
      </c>
      <c r="E78" t="s">
        <v>72</v>
      </c>
      <c r="F78">
        <v>4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2</v>
      </c>
      <c r="U78">
        <v>1</v>
      </c>
      <c r="V78">
        <v>1</v>
      </c>
      <c r="W78">
        <v>1</v>
      </c>
      <c r="X78">
        <v>10</v>
      </c>
      <c r="Y78">
        <v>11</v>
      </c>
      <c r="Z78">
        <v>12</v>
      </c>
      <c r="AA78">
        <v>13</v>
      </c>
      <c r="AB78">
        <v>1</v>
      </c>
      <c r="AC78">
        <v>1</v>
      </c>
      <c r="AD78" t="s">
        <v>80</v>
      </c>
      <c r="AE78">
        <v>12</v>
      </c>
      <c r="AF78" t="s">
        <v>85</v>
      </c>
      <c r="AG78">
        <v>3.5</v>
      </c>
      <c r="AH78" t="s">
        <v>79</v>
      </c>
      <c r="AI78">
        <v>1</v>
      </c>
      <c r="AJ78" t="s">
        <v>76</v>
      </c>
      <c r="AK78" t="s">
        <v>77</v>
      </c>
      <c r="AL78">
        <v>3</v>
      </c>
      <c r="AM78">
        <v>6</v>
      </c>
      <c r="AN78" t="s">
        <v>75</v>
      </c>
      <c r="AO78" t="s">
        <v>75</v>
      </c>
    </row>
    <row r="79" spans="1:41">
      <c r="A79" t="s">
        <v>37</v>
      </c>
      <c r="B79" t="s">
        <v>38</v>
      </c>
      <c r="C79">
        <v>19</v>
      </c>
      <c r="D79" t="s">
        <v>39</v>
      </c>
      <c r="E79" t="s">
        <v>72</v>
      </c>
      <c r="F79">
        <v>3</v>
      </c>
      <c r="G79">
        <v>3</v>
      </c>
      <c r="H79">
        <v>1</v>
      </c>
      <c r="I79">
        <v>4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4</v>
      </c>
      <c r="S79">
        <v>3</v>
      </c>
      <c r="T79">
        <v>3</v>
      </c>
      <c r="U79">
        <v>1</v>
      </c>
      <c r="V79">
        <v>2</v>
      </c>
      <c r="W79">
        <v>3</v>
      </c>
      <c r="X79">
        <v>10</v>
      </c>
      <c r="Y79">
        <v>8</v>
      </c>
      <c r="Z79">
        <v>8</v>
      </c>
      <c r="AA79">
        <v>8</v>
      </c>
      <c r="AB79">
        <v>0</v>
      </c>
      <c r="AC79">
        <v>0</v>
      </c>
      <c r="AD79" t="s">
        <v>73</v>
      </c>
      <c r="AE79">
        <v>8</v>
      </c>
      <c r="AF79" t="s">
        <v>74</v>
      </c>
      <c r="AG79">
        <v>3</v>
      </c>
      <c r="AH79" t="s">
        <v>75</v>
      </c>
      <c r="AI79">
        <v>0</v>
      </c>
      <c r="AJ79" t="s">
        <v>76</v>
      </c>
      <c r="AK79" t="s">
        <v>77</v>
      </c>
      <c r="AL79">
        <v>4</v>
      </c>
      <c r="AM79">
        <v>6</v>
      </c>
      <c r="AN79" t="s">
        <v>79</v>
      </c>
      <c r="AO79" t="s">
        <v>75</v>
      </c>
    </row>
    <row r="80" spans="1:41">
      <c r="A80" t="s">
        <v>37</v>
      </c>
      <c r="B80" t="s">
        <v>38</v>
      </c>
      <c r="C80">
        <v>17</v>
      </c>
      <c r="D80" t="s">
        <v>39</v>
      </c>
      <c r="E80" t="s">
        <v>72</v>
      </c>
      <c r="F80">
        <v>3</v>
      </c>
      <c r="G80">
        <v>2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5</v>
      </c>
      <c r="S80">
        <v>3</v>
      </c>
      <c r="T80">
        <v>4</v>
      </c>
      <c r="U80">
        <v>1</v>
      </c>
      <c r="V80">
        <v>3</v>
      </c>
      <c r="W80">
        <v>3</v>
      </c>
      <c r="X80">
        <v>10</v>
      </c>
      <c r="Y80">
        <v>16</v>
      </c>
      <c r="Z80">
        <v>15</v>
      </c>
      <c r="AA80">
        <v>15</v>
      </c>
      <c r="AB80">
        <v>-1</v>
      </c>
      <c r="AC80">
        <v>0</v>
      </c>
      <c r="AD80" t="s">
        <v>73</v>
      </c>
      <c r="AE80">
        <v>15.33</v>
      </c>
      <c r="AF80" t="s">
        <v>89</v>
      </c>
      <c r="AG80">
        <v>2.5</v>
      </c>
      <c r="AH80" t="s">
        <v>75</v>
      </c>
      <c r="AI80">
        <v>0</v>
      </c>
      <c r="AJ80" t="s">
        <v>76</v>
      </c>
      <c r="AK80" t="s">
        <v>77</v>
      </c>
      <c r="AL80">
        <v>2</v>
      </c>
      <c r="AM80">
        <v>7</v>
      </c>
      <c r="AN80" t="s">
        <v>75</v>
      </c>
      <c r="AO80" t="s">
        <v>75</v>
      </c>
    </row>
    <row r="81" spans="1:41">
      <c r="A81" t="s">
        <v>37</v>
      </c>
      <c r="B81" t="s">
        <v>38</v>
      </c>
      <c r="C81">
        <v>17</v>
      </c>
      <c r="D81" t="s">
        <v>39</v>
      </c>
      <c r="E81" t="s">
        <v>72</v>
      </c>
      <c r="F81">
        <v>2</v>
      </c>
      <c r="G81">
        <v>1</v>
      </c>
      <c r="H81">
        <v>2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3</v>
      </c>
      <c r="S81">
        <v>2</v>
      </c>
      <c r="T81">
        <v>3</v>
      </c>
      <c r="U81">
        <v>1</v>
      </c>
      <c r="V81">
        <v>2</v>
      </c>
      <c r="W81">
        <v>3</v>
      </c>
      <c r="X81">
        <v>10</v>
      </c>
      <c r="Y81">
        <v>12</v>
      </c>
      <c r="Z81">
        <v>10</v>
      </c>
      <c r="AA81">
        <v>12</v>
      </c>
      <c r="AB81">
        <v>-2</v>
      </c>
      <c r="AC81">
        <v>2</v>
      </c>
      <c r="AD81" t="s">
        <v>73</v>
      </c>
      <c r="AE81">
        <v>11.33</v>
      </c>
      <c r="AF81" t="s">
        <v>85</v>
      </c>
      <c r="AG81">
        <v>1.5</v>
      </c>
      <c r="AH81" t="s">
        <v>75</v>
      </c>
      <c r="AI81">
        <v>1</v>
      </c>
      <c r="AJ81" t="s">
        <v>76</v>
      </c>
      <c r="AK81" t="s">
        <v>77</v>
      </c>
      <c r="AL81">
        <v>2</v>
      </c>
      <c r="AM81">
        <v>6</v>
      </c>
      <c r="AN81" t="s">
        <v>75</v>
      </c>
      <c r="AO81" t="s">
        <v>75</v>
      </c>
    </row>
    <row r="82" spans="1:41">
      <c r="A82" t="s">
        <v>37</v>
      </c>
      <c r="B82" t="s">
        <v>52</v>
      </c>
      <c r="C82">
        <v>16</v>
      </c>
      <c r="D82" t="s">
        <v>39</v>
      </c>
      <c r="E82" t="s">
        <v>72</v>
      </c>
      <c r="F82">
        <v>3</v>
      </c>
      <c r="G82">
        <v>2</v>
      </c>
      <c r="H82">
        <v>2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5</v>
      </c>
      <c r="S82">
        <v>3</v>
      </c>
      <c r="T82">
        <v>3</v>
      </c>
      <c r="U82">
        <v>1</v>
      </c>
      <c r="V82">
        <v>3</v>
      </c>
      <c r="W82">
        <v>2</v>
      </c>
      <c r="X82">
        <v>10</v>
      </c>
      <c r="Y82">
        <v>11</v>
      </c>
      <c r="Z82">
        <v>9</v>
      </c>
      <c r="AA82">
        <v>10</v>
      </c>
      <c r="AB82">
        <v>-2</v>
      </c>
      <c r="AC82">
        <v>1</v>
      </c>
      <c r="AD82" t="s">
        <v>73</v>
      </c>
      <c r="AE82">
        <v>10</v>
      </c>
      <c r="AF82" t="s">
        <v>85</v>
      </c>
      <c r="AG82">
        <v>2.5</v>
      </c>
      <c r="AH82" t="s">
        <v>75</v>
      </c>
      <c r="AI82">
        <v>0</v>
      </c>
      <c r="AJ82" t="s">
        <v>76</v>
      </c>
      <c r="AK82" t="s">
        <v>77</v>
      </c>
      <c r="AL82">
        <v>2</v>
      </c>
      <c r="AM82">
        <v>7</v>
      </c>
      <c r="AN82" t="s">
        <v>75</v>
      </c>
      <c r="AO82" t="s">
        <v>75</v>
      </c>
    </row>
    <row r="83" spans="1:41">
      <c r="A83" t="s">
        <v>37</v>
      </c>
      <c r="B83" t="s">
        <v>52</v>
      </c>
      <c r="C83">
        <v>18</v>
      </c>
      <c r="D83" t="s">
        <v>39</v>
      </c>
      <c r="E83" t="s">
        <v>72</v>
      </c>
      <c r="F83">
        <v>4</v>
      </c>
      <c r="G83">
        <v>2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5</v>
      </c>
      <c r="S83">
        <v>4</v>
      </c>
      <c r="T83">
        <v>5</v>
      </c>
      <c r="U83">
        <v>1</v>
      </c>
      <c r="V83">
        <v>3</v>
      </c>
      <c r="W83">
        <v>5</v>
      </c>
      <c r="X83">
        <v>10</v>
      </c>
      <c r="Y83">
        <v>10</v>
      </c>
      <c r="Z83">
        <v>9</v>
      </c>
      <c r="AA83">
        <v>10</v>
      </c>
      <c r="AB83">
        <v>-1</v>
      </c>
      <c r="AC83">
        <v>1</v>
      </c>
      <c r="AD83" t="s">
        <v>73</v>
      </c>
      <c r="AE83">
        <v>9.67</v>
      </c>
      <c r="AF83" t="s">
        <v>74</v>
      </c>
      <c r="AG83">
        <v>3</v>
      </c>
      <c r="AH83" t="s">
        <v>75</v>
      </c>
      <c r="AI83">
        <v>0</v>
      </c>
      <c r="AJ83" t="s">
        <v>76</v>
      </c>
      <c r="AK83" t="s">
        <v>77</v>
      </c>
      <c r="AL83">
        <v>4</v>
      </c>
      <c r="AM83">
        <v>10</v>
      </c>
      <c r="AN83" t="s">
        <v>79</v>
      </c>
      <c r="AO83" t="s">
        <v>79</v>
      </c>
    </row>
    <row r="84" spans="1:41">
      <c r="A84" t="s">
        <v>37</v>
      </c>
      <c r="B84" t="s">
        <v>38</v>
      </c>
      <c r="C84">
        <v>18</v>
      </c>
      <c r="D84" t="s">
        <v>39</v>
      </c>
      <c r="E84" t="s">
        <v>71</v>
      </c>
      <c r="F84">
        <v>4</v>
      </c>
      <c r="G84">
        <v>3</v>
      </c>
      <c r="H84">
        <v>2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4</v>
      </c>
      <c r="S84">
        <v>4</v>
      </c>
      <c r="T84">
        <v>5</v>
      </c>
      <c r="U84">
        <v>1</v>
      </c>
      <c r="V84">
        <v>2</v>
      </c>
      <c r="W84">
        <v>2</v>
      </c>
      <c r="X84">
        <v>10</v>
      </c>
      <c r="Y84">
        <v>10</v>
      </c>
      <c r="Z84">
        <v>8</v>
      </c>
      <c r="AA84">
        <v>8</v>
      </c>
      <c r="AB84">
        <v>-2</v>
      </c>
      <c r="AC84">
        <v>0</v>
      </c>
      <c r="AD84" t="s">
        <v>73</v>
      </c>
      <c r="AE84">
        <v>8.67</v>
      </c>
      <c r="AF84" t="s">
        <v>74</v>
      </c>
      <c r="AG84">
        <v>3.5</v>
      </c>
      <c r="AH84" t="s">
        <v>79</v>
      </c>
      <c r="AI84">
        <v>0</v>
      </c>
      <c r="AJ84" t="s">
        <v>76</v>
      </c>
      <c r="AK84" t="s">
        <v>77</v>
      </c>
      <c r="AL84">
        <v>3</v>
      </c>
      <c r="AM84">
        <v>10</v>
      </c>
      <c r="AN84" t="s">
        <v>75</v>
      </c>
      <c r="AO84" t="s">
        <v>79</v>
      </c>
    </row>
    <row r="85" spans="1:41">
      <c r="A85" t="s">
        <v>55</v>
      </c>
      <c r="B85" t="s">
        <v>52</v>
      </c>
      <c r="C85">
        <v>18</v>
      </c>
      <c r="D85" t="s">
        <v>54</v>
      </c>
      <c r="E85" t="s">
        <v>72</v>
      </c>
      <c r="F85">
        <v>3</v>
      </c>
      <c r="G85">
        <v>2</v>
      </c>
      <c r="H85">
        <v>2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5</v>
      </c>
      <c r="T85">
        <v>5</v>
      </c>
      <c r="U85">
        <v>5</v>
      </c>
      <c r="V85">
        <v>5</v>
      </c>
      <c r="W85">
        <v>5</v>
      </c>
      <c r="X85">
        <v>10</v>
      </c>
      <c r="Y85">
        <v>11</v>
      </c>
      <c r="Z85">
        <v>13</v>
      </c>
      <c r="AA85">
        <v>13</v>
      </c>
      <c r="AB85">
        <v>2</v>
      </c>
      <c r="AC85">
        <v>0</v>
      </c>
      <c r="AD85" t="s">
        <v>73</v>
      </c>
      <c r="AE85">
        <v>12.33</v>
      </c>
      <c r="AF85" t="s">
        <v>85</v>
      </c>
      <c r="AG85">
        <v>2.5</v>
      </c>
      <c r="AH85" t="s">
        <v>75</v>
      </c>
      <c r="AI85">
        <v>3</v>
      </c>
      <c r="AJ85" t="s">
        <v>75</v>
      </c>
      <c r="AK85" t="s">
        <v>77</v>
      </c>
      <c r="AL85">
        <v>2</v>
      </c>
      <c r="AM85">
        <v>10</v>
      </c>
      <c r="AN85" t="s">
        <v>75</v>
      </c>
      <c r="AO85" t="s">
        <v>79</v>
      </c>
    </row>
    <row r="86" spans="1:41">
      <c r="A86" t="s">
        <v>55</v>
      </c>
      <c r="B86" t="s">
        <v>38</v>
      </c>
      <c r="C86">
        <v>18</v>
      </c>
      <c r="D86" t="s">
        <v>54</v>
      </c>
      <c r="E86" t="s">
        <v>72</v>
      </c>
      <c r="F86">
        <v>4</v>
      </c>
      <c r="G86">
        <v>4</v>
      </c>
      <c r="H86">
        <v>3</v>
      </c>
      <c r="I86">
        <v>2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3</v>
      </c>
      <c r="S86">
        <v>2</v>
      </c>
      <c r="T86">
        <v>2</v>
      </c>
      <c r="U86">
        <v>4</v>
      </c>
      <c r="V86">
        <v>2</v>
      </c>
      <c r="W86">
        <v>5</v>
      </c>
      <c r="X86">
        <v>10</v>
      </c>
      <c r="Y86">
        <v>14</v>
      </c>
      <c r="Z86">
        <v>12</v>
      </c>
      <c r="AA86">
        <v>11</v>
      </c>
      <c r="AB86">
        <v>-2</v>
      </c>
      <c r="AC86">
        <v>-1</v>
      </c>
      <c r="AD86" t="s">
        <v>78</v>
      </c>
      <c r="AE86">
        <v>12.33</v>
      </c>
      <c r="AF86" t="s">
        <v>85</v>
      </c>
      <c r="AG86">
        <v>4</v>
      </c>
      <c r="AH86" t="s">
        <v>79</v>
      </c>
      <c r="AI86">
        <v>0</v>
      </c>
      <c r="AJ86" t="s">
        <v>76</v>
      </c>
      <c r="AK86" t="s">
        <v>77</v>
      </c>
      <c r="AL86">
        <v>3</v>
      </c>
      <c r="AM86">
        <v>5</v>
      </c>
      <c r="AN86" t="s">
        <v>75</v>
      </c>
      <c r="AO86" t="s">
        <v>76</v>
      </c>
    </row>
    <row r="87" spans="1:41">
      <c r="A87" t="s">
        <v>37</v>
      </c>
      <c r="B87" t="s">
        <v>52</v>
      </c>
      <c r="C87">
        <v>18</v>
      </c>
      <c r="D87" t="s">
        <v>39</v>
      </c>
      <c r="E87" t="s">
        <v>71</v>
      </c>
      <c r="F87">
        <v>4</v>
      </c>
      <c r="G87">
        <v>4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5</v>
      </c>
      <c r="S87">
        <v>4</v>
      </c>
      <c r="T87">
        <v>3</v>
      </c>
      <c r="U87">
        <v>1</v>
      </c>
      <c r="V87">
        <v>1</v>
      </c>
      <c r="W87">
        <v>2</v>
      </c>
      <c r="X87">
        <v>9</v>
      </c>
      <c r="Y87">
        <v>15</v>
      </c>
      <c r="Z87">
        <v>13</v>
      </c>
      <c r="AA87">
        <v>15</v>
      </c>
      <c r="AB87">
        <v>-2</v>
      </c>
      <c r="AC87">
        <v>2</v>
      </c>
      <c r="AD87" t="s">
        <v>73</v>
      </c>
      <c r="AE87">
        <v>14.33</v>
      </c>
      <c r="AF87" t="s">
        <v>89</v>
      </c>
      <c r="AG87">
        <v>4</v>
      </c>
      <c r="AH87" t="s">
        <v>79</v>
      </c>
      <c r="AI87">
        <v>0</v>
      </c>
      <c r="AJ87" t="s">
        <v>76</v>
      </c>
      <c r="AK87" t="s">
        <v>77</v>
      </c>
      <c r="AL87">
        <v>4</v>
      </c>
      <c r="AM87">
        <v>7</v>
      </c>
      <c r="AN87" t="s">
        <v>79</v>
      </c>
      <c r="AO87" t="s">
        <v>75</v>
      </c>
    </row>
    <row r="88" spans="1:41">
      <c r="A88" t="s">
        <v>37</v>
      </c>
      <c r="B88" t="s">
        <v>38</v>
      </c>
      <c r="C88">
        <v>18</v>
      </c>
      <c r="D88" t="s">
        <v>39</v>
      </c>
      <c r="E88" t="s">
        <v>72</v>
      </c>
      <c r="F88">
        <v>4</v>
      </c>
      <c r="G88">
        <v>3</v>
      </c>
      <c r="H88">
        <v>1</v>
      </c>
      <c r="I88">
        <v>3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3</v>
      </c>
      <c r="T88">
        <v>4</v>
      </c>
      <c r="U88">
        <v>1</v>
      </c>
      <c r="V88">
        <v>1</v>
      </c>
      <c r="W88">
        <v>5</v>
      </c>
      <c r="X88">
        <v>9</v>
      </c>
      <c r="Y88">
        <v>9</v>
      </c>
      <c r="Z88">
        <v>10</v>
      </c>
      <c r="AA88">
        <v>9</v>
      </c>
      <c r="AB88">
        <v>1</v>
      </c>
      <c r="AC88">
        <v>-1</v>
      </c>
      <c r="AD88" t="s">
        <v>73</v>
      </c>
      <c r="AE88">
        <v>9.33</v>
      </c>
      <c r="AF88" t="s">
        <v>74</v>
      </c>
      <c r="AG88">
        <v>3.5</v>
      </c>
      <c r="AH88" t="s">
        <v>79</v>
      </c>
      <c r="AI88">
        <v>0</v>
      </c>
      <c r="AJ88" t="s">
        <v>76</v>
      </c>
      <c r="AK88" t="s">
        <v>77</v>
      </c>
      <c r="AL88">
        <v>4</v>
      </c>
      <c r="AM88">
        <v>8</v>
      </c>
      <c r="AN88" t="s">
        <v>79</v>
      </c>
      <c r="AO88" t="s">
        <v>75</v>
      </c>
    </row>
    <row r="89" spans="1:41">
      <c r="A89" t="s">
        <v>37</v>
      </c>
      <c r="B89" t="s">
        <v>52</v>
      </c>
      <c r="C89">
        <v>18</v>
      </c>
      <c r="D89" t="s">
        <v>54</v>
      </c>
      <c r="E89" t="s">
        <v>72</v>
      </c>
      <c r="F89">
        <v>4</v>
      </c>
      <c r="G89">
        <v>3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5</v>
      </c>
      <c r="S89">
        <v>3</v>
      </c>
      <c r="T89">
        <v>2</v>
      </c>
      <c r="U89">
        <v>1</v>
      </c>
      <c r="V89">
        <v>2</v>
      </c>
      <c r="W89">
        <v>4</v>
      </c>
      <c r="X89">
        <v>9</v>
      </c>
      <c r="Y89">
        <v>16</v>
      </c>
      <c r="Z89">
        <v>15</v>
      </c>
      <c r="AA89">
        <v>16</v>
      </c>
      <c r="AB89">
        <v>-1</v>
      </c>
      <c r="AC89">
        <v>1</v>
      </c>
      <c r="AD89" t="s">
        <v>73</v>
      </c>
      <c r="AE89">
        <v>15.67</v>
      </c>
      <c r="AF89" t="s">
        <v>89</v>
      </c>
      <c r="AG89">
        <v>3.5</v>
      </c>
      <c r="AH89" t="s">
        <v>79</v>
      </c>
      <c r="AI89">
        <v>0</v>
      </c>
      <c r="AJ89" t="s">
        <v>76</v>
      </c>
      <c r="AK89" t="s">
        <v>77</v>
      </c>
      <c r="AL89">
        <v>1</v>
      </c>
      <c r="AM89">
        <v>6</v>
      </c>
      <c r="AN89" t="s">
        <v>76</v>
      </c>
      <c r="AO89" t="s">
        <v>75</v>
      </c>
    </row>
    <row r="90" spans="1:41">
      <c r="A90" t="s">
        <v>37</v>
      </c>
      <c r="B90" t="s">
        <v>38</v>
      </c>
      <c r="C90">
        <v>15</v>
      </c>
      <c r="D90" t="s">
        <v>54</v>
      </c>
      <c r="E90" t="s">
        <v>72</v>
      </c>
      <c r="F90">
        <v>2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4</v>
      </c>
      <c r="S90">
        <v>3</v>
      </c>
      <c r="T90">
        <v>1</v>
      </c>
      <c r="U90">
        <v>1</v>
      </c>
      <c r="V90">
        <v>1</v>
      </c>
      <c r="W90">
        <v>2</v>
      </c>
      <c r="X90">
        <v>8</v>
      </c>
      <c r="Y90">
        <v>14</v>
      </c>
      <c r="Z90">
        <v>13</v>
      </c>
      <c r="AA90">
        <v>13</v>
      </c>
      <c r="AB90">
        <v>-1</v>
      </c>
      <c r="AC90">
        <v>0</v>
      </c>
      <c r="AD90" t="s">
        <v>73</v>
      </c>
      <c r="AE90">
        <v>13.33</v>
      </c>
      <c r="AF90" t="s">
        <v>85</v>
      </c>
      <c r="AG90">
        <v>2</v>
      </c>
      <c r="AH90" t="s">
        <v>75</v>
      </c>
      <c r="AI90">
        <v>2</v>
      </c>
      <c r="AJ90" t="s">
        <v>75</v>
      </c>
      <c r="AK90" t="s">
        <v>77</v>
      </c>
      <c r="AL90">
        <v>5</v>
      </c>
      <c r="AM90">
        <v>4</v>
      </c>
      <c r="AN90" t="s">
        <v>79</v>
      </c>
      <c r="AO90" t="s">
        <v>76</v>
      </c>
    </row>
    <row r="91" spans="1:41">
      <c r="A91" t="s">
        <v>37</v>
      </c>
      <c r="B91" t="s">
        <v>52</v>
      </c>
      <c r="C91">
        <v>15</v>
      </c>
      <c r="D91" t="s">
        <v>39</v>
      </c>
      <c r="E91" t="s">
        <v>71</v>
      </c>
      <c r="F91">
        <v>4</v>
      </c>
      <c r="G91">
        <v>4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5</v>
      </c>
      <c r="S91">
        <v>4</v>
      </c>
      <c r="T91">
        <v>3</v>
      </c>
      <c r="U91">
        <v>2</v>
      </c>
      <c r="V91">
        <v>4</v>
      </c>
      <c r="W91">
        <v>5</v>
      </c>
      <c r="X91">
        <v>8</v>
      </c>
      <c r="Y91">
        <v>12</v>
      </c>
      <c r="Z91">
        <v>12</v>
      </c>
      <c r="AA91">
        <v>12</v>
      </c>
      <c r="AB91">
        <v>0</v>
      </c>
      <c r="AC91">
        <v>0</v>
      </c>
      <c r="AD91" t="s">
        <v>73</v>
      </c>
      <c r="AE91">
        <v>12</v>
      </c>
      <c r="AF91" t="s">
        <v>85</v>
      </c>
      <c r="AG91">
        <v>4</v>
      </c>
      <c r="AH91" t="s">
        <v>79</v>
      </c>
      <c r="AI91">
        <v>2</v>
      </c>
      <c r="AJ91" t="s">
        <v>75</v>
      </c>
      <c r="AK91" t="s">
        <v>77</v>
      </c>
      <c r="AL91">
        <v>2</v>
      </c>
      <c r="AM91">
        <v>8</v>
      </c>
      <c r="AN91" t="s">
        <v>75</v>
      </c>
      <c r="AO91" t="s">
        <v>75</v>
      </c>
    </row>
    <row r="92" spans="1:41">
      <c r="A92" t="s">
        <v>37</v>
      </c>
      <c r="B92" t="s">
        <v>38</v>
      </c>
      <c r="C92">
        <v>15</v>
      </c>
      <c r="D92" t="s">
        <v>39</v>
      </c>
      <c r="E92" t="s">
        <v>71</v>
      </c>
      <c r="F92">
        <v>4</v>
      </c>
      <c r="G92">
        <v>3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5</v>
      </c>
      <c r="S92">
        <v>2</v>
      </c>
      <c r="T92">
        <v>2</v>
      </c>
      <c r="U92">
        <v>1</v>
      </c>
      <c r="V92">
        <v>1</v>
      </c>
      <c r="W92">
        <v>5</v>
      </c>
      <c r="X92">
        <v>8</v>
      </c>
      <c r="Y92">
        <v>8</v>
      </c>
      <c r="Z92">
        <v>8</v>
      </c>
      <c r="AA92">
        <v>6</v>
      </c>
      <c r="AB92">
        <v>0</v>
      </c>
      <c r="AC92">
        <v>-2</v>
      </c>
      <c r="AD92" t="s">
        <v>73</v>
      </c>
      <c r="AE92">
        <v>7.33</v>
      </c>
      <c r="AF92" t="s">
        <v>74</v>
      </c>
      <c r="AG92">
        <v>3.5</v>
      </c>
      <c r="AH92" t="s">
        <v>79</v>
      </c>
      <c r="AI92">
        <v>0</v>
      </c>
      <c r="AJ92" t="s">
        <v>76</v>
      </c>
      <c r="AK92" t="s">
        <v>77</v>
      </c>
      <c r="AL92">
        <v>5</v>
      </c>
      <c r="AM92">
        <v>5</v>
      </c>
      <c r="AN92" t="s">
        <v>79</v>
      </c>
      <c r="AO92" t="s">
        <v>76</v>
      </c>
    </row>
    <row r="93" spans="1:41">
      <c r="A93" t="s">
        <v>37</v>
      </c>
      <c r="B93" t="s">
        <v>38</v>
      </c>
      <c r="C93">
        <v>16</v>
      </c>
      <c r="D93" t="s">
        <v>39</v>
      </c>
      <c r="E93" t="s">
        <v>72</v>
      </c>
      <c r="F93">
        <v>2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5</v>
      </c>
      <c r="S93">
        <v>3</v>
      </c>
      <c r="T93">
        <v>4</v>
      </c>
      <c r="U93">
        <v>1</v>
      </c>
      <c r="V93">
        <v>1</v>
      </c>
      <c r="W93">
        <v>2</v>
      </c>
      <c r="X93">
        <v>8</v>
      </c>
      <c r="Y93">
        <v>8</v>
      </c>
      <c r="Z93">
        <v>9</v>
      </c>
      <c r="AA93">
        <v>10</v>
      </c>
      <c r="AB93">
        <v>1</v>
      </c>
      <c r="AC93">
        <v>1</v>
      </c>
      <c r="AD93" t="s">
        <v>80</v>
      </c>
      <c r="AE93">
        <v>9</v>
      </c>
      <c r="AF93" t="s">
        <v>74</v>
      </c>
      <c r="AG93">
        <v>1.5</v>
      </c>
      <c r="AH93" t="s">
        <v>75</v>
      </c>
      <c r="AI93">
        <v>1</v>
      </c>
      <c r="AJ93" t="s">
        <v>76</v>
      </c>
      <c r="AK93" t="s">
        <v>77</v>
      </c>
      <c r="AL93">
        <v>3</v>
      </c>
      <c r="AM93">
        <v>8</v>
      </c>
      <c r="AN93" t="s">
        <v>75</v>
      </c>
      <c r="AO93" t="s">
        <v>75</v>
      </c>
    </row>
    <row r="94" spans="1:41">
      <c r="A94" t="s">
        <v>37</v>
      </c>
      <c r="B94" t="s">
        <v>52</v>
      </c>
      <c r="C94">
        <v>15</v>
      </c>
      <c r="D94" t="s">
        <v>39</v>
      </c>
      <c r="E94" t="s">
        <v>72</v>
      </c>
      <c r="F94">
        <v>4</v>
      </c>
      <c r="G94">
        <v>0</v>
      </c>
      <c r="H94">
        <v>2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3</v>
      </c>
      <c r="S94">
        <v>4</v>
      </c>
      <c r="T94">
        <v>3</v>
      </c>
      <c r="U94">
        <v>1</v>
      </c>
      <c r="V94">
        <v>1</v>
      </c>
      <c r="W94">
        <v>1</v>
      </c>
      <c r="X94">
        <v>8</v>
      </c>
      <c r="Y94">
        <v>11</v>
      </c>
      <c r="Z94">
        <v>11</v>
      </c>
      <c r="AA94">
        <v>10</v>
      </c>
      <c r="AB94">
        <v>0</v>
      </c>
      <c r="AC94">
        <v>-1</v>
      </c>
      <c r="AD94" t="s">
        <v>73</v>
      </c>
      <c r="AE94">
        <v>10.67</v>
      </c>
      <c r="AF94" t="s">
        <v>85</v>
      </c>
      <c r="AG94">
        <v>2</v>
      </c>
      <c r="AH94" t="s">
        <v>75</v>
      </c>
      <c r="AI94">
        <v>1</v>
      </c>
      <c r="AJ94" t="s">
        <v>76</v>
      </c>
      <c r="AK94" t="s">
        <v>77</v>
      </c>
      <c r="AL94">
        <v>2</v>
      </c>
      <c r="AM94">
        <v>7</v>
      </c>
      <c r="AN94" t="s">
        <v>75</v>
      </c>
      <c r="AO94" t="s">
        <v>75</v>
      </c>
    </row>
    <row r="95" spans="1:41">
      <c r="A95" t="s">
        <v>37</v>
      </c>
      <c r="B95" t="s">
        <v>38</v>
      </c>
      <c r="C95">
        <v>15</v>
      </c>
      <c r="D95" t="s">
        <v>39</v>
      </c>
      <c r="E95" t="s">
        <v>72</v>
      </c>
      <c r="F95">
        <v>2</v>
      </c>
      <c r="G95">
        <v>2</v>
      </c>
      <c r="H95">
        <v>1</v>
      </c>
      <c r="I95">
        <v>4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5</v>
      </c>
      <c r="S95">
        <v>1</v>
      </c>
      <c r="T95">
        <v>2</v>
      </c>
      <c r="U95">
        <v>1</v>
      </c>
      <c r="V95">
        <v>1</v>
      </c>
      <c r="W95">
        <v>3</v>
      </c>
      <c r="X95">
        <v>8</v>
      </c>
      <c r="Y95">
        <v>7</v>
      </c>
      <c r="Z95">
        <v>8</v>
      </c>
      <c r="AA95">
        <v>8</v>
      </c>
      <c r="AB95">
        <v>1</v>
      </c>
      <c r="AC95">
        <v>0</v>
      </c>
      <c r="AD95" t="s">
        <v>73</v>
      </c>
      <c r="AE95">
        <v>7.67</v>
      </c>
      <c r="AF95" t="s">
        <v>74</v>
      </c>
      <c r="AG95">
        <v>2</v>
      </c>
      <c r="AH95" t="s">
        <v>75</v>
      </c>
      <c r="AI95">
        <v>1</v>
      </c>
      <c r="AJ95" t="s">
        <v>76</v>
      </c>
      <c r="AK95" t="s">
        <v>77</v>
      </c>
      <c r="AL95">
        <v>4</v>
      </c>
      <c r="AM95">
        <v>3</v>
      </c>
      <c r="AN95" t="s">
        <v>79</v>
      </c>
      <c r="AO95" t="s">
        <v>76</v>
      </c>
    </row>
    <row r="96" spans="1:41">
      <c r="A96" t="s">
        <v>37</v>
      </c>
      <c r="B96" t="s">
        <v>52</v>
      </c>
      <c r="C96">
        <v>15</v>
      </c>
      <c r="D96" t="s">
        <v>54</v>
      </c>
      <c r="E96" t="s">
        <v>72</v>
      </c>
      <c r="F96">
        <v>2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5</v>
      </c>
      <c r="S96">
        <v>4</v>
      </c>
      <c r="T96">
        <v>2</v>
      </c>
      <c r="U96">
        <v>1</v>
      </c>
      <c r="V96">
        <v>1</v>
      </c>
      <c r="W96">
        <v>5</v>
      </c>
      <c r="X96">
        <v>8</v>
      </c>
      <c r="Y96">
        <v>9</v>
      </c>
      <c r="Z96">
        <v>9</v>
      </c>
      <c r="AA96">
        <v>9</v>
      </c>
      <c r="AB96">
        <v>0</v>
      </c>
      <c r="AC96">
        <v>0</v>
      </c>
      <c r="AD96" t="s">
        <v>73</v>
      </c>
      <c r="AE96">
        <v>9</v>
      </c>
      <c r="AF96" t="s">
        <v>74</v>
      </c>
      <c r="AG96">
        <v>1.5</v>
      </c>
      <c r="AH96" t="s">
        <v>75</v>
      </c>
      <c r="AI96">
        <v>1</v>
      </c>
      <c r="AJ96" t="s">
        <v>76</v>
      </c>
      <c r="AK96" t="s">
        <v>77</v>
      </c>
      <c r="AL96">
        <v>2</v>
      </c>
      <c r="AM96">
        <v>7</v>
      </c>
      <c r="AN96" t="s">
        <v>75</v>
      </c>
      <c r="AO96" t="s">
        <v>75</v>
      </c>
    </row>
    <row r="97" spans="1:41">
      <c r="A97" t="s">
        <v>37</v>
      </c>
      <c r="B97" t="s">
        <v>52</v>
      </c>
      <c r="C97">
        <v>16</v>
      </c>
      <c r="D97" t="s">
        <v>54</v>
      </c>
      <c r="E97" t="s">
        <v>72</v>
      </c>
      <c r="F97">
        <v>4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3</v>
      </c>
      <c r="S97">
        <v>5</v>
      </c>
      <c r="T97">
        <v>5</v>
      </c>
      <c r="U97">
        <v>2</v>
      </c>
      <c r="V97">
        <v>5</v>
      </c>
      <c r="W97">
        <v>4</v>
      </c>
      <c r="X97">
        <v>8</v>
      </c>
      <c r="Y97">
        <v>18</v>
      </c>
      <c r="Z97">
        <v>18</v>
      </c>
      <c r="AA97">
        <v>18</v>
      </c>
      <c r="AB97">
        <v>0</v>
      </c>
      <c r="AC97">
        <v>0</v>
      </c>
      <c r="AD97" t="s">
        <v>73</v>
      </c>
      <c r="AE97">
        <v>18</v>
      </c>
      <c r="AF97" t="s">
        <v>86</v>
      </c>
      <c r="AG97">
        <v>4</v>
      </c>
      <c r="AH97" t="s">
        <v>79</v>
      </c>
      <c r="AI97">
        <v>2</v>
      </c>
      <c r="AJ97" t="s">
        <v>75</v>
      </c>
      <c r="AK97" t="s">
        <v>77</v>
      </c>
      <c r="AL97">
        <v>3</v>
      </c>
      <c r="AM97">
        <v>10</v>
      </c>
      <c r="AN97" t="s">
        <v>75</v>
      </c>
      <c r="AO97" t="s">
        <v>79</v>
      </c>
    </row>
    <row r="98" spans="1:41">
      <c r="A98" t="s">
        <v>37</v>
      </c>
      <c r="B98" t="s">
        <v>52</v>
      </c>
      <c r="C98">
        <v>16</v>
      </c>
      <c r="D98" t="s">
        <v>39</v>
      </c>
      <c r="E98" t="s">
        <v>71</v>
      </c>
      <c r="F98">
        <v>2</v>
      </c>
      <c r="G98">
        <v>2</v>
      </c>
      <c r="H98">
        <v>2</v>
      </c>
      <c r="I98">
        <v>1</v>
      </c>
      <c r="J98">
        <v>2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2</v>
      </c>
      <c r="S98">
        <v>3</v>
      </c>
      <c r="T98">
        <v>3</v>
      </c>
      <c r="U98">
        <v>2</v>
      </c>
      <c r="V98">
        <v>2</v>
      </c>
      <c r="W98">
        <v>2</v>
      </c>
      <c r="X98">
        <v>8</v>
      </c>
      <c r="Y98">
        <v>9</v>
      </c>
      <c r="Z98">
        <v>9</v>
      </c>
      <c r="AA98">
        <v>9</v>
      </c>
      <c r="AB98">
        <v>0</v>
      </c>
      <c r="AC98">
        <v>0</v>
      </c>
      <c r="AD98" t="s">
        <v>73</v>
      </c>
      <c r="AE98">
        <v>9</v>
      </c>
      <c r="AF98" t="s">
        <v>74</v>
      </c>
      <c r="AG98">
        <v>2</v>
      </c>
      <c r="AH98" t="s">
        <v>75</v>
      </c>
      <c r="AI98">
        <v>4</v>
      </c>
      <c r="AJ98" t="s">
        <v>79</v>
      </c>
      <c r="AK98" t="s">
        <v>87</v>
      </c>
      <c r="AL98">
        <v>3</v>
      </c>
      <c r="AM98">
        <v>6</v>
      </c>
      <c r="AN98" t="s">
        <v>75</v>
      </c>
      <c r="AO98" t="s">
        <v>75</v>
      </c>
    </row>
    <row r="99" spans="1:41">
      <c r="A99" t="s">
        <v>37</v>
      </c>
      <c r="B99" t="s">
        <v>38</v>
      </c>
      <c r="C99">
        <v>15</v>
      </c>
      <c r="D99" t="s">
        <v>54</v>
      </c>
      <c r="E99" t="s">
        <v>72</v>
      </c>
      <c r="F99">
        <v>3</v>
      </c>
      <c r="G99">
        <v>3</v>
      </c>
      <c r="H99">
        <v>2</v>
      </c>
      <c r="I99">
        <v>3</v>
      </c>
      <c r="J99">
        <v>2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2</v>
      </c>
      <c r="T99">
        <v>1</v>
      </c>
      <c r="U99">
        <v>2</v>
      </c>
      <c r="V99">
        <v>3</v>
      </c>
      <c r="W99">
        <v>3</v>
      </c>
      <c r="X99">
        <v>8</v>
      </c>
      <c r="Y99">
        <v>10</v>
      </c>
      <c r="Z99">
        <v>10</v>
      </c>
      <c r="AA99">
        <v>10</v>
      </c>
      <c r="AB99">
        <v>0</v>
      </c>
      <c r="AC99">
        <v>0</v>
      </c>
      <c r="AD99" t="s">
        <v>73</v>
      </c>
      <c r="AE99">
        <v>10</v>
      </c>
      <c r="AF99" t="s">
        <v>85</v>
      </c>
      <c r="AG99">
        <v>3</v>
      </c>
      <c r="AH99" t="s">
        <v>75</v>
      </c>
      <c r="AI99">
        <v>1</v>
      </c>
      <c r="AJ99" t="s">
        <v>76</v>
      </c>
      <c r="AK99" t="s">
        <v>77</v>
      </c>
      <c r="AL99">
        <v>4</v>
      </c>
      <c r="AM99">
        <v>4</v>
      </c>
      <c r="AN99" t="s">
        <v>79</v>
      </c>
      <c r="AO99" t="s">
        <v>76</v>
      </c>
    </row>
    <row r="100" spans="1:41">
      <c r="A100" t="s">
        <v>37</v>
      </c>
      <c r="B100" t="s">
        <v>52</v>
      </c>
      <c r="C100">
        <v>17</v>
      </c>
      <c r="D100" t="s">
        <v>54</v>
      </c>
      <c r="E100" t="s">
        <v>71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5</v>
      </c>
      <c r="X100">
        <v>8</v>
      </c>
      <c r="Y100">
        <v>16</v>
      </c>
      <c r="Z100">
        <v>12</v>
      </c>
      <c r="AA100">
        <v>13</v>
      </c>
      <c r="AB100">
        <v>-4</v>
      </c>
      <c r="AC100">
        <v>1</v>
      </c>
      <c r="AD100" t="s">
        <v>73</v>
      </c>
      <c r="AE100">
        <v>13.67</v>
      </c>
      <c r="AF100" t="s">
        <v>85</v>
      </c>
      <c r="AG100">
        <v>1.5</v>
      </c>
      <c r="AH100" t="s">
        <v>75</v>
      </c>
      <c r="AI100">
        <v>3</v>
      </c>
      <c r="AJ100" t="s">
        <v>75</v>
      </c>
      <c r="AK100" t="s">
        <v>77</v>
      </c>
      <c r="AL100">
        <v>1</v>
      </c>
      <c r="AM100">
        <v>4</v>
      </c>
      <c r="AN100" t="s">
        <v>76</v>
      </c>
      <c r="AO100" t="s">
        <v>76</v>
      </c>
    </row>
    <row r="101" spans="1:41">
      <c r="A101" t="s">
        <v>37</v>
      </c>
      <c r="B101" t="s">
        <v>52</v>
      </c>
      <c r="C101">
        <v>16</v>
      </c>
      <c r="D101" t="s">
        <v>54</v>
      </c>
      <c r="E101" t="s">
        <v>72</v>
      </c>
      <c r="F101">
        <v>3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4</v>
      </c>
      <c r="S101">
        <v>3</v>
      </c>
      <c r="T101">
        <v>2</v>
      </c>
      <c r="U101">
        <v>3</v>
      </c>
      <c r="V101">
        <v>4</v>
      </c>
      <c r="W101">
        <v>5</v>
      </c>
      <c r="X101">
        <v>8</v>
      </c>
      <c r="Y101">
        <v>8</v>
      </c>
      <c r="Z101">
        <v>9</v>
      </c>
      <c r="AA101">
        <v>10</v>
      </c>
      <c r="AB101">
        <v>1</v>
      </c>
      <c r="AC101">
        <v>1</v>
      </c>
      <c r="AD101" t="s">
        <v>80</v>
      </c>
      <c r="AE101">
        <v>9</v>
      </c>
      <c r="AF101" t="s">
        <v>74</v>
      </c>
      <c r="AG101">
        <v>3</v>
      </c>
      <c r="AH101" t="s">
        <v>75</v>
      </c>
      <c r="AI101">
        <v>2</v>
      </c>
      <c r="AJ101" t="s">
        <v>75</v>
      </c>
      <c r="AK101" t="s">
        <v>77</v>
      </c>
      <c r="AL101">
        <v>3</v>
      </c>
      <c r="AM101">
        <v>5</v>
      </c>
      <c r="AN101" t="s">
        <v>75</v>
      </c>
      <c r="AO101" t="s">
        <v>76</v>
      </c>
    </row>
    <row r="102" spans="1:41">
      <c r="A102" t="s">
        <v>37</v>
      </c>
      <c r="B102" t="s">
        <v>52</v>
      </c>
      <c r="C102">
        <v>16</v>
      </c>
      <c r="D102" t="s">
        <v>54</v>
      </c>
      <c r="E102" t="s">
        <v>71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3</v>
      </c>
      <c r="S102">
        <v>3</v>
      </c>
      <c r="T102">
        <v>4</v>
      </c>
      <c r="U102">
        <v>3</v>
      </c>
      <c r="V102">
        <v>5</v>
      </c>
      <c r="W102">
        <v>3</v>
      </c>
      <c r="X102">
        <v>8</v>
      </c>
      <c r="Y102">
        <v>9</v>
      </c>
      <c r="Z102">
        <v>9</v>
      </c>
      <c r="AA102">
        <v>10</v>
      </c>
      <c r="AB102">
        <v>0</v>
      </c>
      <c r="AC102">
        <v>1</v>
      </c>
      <c r="AD102" t="s">
        <v>73</v>
      </c>
      <c r="AE102">
        <v>9.33</v>
      </c>
      <c r="AF102" t="s">
        <v>74</v>
      </c>
      <c r="AG102">
        <v>3</v>
      </c>
      <c r="AH102" t="s">
        <v>75</v>
      </c>
      <c r="AI102">
        <v>2</v>
      </c>
      <c r="AJ102" t="s">
        <v>75</v>
      </c>
      <c r="AK102" t="s">
        <v>77</v>
      </c>
      <c r="AL102">
        <v>4</v>
      </c>
      <c r="AM102">
        <v>7</v>
      </c>
      <c r="AN102" t="s">
        <v>79</v>
      </c>
      <c r="AO102" t="s">
        <v>75</v>
      </c>
    </row>
    <row r="103" spans="1:41">
      <c r="A103" t="s">
        <v>37</v>
      </c>
      <c r="B103" t="s">
        <v>52</v>
      </c>
      <c r="C103">
        <v>18</v>
      </c>
      <c r="D103" t="s">
        <v>54</v>
      </c>
      <c r="E103" t="s">
        <v>71</v>
      </c>
      <c r="F103">
        <v>3</v>
      </c>
      <c r="G103">
        <v>3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3</v>
      </c>
      <c r="W103">
        <v>5</v>
      </c>
      <c r="X103">
        <v>8</v>
      </c>
      <c r="Y103">
        <v>3</v>
      </c>
      <c r="Z103">
        <v>5</v>
      </c>
      <c r="AA103">
        <v>5</v>
      </c>
      <c r="AB103">
        <v>2</v>
      </c>
      <c r="AC103">
        <v>0</v>
      </c>
      <c r="AD103" t="s">
        <v>73</v>
      </c>
      <c r="AE103">
        <v>4.33</v>
      </c>
      <c r="AF103" t="s">
        <v>74</v>
      </c>
      <c r="AG103">
        <v>3</v>
      </c>
      <c r="AH103" t="s">
        <v>75</v>
      </c>
      <c r="AI103">
        <v>0</v>
      </c>
      <c r="AJ103" t="s">
        <v>76</v>
      </c>
      <c r="AK103" t="s">
        <v>77</v>
      </c>
      <c r="AL103">
        <v>2</v>
      </c>
      <c r="AM103">
        <v>7</v>
      </c>
      <c r="AN103" t="s">
        <v>75</v>
      </c>
      <c r="AO103" t="s">
        <v>75</v>
      </c>
    </row>
    <row r="104" spans="1:41">
      <c r="A104" t="s">
        <v>37</v>
      </c>
      <c r="B104" t="s">
        <v>52</v>
      </c>
      <c r="C104">
        <v>18</v>
      </c>
      <c r="D104" t="s">
        <v>39</v>
      </c>
      <c r="E104" t="s">
        <v>72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5</v>
      </c>
      <c r="S104">
        <v>2</v>
      </c>
      <c r="T104">
        <v>4</v>
      </c>
      <c r="U104">
        <v>1</v>
      </c>
      <c r="V104">
        <v>2</v>
      </c>
      <c r="W104">
        <v>4</v>
      </c>
      <c r="X104">
        <v>8</v>
      </c>
      <c r="Y104">
        <v>15</v>
      </c>
      <c r="Z104">
        <v>14</v>
      </c>
      <c r="AA104">
        <v>14</v>
      </c>
      <c r="AB104">
        <v>-1</v>
      </c>
      <c r="AC104">
        <v>0</v>
      </c>
      <c r="AD104" t="s">
        <v>73</v>
      </c>
      <c r="AE104">
        <v>14.33</v>
      </c>
      <c r="AF104" t="s">
        <v>89</v>
      </c>
      <c r="AG104">
        <v>1.5</v>
      </c>
      <c r="AH104" t="s">
        <v>75</v>
      </c>
      <c r="AI104">
        <v>1</v>
      </c>
      <c r="AJ104" t="s">
        <v>76</v>
      </c>
      <c r="AK104" t="s">
        <v>77</v>
      </c>
      <c r="AL104">
        <v>2</v>
      </c>
      <c r="AM104">
        <v>6</v>
      </c>
      <c r="AN104" t="s">
        <v>75</v>
      </c>
      <c r="AO104" t="s">
        <v>75</v>
      </c>
    </row>
    <row r="105" spans="1:41">
      <c r="A105" t="s">
        <v>37</v>
      </c>
      <c r="B105" t="s">
        <v>38</v>
      </c>
      <c r="C105">
        <v>18</v>
      </c>
      <c r="D105" t="s">
        <v>54</v>
      </c>
      <c r="E105" t="s">
        <v>72</v>
      </c>
      <c r="F105">
        <v>4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3</v>
      </c>
      <c r="T105">
        <v>4</v>
      </c>
      <c r="U105">
        <v>2</v>
      </c>
      <c r="V105">
        <v>2</v>
      </c>
      <c r="W105">
        <v>4</v>
      </c>
      <c r="X105">
        <v>8</v>
      </c>
      <c r="Y105">
        <v>12</v>
      </c>
      <c r="Z105">
        <v>10</v>
      </c>
      <c r="AA105">
        <v>11</v>
      </c>
      <c r="AB105">
        <v>-2</v>
      </c>
      <c r="AC105">
        <v>1</v>
      </c>
      <c r="AD105" t="s">
        <v>73</v>
      </c>
      <c r="AE105">
        <v>11</v>
      </c>
      <c r="AF105" t="s">
        <v>85</v>
      </c>
      <c r="AG105">
        <v>4</v>
      </c>
      <c r="AH105" t="s">
        <v>79</v>
      </c>
      <c r="AI105">
        <v>0</v>
      </c>
      <c r="AJ105" t="s">
        <v>76</v>
      </c>
      <c r="AK105" t="s">
        <v>77</v>
      </c>
      <c r="AL105">
        <v>3</v>
      </c>
      <c r="AM105">
        <v>7</v>
      </c>
      <c r="AN105" t="s">
        <v>75</v>
      </c>
      <c r="AO105" t="s">
        <v>75</v>
      </c>
    </row>
    <row r="106" spans="1:41">
      <c r="A106" t="s">
        <v>37</v>
      </c>
      <c r="B106" t="s">
        <v>52</v>
      </c>
      <c r="C106">
        <v>18</v>
      </c>
      <c r="D106" t="s">
        <v>39</v>
      </c>
      <c r="E106" t="s">
        <v>71</v>
      </c>
      <c r="F106">
        <v>4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4</v>
      </c>
      <c r="S106">
        <v>2</v>
      </c>
      <c r="T106">
        <v>3</v>
      </c>
      <c r="U106">
        <v>1</v>
      </c>
      <c r="V106">
        <v>2</v>
      </c>
      <c r="W106">
        <v>1</v>
      </c>
      <c r="X106">
        <v>8</v>
      </c>
      <c r="Y106">
        <v>10</v>
      </c>
      <c r="Z106">
        <v>11</v>
      </c>
      <c r="AA106">
        <v>10</v>
      </c>
      <c r="AB106">
        <v>1</v>
      </c>
      <c r="AC106">
        <v>-1</v>
      </c>
      <c r="AD106" t="s">
        <v>73</v>
      </c>
      <c r="AE106">
        <v>10.33</v>
      </c>
      <c r="AF106" t="s">
        <v>85</v>
      </c>
      <c r="AG106">
        <v>3.5</v>
      </c>
      <c r="AH106" t="s">
        <v>79</v>
      </c>
      <c r="AI106">
        <v>1</v>
      </c>
      <c r="AJ106" t="s">
        <v>76</v>
      </c>
      <c r="AK106" t="s">
        <v>77</v>
      </c>
      <c r="AL106">
        <v>3</v>
      </c>
      <c r="AM106">
        <v>5</v>
      </c>
      <c r="AN106" t="s">
        <v>75</v>
      </c>
      <c r="AO106" t="s">
        <v>76</v>
      </c>
    </row>
    <row r="107" spans="1:41">
      <c r="A107" t="s">
        <v>37</v>
      </c>
      <c r="B107" t="s">
        <v>52</v>
      </c>
      <c r="C107">
        <v>18</v>
      </c>
      <c r="D107" t="s">
        <v>54</v>
      </c>
      <c r="E107" t="s">
        <v>71</v>
      </c>
      <c r="F107">
        <v>3</v>
      </c>
      <c r="G107">
        <v>2</v>
      </c>
      <c r="H107">
        <v>2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5</v>
      </c>
      <c r="S107">
        <v>4</v>
      </c>
      <c r="T107">
        <v>2</v>
      </c>
      <c r="U107">
        <v>1</v>
      </c>
      <c r="V107">
        <v>1</v>
      </c>
      <c r="W107">
        <v>4</v>
      </c>
      <c r="X107">
        <v>8</v>
      </c>
      <c r="Y107">
        <v>14</v>
      </c>
      <c r="Z107">
        <v>13</v>
      </c>
      <c r="AA107">
        <v>14</v>
      </c>
      <c r="AB107">
        <v>-1</v>
      </c>
      <c r="AC107">
        <v>1</v>
      </c>
      <c r="AD107" t="s">
        <v>73</v>
      </c>
      <c r="AE107">
        <v>13.67</v>
      </c>
      <c r="AF107" t="s">
        <v>85</v>
      </c>
      <c r="AG107">
        <v>2.5</v>
      </c>
      <c r="AH107" t="s">
        <v>75</v>
      </c>
      <c r="AI107">
        <v>0</v>
      </c>
      <c r="AJ107" t="s">
        <v>76</v>
      </c>
      <c r="AK107" t="s">
        <v>77</v>
      </c>
      <c r="AL107">
        <v>4</v>
      </c>
      <c r="AM107">
        <v>6</v>
      </c>
      <c r="AN107" t="s">
        <v>79</v>
      </c>
      <c r="AO107" t="s">
        <v>75</v>
      </c>
    </row>
    <row r="108" spans="1:41">
      <c r="A108" t="s">
        <v>37</v>
      </c>
      <c r="B108" t="s">
        <v>38</v>
      </c>
      <c r="C108">
        <v>18</v>
      </c>
      <c r="D108" t="s">
        <v>39</v>
      </c>
      <c r="E108" t="s">
        <v>72</v>
      </c>
      <c r="F108">
        <v>2</v>
      </c>
      <c r="G108">
        <v>4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4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8</v>
      </c>
      <c r="Y108">
        <v>14</v>
      </c>
      <c r="Z108">
        <v>12</v>
      </c>
      <c r="AA108">
        <v>12</v>
      </c>
      <c r="AB108">
        <v>-2</v>
      </c>
      <c r="AC108">
        <v>0</v>
      </c>
      <c r="AD108" t="s">
        <v>73</v>
      </c>
      <c r="AE108">
        <v>12.67</v>
      </c>
      <c r="AF108" t="s">
        <v>85</v>
      </c>
      <c r="AG108">
        <v>3</v>
      </c>
      <c r="AH108" t="s">
        <v>75</v>
      </c>
      <c r="AI108">
        <v>0</v>
      </c>
      <c r="AJ108" t="s">
        <v>76</v>
      </c>
      <c r="AK108" t="s">
        <v>77</v>
      </c>
      <c r="AL108">
        <v>4</v>
      </c>
      <c r="AM108">
        <v>7</v>
      </c>
      <c r="AN108" t="s">
        <v>79</v>
      </c>
      <c r="AO108" t="s">
        <v>75</v>
      </c>
    </row>
    <row r="109" spans="1:41">
      <c r="A109" t="s">
        <v>37</v>
      </c>
      <c r="B109" t="s">
        <v>52</v>
      </c>
      <c r="C109">
        <v>17</v>
      </c>
      <c r="D109" t="s">
        <v>54</v>
      </c>
      <c r="E109" t="s">
        <v>72</v>
      </c>
      <c r="F109">
        <v>2</v>
      </c>
      <c r="G109">
        <v>2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4</v>
      </c>
      <c r="S109">
        <v>4</v>
      </c>
      <c r="T109">
        <v>5</v>
      </c>
      <c r="U109">
        <v>5</v>
      </c>
      <c r="V109">
        <v>5</v>
      </c>
      <c r="W109">
        <v>4</v>
      </c>
      <c r="X109">
        <v>8</v>
      </c>
      <c r="Y109">
        <v>11</v>
      </c>
      <c r="Z109">
        <v>10</v>
      </c>
      <c r="AA109">
        <v>10</v>
      </c>
      <c r="AB109">
        <v>-1</v>
      </c>
      <c r="AC109">
        <v>0</v>
      </c>
      <c r="AD109" t="s">
        <v>73</v>
      </c>
      <c r="AE109">
        <v>10.33</v>
      </c>
      <c r="AF109" t="s">
        <v>85</v>
      </c>
      <c r="AG109">
        <v>2</v>
      </c>
      <c r="AH109" t="s">
        <v>75</v>
      </c>
      <c r="AI109">
        <v>3</v>
      </c>
      <c r="AJ109" t="s">
        <v>75</v>
      </c>
      <c r="AK109" t="s">
        <v>77</v>
      </c>
      <c r="AL109">
        <v>2</v>
      </c>
      <c r="AM109">
        <v>9</v>
      </c>
      <c r="AN109" t="s">
        <v>75</v>
      </c>
      <c r="AO109" t="s">
        <v>75</v>
      </c>
    </row>
    <row r="110" spans="1:41">
      <c r="A110" t="s">
        <v>55</v>
      </c>
      <c r="B110" t="s">
        <v>52</v>
      </c>
      <c r="C110">
        <v>19</v>
      </c>
      <c r="D110" t="s">
        <v>54</v>
      </c>
      <c r="E110" t="s">
        <v>72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5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8</v>
      </c>
      <c r="Y110">
        <v>8</v>
      </c>
      <c r="Z110">
        <v>7</v>
      </c>
      <c r="AA110">
        <v>8</v>
      </c>
      <c r="AB110">
        <v>-1</v>
      </c>
      <c r="AC110">
        <v>1</v>
      </c>
      <c r="AD110" t="s">
        <v>73</v>
      </c>
      <c r="AE110">
        <v>7.67</v>
      </c>
      <c r="AF110" t="s">
        <v>74</v>
      </c>
      <c r="AG110">
        <v>1</v>
      </c>
      <c r="AH110" t="s">
        <v>76</v>
      </c>
      <c r="AI110">
        <v>2</v>
      </c>
      <c r="AJ110" t="s">
        <v>75</v>
      </c>
      <c r="AK110" t="s">
        <v>77</v>
      </c>
      <c r="AL110">
        <v>1</v>
      </c>
      <c r="AM110">
        <v>8</v>
      </c>
      <c r="AN110" t="s">
        <v>76</v>
      </c>
      <c r="AO110" t="s">
        <v>75</v>
      </c>
    </row>
    <row r="111" spans="1:41">
      <c r="A111" t="s">
        <v>55</v>
      </c>
      <c r="B111" t="s">
        <v>38</v>
      </c>
      <c r="C111">
        <v>17</v>
      </c>
      <c r="D111" t="s">
        <v>39</v>
      </c>
      <c r="E111" t="s">
        <v>72</v>
      </c>
      <c r="F111">
        <v>2</v>
      </c>
      <c r="G111">
        <v>2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3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8</v>
      </c>
      <c r="Y111">
        <v>13</v>
      </c>
      <c r="Z111">
        <v>11</v>
      </c>
      <c r="AA111">
        <v>11</v>
      </c>
      <c r="AB111">
        <v>-2</v>
      </c>
      <c r="AC111">
        <v>0</v>
      </c>
      <c r="AD111" t="s">
        <v>73</v>
      </c>
      <c r="AE111">
        <v>11.67</v>
      </c>
      <c r="AF111" t="s">
        <v>85</v>
      </c>
      <c r="AG111">
        <v>2</v>
      </c>
      <c r="AH111" t="s">
        <v>75</v>
      </c>
      <c r="AI111">
        <v>1</v>
      </c>
      <c r="AJ111" t="s">
        <v>76</v>
      </c>
      <c r="AK111" t="s">
        <v>77</v>
      </c>
      <c r="AL111">
        <v>2</v>
      </c>
      <c r="AM111">
        <v>8</v>
      </c>
      <c r="AN111" t="s">
        <v>75</v>
      </c>
      <c r="AO111" t="s">
        <v>75</v>
      </c>
    </row>
    <row r="112" spans="1:41">
      <c r="A112" t="s">
        <v>37</v>
      </c>
      <c r="B112" t="s">
        <v>52</v>
      </c>
      <c r="C112">
        <v>16</v>
      </c>
      <c r="D112" t="s">
        <v>54</v>
      </c>
      <c r="E112" t="s">
        <v>72</v>
      </c>
      <c r="F112">
        <v>4</v>
      </c>
      <c r="G112">
        <v>4</v>
      </c>
      <c r="H112">
        <v>2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4</v>
      </c>
      <c r="T112">
        <v>3</v>
      </c>
      <c r="U112">
        <v>1</v>
      </c>
      <c r="V112">
        <v>1</v>
      </c>
      <c r="W112">
        <v>5</v>
      </c>
      <c r="X112">
        <v>7</v>
      </c>
      <c r="Y112">
        <v>15</v>
      </c>
      <c r="Z112">
        <v>16</v>
      </c>
      <c r="AA112">
        <v>15</v>
      </c>
      <c r="AB112">
        <v>1</v>
      </c>
      <c r="AC112">
        <v>-1</v>
      </c>
      <c r="AD112" t="s">
        <v>73</v>
      </c>
      <c r="AE112">
        <v>15.33</v>
      </c>
      <c r="AF112" t="s">
        <v>89</v>
      </c>
      <c r="AG112">
        <v>4</v>
      </c>
      <c r="AH112" t="s">
        <v>79</v>
      </c>
      <c r="AI112">
        <v>1</v>
      </c>
      <c r="AJ112" t="s">
        <v>76</v>
      </c>
      <c r="AK112" t="s">
        <v>77</v>
      </c>
      <c r="AL112">
        <v>3</v>
      </c>
      <c r="AM112">
        <v>8</v>
      </c>
      <c r="AN112" t="s">
        <v>75</v>
      </c>
      <c r="AO112" t="s">
        <v>75</v>
      </c>
    </row>
    <row r="113" spans="1:41">
      <c r="A113" t="s">
        <v>37</v>
      </c>
      <c r="B113" t="s">
        <v>38</v>
      </c>
      <c r="C113">
        <v>17</v>
      </c>
      <c r="D113" t="s">
        <v>39</v>
      </c>
      <c r="E113" t="s">
        <v>72</v>
      </c>
      <c r="F113">
        <v>4</v>
      </c>
      <c r="G113">
        <v>4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5</v>
      </c>
      <c r="S113">
        <v>4</v>
      </c>
      <c r="T113">
        <v>4</v>
      </c>
      <c r="U113">
        <v>1</v>
      </c>
      <c r="V113">
        <v>3</v>
      </c>
      <c r="W113">
        <v>4</v>
      </c>
      <c r="X113">
        <v>7</v>
      </c>
      <c r="Y113">
        <v>10</v>
      </c>
      <c r="Z113">
        <v>9</v>
      </c>
      <c r="AA113">
        <v>9</v>
      </c>
      <c r="AB113">
        <v>-1</v>
      </c>
      <c r="AC113">
        <v>0</v>
      </c>
      <c r="AD113" t="s">
        <v>73</v>
      </c>
      <c r="AE113">
        <v>9.33</v>
      </c>
      <c r="AF113" t="s">
        <v>74</v>
      </c>
      <c r="AG113">
        <v>4</v>
      </c>
      <c r="AH113" t="s">
        <v>79</v>
      </c>
      <c r="AI113">
        <v>0</v>
      </c>
      <c r="AJ113" t="s">
        <v>76</v>
      </c>
      <c r="AK113" t="s">
        <v>77</v>
      </c>
      <c r="AL113">
        <v>4</v>
      </c>
      <c r="AM113">
        <v>8</v>
      </c>
      <c r="AN113" t="s">
        <v>79</v>
      </c>
      <c r="AO113" t="s">
        <v>75</v>
      </c>
    </row>
    <row r="114" spans="1:41">
      <c r="A114" t="s">
        <v>37</v>
      </c>
      <c r="B114" t="s">
        <v>38</v>
      </c>
      <c r="C114">
        <v>17</v>
      </c>
      <c r="D114" t="s">
        <v>54</v>
      </c>
      <c r="E114" t="s">
        <v>72</v>
      </c>
      <c r="F114">
        <v>2</v>
      </c>
      <c r="G114">
        <v>4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4</v>
      </c>
      <c r="S114">
        <v>4</v>
      </c>
      <c r="T114">
        <v>3</v>
      </c>
      <c r="U114">
        <v>1</v>
      </c>
      <c r="V114">
        <v>1</v>
      </c>
      <c r="W114">
        <v>5</v>
      </c>
      <c r="X114">
        <v>7</v>
      </c>
      <c r="Y114">
        <v>12</v>
      </c>
      <c r="Z114">
        <v>14</v>
      </c>
      <c r="AA114">
        <v>14</v>
      </c>
      <c r="AB114">
        <v>2</v>
      </c>
      <c r="AC114">
        <v>0</v>
      </c>
      <c r="AD114" t="s">
        <v>73</v>
      </c>
      <c r="AE114">
        <v>13.33</v>
      </c>
      <c r="AF114" t="s">
        <v>85</v>
      </c>
      <c r="AG114">
        <v>3</v>
      </c>
      <c r="AH114" t="s">
        <v>75</v>
      </c>
      <c r="AI114">
        <v>0</v>
      </c>
      <c r="AJ114" t="s">
        <v>76</v>
      </c>
      <c r="AK114" t="s">
        <v>77</v>
      </c>
      <c r="AL114">
        <v>2</v>
      </c>
      <c r="AM114">
        <v>8</v>
      </c>
      <c r="AN114" t="s">
        <v>75</v>
      </c>
      <c r="AO114" t="s">
        <v>75</v>
      </c>
    </row>
    <row r="115" spans="1:41">
      <c r="A115" t="s">
        <v>37</v>
      </c>
      <c r="B115" t="s">
        <v>38</v>
      </c>
      <c r="C115">
        <v>18</v>
      </c>
      <c r="D115" t="s">
        <v>39</v>
      </c>
      <c r="E115" t="s">
        <v>71</v>
      </c>
      <c r="F115">
        <v>3</v>
      </c>
      <c r="G115">
        <v>3</v>
      </c>
      <c r="H115">
        <v>1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5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7</v>
      </c>
      <c r="Y115">
        <v>16</v>
      </c>
      <c r="Z115">
        <v>15</v>
      </c>
      <c r="AA115">
        <v>17</v>
      </c>
      <c r="AB115">
        <v>-1</v>
      </c>
      <c r="AC115">
        <v>2</v>
      </c>
      <c r="AD115" t="s">
        <v>73</v>
      </c>
      <c r="AE115">
        <v>16</v>
      </c>
      <c r="AF115" t="s">
        <v>86</v>
      </c>
      <c r="AG115">
        <v>3</v>
      </c>
      <c r="AH115" t="s">
        <v>75</v>
      </c>
      <c r="AI115">
        <v>0</v>
      </c>
      <c r="AJ115" t="s">
        <v>76</v>
      </c>
      <c r="AK115" t="s">
        <v>77</v>
      </c>
      <c r="AL115">
        <v>2</v>
      </c>
      <c r="AM115">
        <v>6</v>
      </c>
      <c r="AN115" t="s">
        <v>75</v>
      </c>
      <c r="AO115" t="s">
        <v>75</v>
      </c>
    </row>
    <row r="116" spans="1:41">
      <c r="A116" t="s">
        <v>37</v>
      </c>
      <c r="B116" t="s">
        <v>38</v>
      </c>
      <c r="C116">
        <v>18</v>
      </c>
      <c r="D116" t="s">
        <v>39</v>
      </c>
      <c r="E116" t="s">
        <v>72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3</v>
      </c>
      <c r="U116">
        <v>2</v>
      </c>
      <c r="V116">
        <v>3</v>
      </c>
      <c r="W116">
        <v>1</v>
      </c>
      <c r="X116">
        <v>7</v>
      </c>
      <c r="Y116">
        <v>13</v>
      </c>
      <c r="Z116">
        <v>13</v>
      </c>
      <c r="AA116">
        <v>14</v>
      </c>
      <c r="AB116">
        <v>0</v>
      </c>
      <c r="AC116">
        <v>1</v>
      </c>
      <c r="AD116" t="s">
        <v>73</v>
      </c>
      <c r="AE116">
        <v>13.33</v>
      </c>
      <c r="AF116" t="s">
        <v>85</v>
      </c>
      <c r="AG116">
        <v>2.5</v>
      </c>
      <c r="AH116" t="s">
        <v>75</v>
      </c>
      <c r="AI116">
        <v>0</v>
      </c>
      <c r="AJ116" t="s">
        <v>76</v>
      </c>
      <c r="AK116" t="s">
        <v>77</v>
      </c>
      <c r="AL116">
        <v>1</v>
      </c>
      <c r="AM116">
        <v>8</v>
      </c>
      <c r="AN116" t="s">
        <v>76</v>
      </c>
      <c r="AO116" t="s">
        <v>75</v>
      </c>
    </row>
    <row r="117" spans="1:41">
      <c r="A117" t="s">
        <v>55</v>
      </c>
      <c r="B117" t="s">
        <v>52</v>
      </c>
      <c r="C117">
        <v>18</v>
      </c>
      <c r="D117" t="s">
        <v>39</v>
      </c>
      <c r="E117" t="s">
        <v>71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7</v>
      </c>
      <c r="Y117">
        <v>8</v>
      </c>
      <c r="Z117">
        <v>7</v>
      </c>
      <c r="AA117">
        <v>8</v>
      </c>
      <c r="AB117">
        <v>-1</v>
      </c>
      <c r="AC117">
        <v>1</v>
      </c>
      <c r="AD117" t="s">
        <v>73</v>
      </c>
      <c r="AE117">
        <v>7.67</v>
      </c>
      <c r="AF117" t="s">
        <v>74</v>
      </c>
      <c r="AG117">
        <v>2</v>
      </c>
      <c r="AH117" t="s">
        <v>75</v>
      </c>
      <c r="AI117">
        <v>2</v>
      </c>
      <c r="AJ117" t="s">
        <v>75</v>
      </c>
      <c r="AK117" t="s">
        <v>77</v>
      </c>
      <c r="AL117">
        <v>0</v>
      </c>
      <c r="AM117">
        <v>7</v>
      </c>
      <c r="AN117" t="s">
        <v>76</v>
      </c>
      <c r="AO117" t="s">
        <v>75</v>
      </c>
    </row>
    <row r="118" spans="1:41">
      <c r="A118" t="s">
        <v>55</v>
      </c>
      <c r="B118" t="s">
        <v>38</v>
      </c>
      <c r="C118">
        <v>18</v>
      </c>
      <c r="D118" t="s">
        <v>54</v>
      </c>
      <c r="E118" t="s">
        <v>72</v>
      </c>
      <c r="F118">
        <v>4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5</v>
      </c>
      <c r="X118">
        <v>7</v>
      </c>
      <c r="Y118">
        <v>6</v>
      </c>
      <c r="Z118">
        <v>5</v>
      </c>
      <c r="AA118">
        <v>6</v>
      </c>
      <c r="AB118">
        <v>-1</v>
      </c>
      <c r="AC118">
        <v>1</v>
      </c>
      <c r="AD118" t="s">
        <v>73</v>
      </c>
      <c r="AE118">
        <v>5.67</v>
      </c>
      <c r="AF118" t="s">
        <v>74</v>
      </c>
      <c r="AG118">
        <v>4</v>
      </c>
      <c r="AH118" t="s">
        <v>79</v>
      </c>
      <c r="AI118">
        <v>1</v>
      </c>
      <c r="AJ118" t="s">
        <v>76</v>
      </c>
      <c r="AK118" t="s">
        <v>77</v>
      </c>
      <c r="AL118">
        <v>4</v>
      </c>
      <c r="AM118">
        <v>8</v>
      </c>
      <c r="AN118" t="s">
        <v>79</v>
      </c>
      <c r="AO118" t="s">
        <v>75</v>
      </c>
    </row>
    <row r="119" spans="1:41">
      <c r="A119" t="s">
        <v>37</v>
      </c>
      <c r="B119" t="s">
        <v>38</v>
      </c>
      <c r="C119">
        <v>18</v>
      </c>
      <c r="D119" t="s">
        <v>39</v>
      </c>
      <c r="E119" t="s">
        <v>72</v>
      </c>
      <c r="F119">
        <v>4</v>
      </c>
      <c r="G119">
        <v>4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6</v>
      </c>
      <c r="Y119">
        <v>5</v>
      </c>
      <c r="Z119">
        <v>6</v>
      </c>
      <c r="AA119">
        <v>6</v>
      </c>
      <c r="AB119">
        <v>1</v>
      </c>
      <c r="AC119">
        <v>0</v>
      </c>
      <c r="AD119" t="s">
        <v>73</v>
      </c>
      <c r="AE119">
        <v>5.67</v>
      </c>
      <c r="AF119" t="s">
        <v>74</v>
      </c>
      <c r="AG119">
        <v>4</v>
      </c>
      <c r="AH119" t="s">
        <v>79</v>
      </c>
      <c r="AI119">
        <v>0</v>
      </c>
      <c r="AJ119" t="s">
        <v>76</v>
      </c>
      <c r="AK119" t="s">
        <v>77</v>
      </c>
      <c r="AL119">
        <v>2</v>
      </c>
      <c r="AM119">
        <v>7</v>
      </c>
      <c r="AN119" t="s">
        <v>75</v>
      </c>
      <c r="AO119" t="s">
        <v>75</v>
      </c>
    </row>
    <row r="120" spans="1:41">
      <c r="A120" t="s">
        <v>37</v>
      </c>
      <c r="B120" t="s">
        <v>38</v>
      </c>
      <c r="C120">
        <v>17</v>
      </c>
      <c r="D120" t="s">
        <v>39</v>
      </c>
      <c r="E120" t="s">
        <v>72</v>
      </c>
      <c r="F120">
        <v>4</v>
      </c>
      <c r="G120">
        <v>4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1</v>
      </c>
      <c r="T120">
        <v>4</v>
      </c>
      <c r="U120">
        <v>1</v>
      </c>
      <c r="V120">
        <v>1</v>
      </c>
      <c r="W120">
        <v>1</v>
      </c>
      <c r="X120">
        <v>6</v>
      </c>
      <c r="Y120">
        <v>6</v>
      </c>
      <c r="Z120">
        <v>5</v>
      </c>
      <c r="AA120">
        <v>6</v>
      </c>
      <c r="AB120">
        <v>-1</v>
      </c>
      <c r="AC120">
        <v>1</v>
      </c>
      <c r="AD120" t="s">
        <v>73</v>
      </c>
      <c r="AE120">
        <v>5.67</v>
      </c>
      <c r="AF120" t="s">
        <v>74</v>
      </c>
      <c r="AG120">
        <v>4</v>
      </c>
      <c r="AH120" t="s">
        <v>79</v>
      </c>
      <c r="AI120">
        <v>0</v>
      </c>
      <c r="AJ120" t="s">
        <v>76</v>
      </c>
      <c r="AK120" t="s">
        <v>77</v>
      </c>
      <c r="AL120">
        <v>3</v>
      </c>
      <c r="AM120">
        <v>5</v>
      </c>
      <c r="AN120" t="s">
        <v>75</v>
      </c>
      <c r="AO120" t="s">
        <v>76</v>
      </c>
    </row>
    <row r="121" spans="1:41">
      <c r="A121" t="s">
        <v>37</v>
      </c>
      <c r="B121" t="s">
        <v>38</v>
      </c>
      <c r="C121">
        <v>16</v>
      </c>
      <c r="D121" t="s">
        <v>39</v>
      </c>
      <c r="E121" t="s">
        <v>72</v>
      </c>
      <c r="F121">
        <v>4</v>
      </c>
      <c r="G121">
        <v>4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3</v>
      </c>
      <c r="S121">
        <v>2</v>
      </c>
      <c r="T121">
        <v>3</v>
      </c>
      <c r="U121">
        <v>1</v>
      </c>
      <c r="V121">
        <v>2</v>
      </c>
      <c r="W121">
        <v>2</v>
      </c>
      <c r="X121">
        <v>6</v>
      </c>
      <c r="Y121">
        <v>13</v>
      </c>
      <c r="Z121">
        <v>14</v>
      </c>
      <c r="AA121">
        <v>14</v>
      </c>
      <c r="AB121">
        <v>1</v>
      </c>
      <c r="AC121">
        <v>0</v>
      </c>
      <c r="AD121" t="s">
        <v>73</v>
      </c>
      <c r="AE121">
        <v>13.67</v>
      </c>
      <c r="AF121" t="s">
        <v>85</v>
      </c>
      <c r="AG121">
        <v>4</v>
      </c>
      <c r="AH121" t="s">
        <v>79</v>
      </c>
      <c r="AI121">
        <v>0</v>
      </c>
      <c r="AJ121" t="s">
        <v>76</v>
      </c>
      <c r="AK121" t="s">
        <v>77</v>
      </c>
      <c r="AL121">
        <v>4</v>
      </c>
      <c r="AM121">
        <v>5</v>
      </c>
      <c r="AN121" t="s">
        <v>79</v>
      </c>
      <c r="AO121" t="s">
        <v>76</v>
      </c>
    </row>
    <row r="122" spans="1:41">
      <c r="A122" t="s">
        <v>37</v>
      </c>
      <c r="B122" t="s">
        <v>52</v>
      </c>
      <c r="C122">
        <v>15</v>
      </c>
      <c r="D122" t="s">
        <v>39</v>
      </c>
      <c r="E122" t="s">
        <v>71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3</v>
      </c>
      <c r="V122">
        <v>4</v>
      </c>
      <c r="W122">
        <v>5</v>
      </c>
      <c r="X122">
        <v>6</v>
      </c>
      <c r="Y122">
        <v>11</v>
      </c>
      <c r="Z122">
        <v>11</v>
      </c>
      <c r="AA122">
        <v>10</v>
      </c>
      <c r="AB122">
        <v>0</v>
      </c>
      <c r="AC122">
        <v>-1</v>
      </c>
      <c r="AD122" t="s">
        <v>73</v>
      </c>
      <c r="AE122">
        <v>10.67</v>
      </c>
      <c r="AF122" t="s">
        <v>85</v>
      </c>
      <c r="AG122">
        <v>3</v>
      </c>
      <c r="AH122" t="s">
        <v>75</v>
      </c>
      <c r="AI122">
        <v>2</v>
      </c>
      <c r="AJ122" t="s">
        <v>75</v>
      </c>
      <c r="AK122" t="s">
        <v>77</v>
      </c>
      <c r="AL122">
        <v>1</v>
      </c>
      <c r="AM122">
        <v>10</v>
      </c>
      <c r="AN122" t="s">
        <v>76</v>
      </c>
      <c r="AO122" t="s">
        <v>79</v>
      </c>
    </row>
    <row r="123" spans="1:41">
      <c r="A123" t="s">
        <v>37</v>
      </c>
      <c r="B123" t="s">
        <v>38</v>
      </c>
      <c r="C123">
        <v>15</v>
      </c>
      <c r="D123" t="s">
        <v>39</v>
      </c>
      <c r="E123" t="s">
        <v>71</v>
      </c>
      <c r="F123">
        <v>3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5</v>
      </c>
      <c r="S123">
        <v>3</v>
      </c>
      <c r="T123">
        <v>4</v>
      </c>
      <c r="U123">
        <v>4</v>
      </c>
      <c r="V123">
        <v>4</v>
      </c>
      <c r="W123">
        <v>1</v>
      </c>
      <c r="X123">
        <v>6</v>
      </c>
      <c r="Y123">
        <v>10</v>
      </c>
      <c r="Z123">
        <v>13</v>
      </c>
      <c r="AA123">
        <v>13</v>
      </c>
      <c r="AB123">
        <v>3</v>
      </c>
      <c r="AC123">
        <v>0</v>
      </c>
      <c r="AD123" t="s">
        <v>73</v>
      </c>
      <c r="AE123">
        <v>12</v>
      </c>
      <c r="AF123" t="s">
        <v>85</v>
      </c>
      <c r="AG123">
        <v>3</v>
      </c>
      <c r="AH123" t="s">
        <v>75</v>
      </c>
      <c r="AI123">
        <v>2</v>
      </c>
      <c r="AJ123" t="s">
        <v>75</v>
      </c>
      <c r="AK123" t="s">
        <v>77</v>
      </c>
      <c r="AL123">
        <v>2</v>
      </c>
      <c r="AM123">
        <v>7</v>
      </c>
      <c r="AN123" t="s">
        <v>75</v>
      </c>
      <c r="AO123" t="s">
        <v>75</v>
      </c>
    </row>
    <row r="124" spans="1:41">
      <c r="A124" t="s">
        <v>37</v>
      </c>
      <c r="B124" t="s">
        <v>38</v>
      </c>
      <c r="C124">
        <v>16</v>
      </c>
      <c r="D124" t="s">
        <v>54</v>
      </c>
      <c r="E124" t="s">
        <v>72</v>
      </c>
      <c r="F124">
        <v>4</v>
      </c>
      <c r="G124">
        <v>4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4</v>
      </c>
      <c r="T124">
        <v>4</v>
      </c>
      <c r="U124">
        <v>2</v>
      </c>
      <c r="V124">
        <v>3</v>
      </c>
      <c r="W124">
        <v>4</v>
      </c>
      <c r="X124">
        <v>6</v>
      </c>
      <c r="Y124">
        <v>10</v>
      </c>
      <c r="Z124">
        <v>11</v>
      </c>
      <c r="AA124">
        <v>11</v>
      </c>
      <c r="AB124">
        <v>1</v>
      </c>
      <c r="AC124">
        <v>0</v>
      </c>
      <c r="AD124" t="s">
        <v>73</v>
      </c>
      <c r="AE124">
        <v>10.67</v>
      </c>
      <c r="AF124" t="s">
        <v>85</v>
      </c>
      <c r="AG124">
        <v>4</v>
      </c>
      <c r="AH124" t="s">
        <v>79</v>
      </c>
      <c r="AI124">
        <v>1</v>
      </c>
      <c r="AJ124" t="s">
        <v>76</v>
      </c>
      <c r="AK124" t="s">
        <v>77</v>
      </c>
      <c r="AL124">
        <v>3</v>
      </c>
      <c r="AM124">
        <v>8</v>
      </c>
      <c r="AN124" t="s">
        <v>75</v>
      </c>
      <c r="AO124" t="s">
        <v>75</v>
      </c>
    </row>
    <row r="125" spans="1:41">
      <c r="A125" t="s">
        <v>37</v>
      </c>
      <c r="B125" t="s">
        <v>38</v>
      </c>
      <c r="C125">
        <v>16</v>
      </c>
      <c r="D125" t="s">
        <v>39</v>
      </c>
      <c r="E125" t="s">
        <v>72</v>
      </c>
      <c r="F125">
        <v>1</v>
      </c>
      <c r="G125">
        <v>1</v>
      </c>
      <c r="H125">
        <v>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6</v>
      </c>
      <c r="Y125">
        <v>10</v>
      </c>
      <c r="Z125">
        <v>8</v>
      </c>
      <c r="AA125">
        <v>11</v>
      </c>
      <c r="AB125">
        <v>-2</v>
      </c>
      <c r="AC125">
        <v>3</v>
      </c>
      <c r="AD125" t="s">
        <v>73</v>
      </c>
      <c r="AE125">
        <v>9.67</v>
      </c>
      <c r="AF125" t="s">
        <v>74</v>
      </c>
      <c r="AG125">
        <v>1</v>
      </c>
      <c r="AH125" t="s">
        <v>76</v>
      </c>
      <c r="AI125">
        <v>3</v>
      </c>
      <c r="AJ125" t="s">
        <v>75</v>
      </c>
      <c r="AK125" t="s">
        <v>87</v>
      </c>
      <c r="AL125">
        <v>4</v>
      </c>
      <c r="AM125">
        <v>11</v>
      </c>
      <c r="AN125" t="s">
        <v>79</v>
      </c>
      <c r="AO125" t="s">
        <v>79</v>
      </c>
    </row>
    <row r="126" spans="1:41">
      <c r="A126" t="s">
        <v>37</v>
      </c>
      <c r="B126" t="s">
        <v>52</v>
      </c>
      <c r="C126">
        <v>15</v>
      </c>
      <c r="D126" t="s">
        <v>39</v>
      </c>
      <c r="E126" t="s">
        <v>72</v>
      </c>
      <c r="F126">
        <v>4</v>
      </c>
      <c r="G126">
        <v>3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5</v>
      </c>
      <c r="X126">
        <v>6</v>
      </c>
      <c r="Y126">
        <v>9</v>
      </c>
      <c r="Z126">
        <v>9</v>
      </c>
      <c r="AA126">
        <v>10</v>
      </c>
      <c r="AB126">
        <v>0</v>
      </c>
      <c r="AC126">
        <v>1</v>
      </c>
      <c r="AD126" t="s">
        <v>73</v>
      </c>
      <c r="AE126">
        <v>9.33</v>
      </c>
      <c r="AF126" t="s">
        <v>74</v>
      </c>
      <c r="AG126">
        <v>3.5</v>
      </c>
      <c r="AH126" t="s">
        <v>79</v>
      </c>
      <c r="AI126">
        <v>0</v>
      </c>
      <c r="AJ126" t="s">
        <v>76</v>
      </c>
      <c r="AK126" t="s">
        <v>77</v>
      </c>
      <c r="AL126">
        <v>4</v>
      </c>
      <c r="AM126">
        <v>6</v>
      </c>
      <c r="AN126" t="s">
        <v>79</v>
      </c>
      <c r="AO126" t="s">
        <v>75</v>
      </c>
    </row>
    <row r="127" spans="1:41">
      <c r="A127" t="s">
        <v>37</v>
      </c>
      <c r="B127" t="s">
        <v>38</v>
      </c>
      <c r="C127">
        <v>15</v>
      </c>
      <c r="D127" t="s">
        <v>39</v>
      </c>
      <c r="E127" t="s">
        <v>72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4</v>
      </c>
      <c r="U127">
        <v>2</v>
      </c>
      <c r="V127">
        <v>3</v>
      </c>
      <c r="W127">
        <v>5</v>
      </c>
      <c r="X127">
        <v>6</v>
      </c>
      <c r="Y127">
        <v>7</v>
      </c>
      <c r="Z127">
        <v>9</v>
      </c>
      <c r="AA127">
        <v>8</v>
      </c>
      <c r="AB127">
        <v>2</v>
      </c>
      <c r="AC127">
        <v>-1</v>
      </c>
      <c r="AD127" t="s">
        <v>73</v>
      </c>
      <c r="AE127">
        <v>8</v>
      </c>
      <c r="AF127" t="s">
        <v>74</v>
      </c>
      <c r="AG127">
        <v>4</v>
      </c>
      <c r="AH127" t="s">
        <v>79</v>
      </c>
      <c r="AI127">
        <v>1</v>
      </c>
      <c r="AJ127" t="s">
        <v>76</v>
      </c>
      <c r="AK127" t="s">
        <v>77</v>
      </c>
      <c r="AL127">
        <v>2</v>
      </c>
      <c r="AM127">
        <v>9</v>
      </c>
      <c r="AN127" t="s">
        <v>75</v>
      </c>
      <c r="AO127" t="s">
        <v>75</v>
      </c>
    </row>
    <row r="128" spans="1:41">
      <c r="A128" t="s">
        <v>37</v>
      </c>
      <c r="B128" t="s">
        <v>52</v>
      </c>
      <c r="C128">
        <v>15</v>
      </c>
      <c r="D128" t="s">
        <v>39</v>
      </c>
      <c r="E128" t="s">
        <v>71</v>
      </c>
      <c r="F128">
        <v>2</v>
      </c>
      <c r="G128">
        <v>2</v>
      </c>
      <c r="H128">
        <v>1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4</v>
      </c>
      <c r="S128">
        <v>3</v>
      </c>
      <c r="T128">
        <v>4</v>
      </c>
      <c r="U128">
        <v>1</v>
      </c>
      <c r="V128">
        <v>1</v>
      </c>
      <c r="W128">
        <v>4</v>
      </c>
      <c r="X128">
        <v>6</v>
      </c>
      <c r="Y128">
        <v>11</v>
      </c>
      <c r="Z128">
        <v>13</v>
      </c>
      <c r="AA128">
        <v>14</v>
      </c>
      <c r="AB128">
        <v>2</v>
      </c>
      <c r="AC128">
        <v>1</v>
      </c>
      <c r="AD128" t="s">
        <v>80</v>
      </c>
      <c r="AE128">
        <v>12.67</v>
      </c>
      <c r="AF128" t="s">
        <v>85</v>
      </c>
      <c r="AG128">
        <v>2</v>
      </c>
      <c r="AH128" t="s">
        <v>75</v>
      </c>
      <c r="AI128">
        <v>1</v>
      </c>
      <c r="AJ128" t="s">
        <v>76</v>
      </c>
      <c r="AK128" t="s">
        <v>77</v>
      </c>
      <c r="AL128">
        <v>3</v>
      </c>
      <c r="AM128">
        <v>7</v>
      </c>
      <c r="AN128" t="s">
        <v>75</v>
      </c>
      <c r="AO128" t="s">
        <v>75</v>
      </c>
    </row>
    <row r="129" spans="1:41">
      <c r="A129" t="s">
        <v>37</v>
      </c>
      <c r="B129" t="s">
        <v>38</v>
      </c>
      <c r="C129">
        <v>16</v>
      </c>
      <c r="D129" t="s">
        <v>39</v>
      </c>
      <c r="E129" t="s">
        <v>72</v>
      </c>
      <c r="F129">
        <v>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5</v>
      </c>
      <c r="S129">
        <v>3</v>
      </c>
      <c r="T129">
        <v>4</v>
      </c>
      <c r="U129">
        <v>1</v>
      </c>
      <c r="V129">
        <v>2</v>
      </c>
      <c r="W129">
        <v>1</v>
      </c>
      <c r="X129">
        <v>6</v>
      </c>
      <c r="Y129">
        <v>11</v>
      </c>
      <c r="Z129">
        <v>14</v>
      </c>
      <c r="AA129">
        <v>14</v>
      </c>
      <c r="AB129">
        <v>3</v>
      </c>
      <c r="AC129">
        <v>0</v>
      </c>
      <c r="AD129" t="s">
        <v>73</v>
      </c>
      <c r="AE129">
        <v>13</v>
      </c>
      <c r="AF129" t="s">
        <v>85</v>
      </c>
      <c r="AG129">
        <v>4</v>
      </c>
      <c r="AH129" t="s">
        <v>79</v>
      </c>
      <c r="AI129">
        <v>1</v>
      </c>
      <c r="AJ129" t="s">
        <v>76</v>
      </c>
      <c r="AK129" t="s">
        <v>77</v>
      </c>
      <c r="AL129">
        <v>2</v>
      </c>
      <c r="AM129">
        <v>7</v>
      </c>
      <c r="AN129" t="s">
        <v>75</v>
      </c>
      <c r="AO129" t="s">
        <v>75</v>
      </c>
    </row>
    <row r="130" spans="1:41">
      <c r="A130" t="s">
        <v>37</v>
      </c>
      <c r="B130" t="s">
        <v>52</v>
      </c>
      <c r="C130">
        <v>15</v>
      </c>
      <c r="D130" t="s">
        <v>54</v>
      </c>
      <c r="E130" t="s">
        <v>72</v>
      </c>
      <c r="F130">
        <v>4</v>
      </c>
      <c r="G130">
        <v>4</v>
      </c>
      <c r="H130">
        <v>4</v>
      </c>
      <c r="I130">
        <v>4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5</v>
      </c>
      <c r="U130">
        <v>3</v>
      </c>
      <c r="V130">
        <v>5</v>
      </c>
      <c r="W130">
        <v>1</v>
      </c>
      <c r="X130">
        <v>6</v>
      </c>
      <c r="Y130">
        <v>10</v>
      </c>
      <c r="Z130">
        <v>13</v>
      </c>
      <c r="AA130">
        <v>13</v>
      </c>
      <c r="AB130">
        <v>3</v>
      </c>
      <c r="AC130">
        <v>0</v>
      </c>
      <c r="AD130" t="s">
        <v>73</v>
      </c>
      <c r="AE130">
        <v>12</v>
      </c>
      <c r="AF130" t="s">
        <v>85</v>
      </c>
      <c r="AG130">
        <v>4</v>
      </c>
      <c r="AH130" t="s">
        <v>79</v>
      </c>
      <c r="AI130">
        <v>2</v>
      </c>
      <c r="AJ130" t="s">
        <v>75</v>
      </c>
      <c r="AK130" t="s">
        <v>77</v>
      </c>
      <c r="AL130">
        <v>4</v>
      </c>
      <c r="AM130">
        <v>9</v>
      </c>
      <c r="AN130" t="s">
        <v>79</v>
      </c>
      <c r="AO130" t="s">
        <v>75</v>
      </c>
    </row>
    <row r="131" spans="1:41">
      <c r="A131" t="s">
        <v>37</v>
      </c>
      <c r="B131" t="s">
        <v>52</v>
      </c>
      <c r="C131">
        <v>15</v>
      </c>
      <c r="D131" t="s">
        <v>39</v>
      </c>
      <c r="E131" t="s">
        <v>71</v>
      </c>
      <c r="F131">
        <v>4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5</v>
      </c>
      <c r="S131">
        <v>5</v>
      </c>
      <c r="T131">
        <v>3</v>
      </c>
      <c r="U131">
        <v>1</v>
      </c>
      <c r="V131">
        <v>1</v>
      </c>
      <c r="W131">
        <v>4</v>
      </c>
      <c r="X131">
        <v>6</v>
      </c>
      <c r="Y131">
        <v>18</v>
      </c>
      <c r="Z131">
        <v>19</v>
      </c>
      <c r="AA131">
        <v>19</v>
      </c>
      <c r="AB131">
        <v>1</v>
      </c>
      <c r="AC131">
        <v>0</v>
      </c>
      <c r="AD131" t="s">
        <v>73</v>
      </c>
      <c r="AE131">
        <v>18.670000000000002</v>
      </c>
      <c r="AF131" t="s">
        <v>86</v>
      </c>
      <c r="AG131">
        <v>4</v>
      </c>
      <c r="AH131" t="s">
        <v>79</v>
      </c>
      <c r="AI131">
        <v>1</v>
      </c>
      <c r="AJ131" t="s">
        <v>76</v>
      </c>
      <c r="AK131" t="s">
        <v>77</v>
      </c>
      <c r="AL131">
        <v>2</v>
      </c>
      <c r="AM131">
        <v>8</v>
      </c>
      <c r="AN131" t="s">
        <v>75</v>
      </c>
      <c r="AO131" t="s">
        <v>75</v>
      </c>
    </row>
    <row r="132" spans="1:41">
      <c r="A132" t="s">
        <v>37</v>
      </c>
      <c r="B132" t="s">
        <v>38</v>
      </c>
      <c r="C132">
        <v>16</v>
      </c>
      <c r="D132" t="s">
        <v>39</v>
      </c>
      <c r="E132" t="s">
        <v>72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5</v>
      </c>
      <c r="X132">
        <v>6</v>
      </c>
      <c r="Y132">
        <v>10</v>
      </c>
      <c r="Z132">
        <v>13</v>
      </c>
      <c r="AA132">
        <v>13</v>
      </c>
      <c r="AB132">
        <v>3</v>
      </c>
      <c r="AC132">
        <v>0</v>
      </c>
      <c r="AD132" t="s">
        <v>73</v>
      </c>
      <c r="AE132">
        <v>12</v>
      </c>
      <c r="AF132" t="s">
        <v>85</v>
      </c>
      <c r="AG132">
        <v>2</v>
      </c>
      <c r="AH132" t="s">
        <v>75</v>
      </c>
      <c r="AI132">
        <v>1</v>
      </c>
      <c r="AJ132" t="s">
        <v>76</v>
      </c>
      <c r="AK132" t="s">
        <v>77</v>
      </c>
      <c r="AL132">
        <v>3</v>
      </c>
      <c r="AM132">
        <v>3</v>
      </c>
      <c r="AN132" t="s">
        <v>75</v>
      </c>
      <c r="AO132" t="s">
        <v>76</v>
      </c>
    </row>
    <row r="133" spans="1:41">
      <c r="A133" t="s">
        <v>37</v>
      </c>
      <c r="B133" t="s">
        <v>52</v>
      </c>
      <c r="C133">
        <v>15</v>
      </c>
      <c r="D133" t="s">
        <v>39</v>
      </c>
      <c r="E133" t="s">
        <v>72</v>
      </c>
      <c r="F133">
        <v>3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1</v>
      </c>
      <c r="V133">
        <v>2</v>
      </c>
      <c r="W133">
        <v>4</v>
      </c>
      <c r="X133">
        <v>6</v>
      </c>
      <c r="Y133">
        <v>14</v>
      </c>
      <c r="Z133">
        <v>13</v>
      </c>
      <c r="AA133">
        <v>13</v>
      </c>
      <c r="AB133">
        <v>-1</v>
      </c>
      <c r="AC133">
        <v>0</v>
      </c>
      <c r="AD133" t="s">
        <v>73</v>
      </c>
      <c r="AE133">
        <v>13.33</v>
      </c>
      <c r="AF133" t="s">
        <v>85</v>
      </c>
      <c r="AG133">
        <v>3.5</v>
      </c>
      <c r="AH133" t="s">
        <v>79</v>
      </c>
      <c r="AI133">
        <v>1</v>
      </c>
      <c r="AJ133" t="s">
        <v>76</v>
      </c>
      <c r="AK133" t="s">
        <v>77</v>
      </c>
      <c r="AL133">
        <v>1</v>
      </c>
      <c r="AM133">
        <v>7</v>
      </c>
      <c r="AN133" t="s">
        <v>76</v>
      </c>
      <c r="AO133" t="s">
        <v>75</v>
      </c>
    </row>
    <row r="134" spans="1:41">
      <c r="A134" t="s">
        <v>37</v>
      </c>
      <c r="B134" t="s">
        <v>52</v>
      </c>
      <c r="C134">
        <v>15</v>
      </c>
      <c r="D134" t="s">
        <v>39</v>
      </c>
      <c r="E134" t="s">
        <v>72</v>
      </c>
      <c r="F134">
        <v>2</v>
      </c>
      <c r="G134">
        <v>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5</v>
      </c>
      <c r="S134">
        <v>5</v>
      </c>
      <c r="T134">
        <v>4</v>
      </c>
      <c r="U134">
        <v>1</v>
      </c>
      <c r="V134">
        <v>2</v>
      </c>
      <c r="W134">
        <v>5</v>
      </c>
      <c r="X134">
        <v>6</v>
      </c>
      <c r="Y134">
        <v>16</v>
      </c>
      <c r="Z134">
        <v>14</v>
      </c>
      <c r="AA134">
        <v>15</v>
      </c>
      <c r="AB134">
        <v>-2</v>
      </c>
      <c r="AC134">
        <v>1</v>
      </c>
      <c r="AD134" t="s">
        <v>73</v>
      </c>
      <c r="AE134">
        <v>15</v>
      </c>
      <c r="AF134" t="s">
        <v>89</v>
      </c>
      <c r="AG134">
        <v>2</v>
      </c>
      <c r="AH134" t="s">
        <v>75</v>
      </c>
      <c r="AI134">
        <v>1</v>
      </c>
      <c r="AJ134" t="s">
        <v>76</v>
      </c>
      <c r="AK134" t="s">
        <v>77</v>
      </c>
      <c r="AL134">
        <v>4</v>
      </c>
      <c r="AM134">
        <v>9</v>
      </c>
      <c r="AN134" t="s">
        <v>79</v>
      </c>
      <c r="AO134" t="s">
        <v>75</v>
      </c>
    </row>
    <row r="135" spans="1:41">
      <c r="A135" t="s">
        <v>37</v>
      </c>
      <c r="B135" t="s">
        <v>52</v>
      </c>
      <c r="C135">
        <v>16</v>
      </c>
      <c r="D135" t="s">
        <v>39</v>
      </c>
      <c r="E135" t="s">
        <v>71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4</v>
      </c>
      <c r="S135">
        <v>4</v>
      </c>
      <c r="T135">
        <v>4</v>
      </c>
      <c r="U135">
        <v>3</v>
      </c>
      <c r="V135">
        <v>5</v>
      </c>
      <c r="W135">
        <v>5</v>
      </c>
      <c r="X135">
        <v>6</v>
      </c>
      <c r="Y135">
        <v>12</v>
      </c>
      <c r="Z135">
        <v>13</v>
      </c>
      <c r="AA135">
        <v>14</v>
      </c>
      <c r="AB135">
        <v>1</v>
      </c>
      <c r="AC135">
        <v>1</v>
      </c>
      <c r="AD135" t="s">
        <v>80</v>
      </c>
      <c r="AE135">
        <v>13</v>
      </c>
      <c r="AF135" t="s">
        <v>85</v>
      </c>
      <c r="AG135">
        <v>1.5</v>
      </c>
      <c r="AH135" t="s">
        <v>75</v>
      </c>
      <c r="AI135">
        <v>3</v>
      </c>
      <c r="AJ135" t="s">
        <v>75</v>
      </c>
      <c r="AK135" t="s">
        <v>77</v>
      </c>
      <c r="AL135">
        <v>2</v>
      </c>
      <c r="AM135">
        <v>9</v>
      </c>
      <c r="AN135" t="s">
        <v>75</v>
      </c>
      <c r="AO135" t="s">
        <v>75</v>
      </c>
    </row>
    <row r="136" spans="1:41">
      <c r="A136" t="s">
        <v>37</v>
      </c>
      <c r="B136" t="s">
        <v>38</v>
      </c>
      <c r="C136">
        <v>18</v>
      </c>
      <c r="D136" t="s">
        <v>54</v>
      </c>
      <c r="E136" t="s">
        <v>72</v>
      </c>
      <c r="F136">
        <v>1</v>
      </c>
      <c r="G136">
        <v>1</v>
      </c>
      <c r="H136">
        <v>3</v>
      </c>
      <c r="I136">
        <v>1</v>
      </c>
      <c r="J136">
        <v>3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5</v>
      </c>
      <c r="S136">
        <v>2</v>
      </c>
      <c r="T136">
        <v>5</v>
      </c>
      <c r="U136">
        <v>1</v>
      </c>
      <c r="V136">
        <v>5</v>
      </c>
      <c r="W136">
        <v>4</v>
      </c>
      <c r="X136">
        <v>6</v>
      </c>
      <c r="Y136">
        <v>9</v>
      </c>
      <c r="Z136">
        <v>8</v>
      </c>
      <c r="AA136">
        <v>10</v>
      </c>
      <c r="AB136">
        <v>-1</v>
      </c>
      <c r="AC136">
        <v>2</v>
      </c>
      <c r="AD136" t="s">
        <v>73</v>
      </c>
      <c r="AE136">
        <v>9</v>
      </c>
      <c r="AF136" t="s">
        <v>74</v>
      </c>
      <c r="AG136">
        <v>1</v>
      </c>
      <c r="AH136" t="s">
        <v>76</v>
      </c>
      <c r="AI136">
        <v>4</v>
      </c>
      <c r="AJ136" t="s">
        <v>79</v>
      </c>
      <c r="AK136" t="s">
        <v>87</v>
      </c>
      <c r="AL136">
        <v>3</v>
      </c>
      <c r="AM136">
        <v>7</v>
      </c>
      <c r="AN136" t="s">
        <v>75</v>
      </c>
      <c r="AO136" t="s">
        <v>75</v>
      </c>
    </row>
    <row r="137" spans="1:41">
      <c r="A137" t="s">
        <v>37</v>
      </c>
      <c r="B137" t="s">
        <v>52</v>
      </c>
      <c r="C137">
        <v>15</v>
      </c>
      <c r="D137" t="s">
        <v>54</v>
      </c>
      <c r="E137" t="s">
        <v>72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4</v>
      </c>
      <c r="S137">
        <v>4</v>
      </c>
      <c r="T137">
        <v>4</v>
      </c>
      <c r="U137">
        <v>1</v>
      </c>
      <c r="V137">
        <v>4</v>
      </c>
      <c r="W137">
        <v>3</v>
      </c>
      <c r="X137">
        <v>6</v>
      </c>
      <c r="Y137">
        <v>5</v>
      </c>
      <c r="Z137">
        <v>9</v>
      </c>
      <c r="AA137">
        <v>7</v>
      </c>
      <c r="AB137">
        <v>4</v>
      </c>
      <c r="AC137">
        <v>-2</v>
      </c>
      <c r="AD137" t="s">
        <v>73</v>
      </c>
      <c r="AE137">
        <v>7</v>
      </c>
      <c r="AF137" t="s">
        <v>74</v>
      </c>
      <c r="AG137">
        <v>2.5</v>
      </c>
      <c r="AH137" t="s">
        <v>75</v>
      </c>
      <c r="AI137">
        <v>2</v>
      </c>
      <c r="AJ137" t="s">
        <v>75</v>
      </c>
      <c r="AK137" t="s">
        <v>77</v>
      </c>
      <c r="AL137">
        <v>3</v>
      </c>
      <c r="AM137">
        <v>9</v>
      </c>
      <c r="AN137" t="s">
        <v>75</v>
      </c>
      <c r="AO137" t="s">
        <v>75</v>
      </c>
    </row>
    <row r="138" spans="1:41">
      <c r="A138" t="s">
        <v>37</v>
      </c>
      <c r="B138" t="s">
        <v>38</v>
      </c>
      <c r="C138">
        <v>17</v>
      </c>
      <c r="D138" t="s">
        <v>39</v>
      </c>
      <c r="E138" t="s">
        <v>72</v>
      </c>
      <c r="F138">
        <v>3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1</v>
      </c>
      <c r="V138">
        <v>3</v>
      </c>
      <c r="W138">
        <v>3</v>
      </c>
      <c r="X138">
        <v>6</v>
      </c>
      <c r="Y138">
        <v>8</v>
      </c>
      <c r="Z138">
        <v>7</v>
      </c>
      <c r="AA138">
        <v>9</v>
      </c>
      <c r="AB138">
        <v>-1</v>
      </c>
      <c r="AC138">
        <v>2</v>
      </c>
      <c r="AD138" t="s">
        <v>73</v>
      </c>
      <c r="AE138">
        <v>8</v>
      </c>
      <c r="AF138" t="s">
        <v>74</v>
      </c>
      <c r="AG138">
        <v>3</v>
      </c>
      <c r="AH138" t="s">
        <v>75</v>
      </c>
      <c r="AI138">
        <v>0</v>
      </c>
      <c r="AJ138" t="s">
        <v>76</v>
      </c>
      <c r="AK138" t="s">
        <v>77</v>
      </c>
      <c r="AL138">
        <v>2</v>
      </c>
      <c r="AM138">
        <v>7</v>
      </c>
      <c r="AN138" t="s">
        <v>75</v>
      </c>
      <c r="AO138" t="s">
        <v>75</v>
      </c>
    </row>
    <row r="139" spans="1:41">
      <c r="A139" t="s">
        <v>37</v>
      </c>
      <c r="B139" t="s">
        <v>38</v>
      </c>
      <c r="C139">
        <v>16</v>
      </c>
      <c r="D139" t="s">
        <v>39</v>
      </c>
      <c r="E139" t="s">
        <v>72</v>
      </c>
      <c r="F139">
        <v>2</v>
      </c>
      <c r="G139">
        <v>3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4</v>
      </c>
      <c r="S139">
        <v>4</v>
      </c>
      <c r="T139">
        <v>3</v>
      </c>
      <c r="U139">
        <v>1</v>
      </c>
      <c r="V139">
        <v>3</v>
      </c>
      <c r="W139">
        <v>4</v>
      </c>
      <c r="X139">
        <v>6</v>
      </c>
      <c r="Y139">
        <v>8</v>
      </c>
      <c r="Z139">
        <v>10</v>
      </c>
      <c r="AA139">
        <v>10</v>
      </c>
      <c r="AB139">
        <v>2</v>
      </c>
      <c r="AC139">
        <v>0</v>
      </c>
      <c r="AD139" t="s">
        <v>73</v>
      </c>
      <c r="AE139">
        <v>9.33</v>
      </c>
      <c r="AF139" t="s">
        <v>74</v>
      </c>
      <c r="AG139">
        <v>2.5</v>
      </c>
      <c r="AH139" t="s">
        <v>75</v>
      </c>
      <c r="AI139">
        <v>0</v>
      </c>
      <c r="AJ139" t="s">
        <v>76</v>
      </c>
      <c r="AK139" t="s">
        <v>77</v>
      </c>
      <c r="AL139">
        <v>5</v>
      </c>
      <c r="AM139">
        <v>7</v>
      </c>
      <c r="AN139" t="s">
        <v>79</v>
      </c>
      <c r="AO139" t="s">
        <v>75</v>
      </c>
    </row>
    <row r="140" spans="1:41">
      <c r="A140" t="s">
        <v>37</v>
      </c>
      <c r="B140" t="s">
        <v>38</v>
      </c>
      <c r="C140">
        <v>16</v>
      </c>
      <c r="D140" t="s">
        <v>54</v>
      </c>
      <c r="E140" t="s">
        <v>72</v>
      </c>
      <c r="F140">
        <v>2</v>
      </c>
      <c r="G140">
        <v>2</v>
      </c>
      <c r="H140">
        <v>2</v>
      </c>
      <c r="I140">
        <v>4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3</v>
      </c>
      <c r="T140">
        <v>5</v>
      </c>
      <c r="U140">
        <v>1</v>
      </c>
      <c r="V140">
        <v>1</v>
      </c>
      <c r="W140">
        <v>5</v>
      </c>
      <c r="X140">
        <v>6</v>
      </c>
      <c r="Y140">
        <v>10</v>
      </c>
      <c r="Z140">
        <v>10</v>
      </c>
      <c r="AA140">
        <v>11</v>
      </c>
      <c r="AB140">
        <v>0</v>
      </c>
      <c r="AC140">
        <v>1</v>
      </c>
      <c r="AD140" t="s">
        <v>73</v>
      </c>
      <c r="AE140">
        <v>10.33</v>
      </c>
      <c r="AF140" t="s">
        <v>85</v>
      </c>
      <c r="AG140">
        <v>2</v>
      </c>
      <c r="AH140" t="s">
        <v>75</v>
      </c>
      <c r="AI140">
        <v>1</v>
      </c>
      <c r="AJ140" t="s">
        <v>76</v>
      </c>
      <c r="AK140" t="s">
        <v>77</v>
      </c>
      <c r="AL140">
        <v>4</v>
      </c>
      <c r="AM140">
        <v>8</v>
      </c>
      <c r="AN140" t="s">
        <v>79</v>
      </c>
      <c r="AO140" t="s">
        <v>75</v>
      </c>
    </row>
    <row r="141" spans="1:41">
      <c r="A141" t="s">
        <v>37</v>
      </c>
      <c r="B141" t="s">
        <v>38</v>
      </c>
      <c r="C141">
        <v>16</v>
      </c>
      <c r="D141" t="s">
        <v>39</v>
      </c>
      <c r="E141" t="s">
        <v>72</v>
      </c>
      <c r="F141">
        <v>1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4</v>
      </c>
      <c r="S141">
        <v>3</v>
      </c>
      <c r="T141">
        <v>2</v>
      </c>
      <c r="U141">
        <v>1</v>
      </c>
      <c r="V141">
        <v>4</v>
      </c>
      <c r="W141">
        <v>5</v>
      </c>
      <c r="X141">
        <v>6</v>
      </c>
      <c r="Y141">
        <v>9</v>
      </c>
      <c r="Z141">
        <v>9</v>
      </c>
      <c r="AA141">
        <v>10</v>
      </c>
      <c r="AB141">
        <v>0</v>
      </c>
      <c r="AC141">
        <v>1</v>
      </c>
      <c r="AD141" t="s">
        <v>73</v>
      </c>
      <c r="AE141">
        <v>9.33</v>
      </c>
      <c r="AF141" t="s">
        <v>74</v>
      </c>
      <c r="AG141">
        <v>1</v>
      </c>
      <c r="AH141" t="s">
        <v>76</v>
      </c>
      <c r="AI141">
        <v>3</v>
      </c>
      <c r="AJ141" t="s">
        <v>75</v>
      </c>
      <c r="AK141" t="s">
        <v>87</v>
      </c>
      <c r="AL141">
        <v>3</v>
      </c>
      <c r="AM141">
        <v>5</v>
      </c>
      <c r="AN141" t="s">
        <v>75</v>
      </c>
      <c r="AO141" t="s">
        <v>76</v>
      </c>
    </row>
    <row r="142" spans="1:41">
      <c r="A142" t="s">
        <v>37</v>
      </c>
      <c r="B142" t="s">
        <v>38</v>
      </c>
      <c r="C142">
        <v>17</v>
      </c>
      <c r="D142" t="s">
        <v>54</v>
      </c>
      <c r="E142" t="s">
        <v>72</v>
      </c>
      <c r="F142">
        <v>4</v>
      </c>
      <c r="G142">
        <v>3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4</v>
      </c>
      <c r="T142">
        <v>2</v>
      </c>
      <c r="U142">
        <v>1</v>
      </c>
      <c r="V142">
        <v>1</v>
      </c>
      <c r="W142">
        <v>4</v>
      </c>
      <c r="X142">
        <v>6</v>
      </c>
      <c r="Y142">
        <v>7</v>
      </c>
      <c r="Z142">
        <v>7</v>
      </c>
      <c r="AA142">
        <v>7</v>
      </c>
      <c r="AB142">
        <v>0</v>
      </c>
      <c r="AC142">
        <v>0</v>
      </c>
      <c r="AD142" t="s">
        <v>73</v>
      </c>
      <c r="AE142">
        <v>7</v>
      </c>
      <c r="AF142" t="s">
        <v>74</v>
      </c>
      <c r="AG142">
        <v>3.5</v>
      </c>
      <c r="AH142" t="s">
        <v>79</v>
      </c>
      <c r="AI142">
        <v>0</v>
      </c>
      <c r="AJ142" t="s">
        <v>76</v>
      </c>
      <c r="AK142" t="s">
        <v>77</v>
      </c>
      <c r="AL142">
        <v>4</v>
      </c>
      <c r="AM142">
        <v>7</v>
      </c>
      <c r="AN142" t="s">
        <v>79</v>
      </c>
      <c r="AO142" t="s">
        <v>75</v>
      </c>
    </row>
    <row r="143" spans="1:41">
      <c r="A143" t="s">
        <v>37</v>
      </c>
      <c r="B143" t="s">
        <v>52</v>
      </c>
      <c r="C143">
        <v>16</v>
      </c>
      <c r="D143" t="s">
        <v>39</v>
      </c>
      <c r="E143" t="s">
        <v>72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3</v>
      </c>
      <c r="T143">
        <v>3</v>
      </c>
      <c r="U143">
        <v>1</v>
      </c>
      <c r="V143">
        <v>1</v>
      </c>
      <c r="W143">
        <v>4</v>
      </c>
      <c r="X143">
        <v>6</v>
      </c>
      <c r="Y143">
        <v>18</v>
      </c>
      <c r="Z143">
        <v>18</v>
      </c>
      <c r="AA143">
        <v>18</v>
      </c>
      <c r="AB143">
        <v>0</v>
      </c>
      <c r="AC143">
        <v>0</v>
      </c>
      <c r="AD143" t="s">
        <v>73</v>
      </c>
      <c r="AE143">
        <v>18</v>
      </c>
      <c r="AF143" t="s">
        <v>86</v>
      </c>
      <c r="AG143">
        <v>1.5</v>
      </c>
      <c r="AH143" t="s">
        <v>75</v>
      </c>
      <c r="AI143">
        <v>2</v>
      </c>
      <c r="AJ143" t="s">
        <v>75</v>
      </c>
      <c r="AK143" t="s">
        <v>77</v>
      </c>
      <c r="AL143">
        <v>1</v>
      </c>
      <c r="AM143">
        <v>6</v>
      </c>
      <c r="AN143" t="s">
        <v>76</v>
      </c>
      <c r="AO143" t="s">
        <v>75</v>
      </c>
    </row>
    <row r="144" spans="1:41">
      <c r="A144" t="s">
        <v>37</v>
      </c>
      <c r="B144" t="s">
        <v>52</v>
      </c>
      <c r="C144">
        <v>16</v>
      </c>
      <c r="D144" t="s">
        <v>39</v>
      </c>
      <c r="E144" t="s">
        <v>72</v>
      </c>
      <c r="F144">
        <v>3</v>
      </c>
      <c r="G144">
        <v>3</v>
      </c>
      <c r="H144">
        <v>3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5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6</v>
      </c>
      <c r="Y144">
        <v>7</v>
      </c>
      <c r="Z144">
        <v>10</v>
      </c>
      <c r="AA144">
        <v>10</v>
      </c>
      <c r="AB144">
        <v>3</v>
      </c>
      <c r="AC144">
        <v>0</v>
      </c>
      <c r="AD144" t="s">
        <v>73</v>
      </c>
      <c r="AE144">
        <v>9</v>
      </c>
      <c r="AF144" t="s">
        <v>74</v>
      </c>
      <c r="AG144">
        <v>3</v>
      </c>
      <c r="AH144" t="s">
        <v>75</v>
      </c>
      <c r="AI144">
        <v>0</v>
      </c>
      <c r="AJ144" t="s">
        <v>76</v>
      </c>
      <c r="AK144" t="s">
        <v>77</v>
      </c>
      <c r="AL144">
        <v>3</v>
      </c>
      <c r="AM144">
        <v>6</v>
      </c>
      <c r="AN144" t="s">
        <v>75</v>
      </c>
      <c r="AO144" t="s">
        <v>75</v>
      </c>
    </row>
    <row r="145" spans="1:41">
      <c r="A145" t="s">
        <v>37</v>
      </c>
      <c r="B145" t="s">
        <v>38</v>
      </c>
      <c r="C145">
        <v>17</v>
      </c>
      <c r="D145" t="s">
        <v>39</v>
      </c>
      <c r="E145" t="s">
        <v>71</v>
      </c>
      <c r="F145">
        <v>4</v>
      </c>
      <c r="G145">
        <v>2</v>
      </c>
      <c r="H145">
        <v>1</v>
      </c>
      <c r="I145">
        <v>4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4</v>
      </c>
      <c r="S145">
        <v>2</v>
      </c>
      <c r="T145">
        <v>3</v>
      </c>
      <c r="U145">
        <v>1</v>
      </c>
      <c r="V145">
        <v>1</v>
      </c>
      <c r="W145">
        <v>4</v>
      </c>
      <c r="X145">
        <v>6</v>
      </c>
      <c r="Y145">
        <v>14</v>
      </c>
      <c r="Z145">
        <v>12</v>
      </c>
      <c r="AA145">
        <v>13</v>
      </c>
      <c r="AB145">
        <v>-2</v>
      </c>
      <c r="AC145">
        <v>1</v>
      </c>
      <c r="AD145" t="s">
        <v>73</v>
      </c>
      <c r="AE145">
        <v>13</v>
      </c>
      <c r="AF145" t="s">
        <v>85</v>
      </c>
      <c r="AG145">
        <v>3</v>
      </c>
      <c r="AH145" t="s">
        <v>75</v>
      </c>
      <c r="AI145">
        <v>0</v>
      </c>
      <c r="AJ145" t="s">
        <v>76</v>
      </c>
      <c r="AK145" t="s">
        <v>77</v>
      </c>
      <c r="AL145">
        <v>4</v>
      </c>
      <c r="AM145">
        <v>5</v>
      </c>
      <c r="AN145" t="s">
        <v>79</v>
      </c>
      <c r="AO145" t="s">
        <v>76</v>
      </c>
    </row>
    <row r="146" spans="1:41">
      <c r="A146" t="s">
        <v>37</v>
      </c>
      <c r="B146" t="s">
        <v>38</v>
      </c>
      <c r="C146">
        <v>17</v>
      </c>
      <c r="D146" t="s">
        <v>39</v>
      </c>
      <c r="E146" t="s">
        <v>71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4</v>
      </c>
      <c r="S146">
        <v>4</v>
      </c>
      <c r="T146">
        <v>4</v>
      </c>
      <c r="U146">
        <v>2</v>
      </c>
      <c r="V146">
        <v>3</v>
      </c>
      <c r="W146">
        <v>5</v>
      </c>
      <c r="X146">
        <v>6</v>
      </c>
      <c r="Y146">
        <v>12</v>
      </c>
      <c r="Z146">
        <v>12</v>
      </c>
      <c r="AA146">
        <v>12</v>
      </c>
      <c r="AB146">
        <v>0</v>
      </c>
      <c r="AC146">
        <v>0</v>
      </c>
      <c r="AD146" t="s">
        <v>73</v>
      </c>
      <c r="AE146">
        <v>12</v>
      </c>
      <c r="AF146" t="s">
        <v>85</v>
      </c>
      <c r="AG146">
        <v>2</v>
      </c>
      <c r="AH146" t="s">
        <v>75</v>
      </c>
      <c r="AI146">
        <v>1</v>
      </c>
      <c r="AJ146" t="s">
        <v>76</v>
      </c>
      <c r="AK146" t="s">
        <v>77</v>
      </c>
      <c r="AL146">
        <v>4</v>
      </c>
      <c r="AM146">
        <v>9</v>
      </c>
      <c r="AN146" t="s">
        <v>79</v>
      </c>
      <c r="AO146" t="s">
        <v>75</v>
      </c>
    </row>
    <row r="147" spans="1:41">
      <c r="A147" t="s">
        <v>37</v>
      </c>
      <c r="B147" t="s">
        <v>38</v>
      </c>
      <c r="C147">
        <v>17</v>
      </c>
      <c r="D147" t="s">
        <v>39</v>
      </c>
      <c r="E147" t="s">
        <v>72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6</v>
      </c>
      <c r="Y147">
        <v>13</v>
      </c>
      <c r="Z147">
        <v>12</v>
      </c>
      <c r="AA147">
        <v>12</v>
      </c>
      <c r="AB147">
        <v>-1</v>
      </c>
      <c r="AC147">
        <v>0</v>
      </c>
      <c r="AD147" t="s">
        <v>73</v>
      </c>
      <c r="AE147">
        <v>12.33</v>
      </c>
      <c r="AF147" t="s">
        <v>85</v>
      </c>
      <c r="AG147">
        <v>1</v>
      </c>
      <c r="AH147" t="s">
        <v>76</v>
      </c>
      <c r="AI147">
        <v>1</v>
      </c>
      <c r="AJ147" t="s">
        <v>76</v>
      </c>
      <c r="AK147" t="s">
        <v>77</v>
      </c>
      <c r="AL147">
        <v>3</v>
      </c>
      <c r="AM147">
        <v>6</v>
      </c>
      <c r="AN147" t="s">
        <v>75</v>
      </c>
      <c r="AO147" t="s">
        <v>75</v>
      </c>
    </row>
    <row r="148" spans="1:41">
      <c r="A148" t="s">
        <v>37</v>
      </c>
      <c r="B148" t="s">
        <v>52</v>
      </c>
      <c r="C148">
        <v>18</v>
      </c>
      <c r="D148" t="s">
        <v>39</v>
      </c>
      <c r="E148" t="s">
        <v>72</v>
      </c>
      <c r="F148">
        <v>2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4</v>
      </c>
      <c r="U148">
        <v>1</v>
      </c>
      <c r="V148">
        <v>3</v>
      </c>
      <c r="W148">
        <v>2</v>
      </c>
      <c r="X148">
        <v>6</v>
      </c>
      <c r="Y148">
        <v>15</v>
      </c>
      <c r="Z148">
        <v>14</v>
      </c>
      <c r="AA148">
        <v>14</v>
      </c>
      <c r="AB148">
        <v>-1</v>
      </c>
      <c r="AC148">
        <v>0</v>
      </c>
      <c r="AD148" t="s">
        <v>73</v>
      </c>
      <c r="AE148">
        <v>14.33</v>
      </c>
      <c r="AF148" t="s">
        <v>89</v>
      </c>
      <c r="AG148">
        <v>1.5</v>
      </c>
      <c r="AH148" t="s">
        <v>75</v>
      </c>
      <c r="AI148">
        <v>1</v>
      </c>
      <c r="AJ148" t="s">
        <v>76</v>
      </c>
      <c r="AK148" t="s">
        <v>77</v>
      </c>
      <c r="AL148">
        <v>3</v>
      </c>
      <c r="AM148">
        <v>6</v>
      </c>
      <c r="AN148" t="s">
        <v>75</v>
      </c>
      <c r="AO148" t="s">
        <v>75</v>
      </c>
    </row>
    <row r="149" spans="1:41">
      <c r="A149" t="s">
        <v>37</v>
      </c>
      <c r="B149" t="s">
        <v>38</v>
      </c>
      <c r="C149">
        <v>17</v>
      </c>
      <c r="D149" t="s">
        <v>54</v>
      </c>
      <c r="E149" t="s">
        <v>71</v>
      </c>
      <c r="F149">
        <v>3</v>
      </c>
      <c r="G149">
        <v>1</v>
      </c>
      <c r="H149">
        <v>2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6</v>
      </c>
      <c r="Y149">
        <v>18</v>
      </c>
      <c r="Z149">
        <v>18</v>
      </c>
      <c r="AA149">
        <v>18</v>
      </c>
      <c r="AB149">
        <v>0</v>
      </c>
      <c r="AC149">
        <v>0</v>
      </c>
      <c r="AD149" t="s">
        <v>73</v>
      </c>
      <c r="AE149">
        <v>18</v>
      </c>
      <c r="AF149" t="s">
        <v>86</v>
      </c>
      <c r="AG149">
        <v>2</v>
      </c>
      <c r="AH149" t="s">
        <v>75</v>
      </c>
      <c r="AI149">
        <v>1</v>
      </c>
      <c r="AJ149" t="s">
        <v>76</v>
      </c>
      <c r="AK149" t="s">
        <v>77</v>
      </c>
      <c r="AL149">
        <v>3</v>
      </c>
      <c r="AM149">
        <v>3</v>
      </c>
      <c r="AN149" t="s">
        <v>75</v>
      </c>
      <c r="AO149" t="s">
        <v>76</v>
      </c>
    </row>
    <row r="150" spans="1:41">
      <c r="A150" t="s">
        <v>37</v>
      </c>
      <c r="B150" t="s">
        <v>38</v>
      </c>
      <c r="C150">
        <v>16</v>
      </c>
      <c r="D150" t="s">
        <v>39</v>
      </c>
      <c r="E150" t="s">
        <v>72</v>
      </c>
      <c r="F150">
        <v>3</v>
      </c>
      <c r="G150">
        <v>1</v>
      </c>
      <c r="H150">
        <v>1</v>
      </c>
      <c r="I150">
        <v>2</v>
      </c>
      <c r="J150">
        <v>3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5</v>
      </c>
      <c r="Y150">
        <v>7</v>
      </c>
      <c r="Z150">
        <v>7</v>
      </c>
      <c r="AA150">
        <v>7</v>
      </c>
      <c r="AB150">
        <v>0</v>
      </c>
      <c r="AC150">
        <v>0</v>
      </c>
      <c r="AD150" t="s">
        <v>73</v>
      </c>
      <c r="AE150">
        <v>7</v>
      </c>
      <c r="AF150" t="s">
        <v>74</v>
      </c>
      <c r="AG150">
        <v>2</v>
      </c>
      <c r="AH150" t="s">
        <v>75</v>
      </c>
      <c r="AI150">
        <v>3</v>
      </c>
      <c r="AJ150" t="s">
        <v>75</v>
      </c>
      <c r="AK150" t="s">
        <v>87</v>
      </c>
      <c r="AL150">
        <v>3</v>
      </c>
      <c r="AM150">
        <v>6</v>
      </c>
      <c r="AN150" t="s">
        <v>75</v>
      </c>
      <c r="AO150" t="s">
        <v>75</v>
      </c>
    </row>
    <row r="151" spans="1:41">
      <c r="A151" t="s">
        <v>37</v>
      </c>
      <c r="B151" t="s">
        <v>38</v>
      </c>
      <c r="C151">
        <v>18</v>
      </c>
      <c r="D151" t="s">
        <v>39</v>
      </c>
      <c r="E151" t="s">
        <v>72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4</v>
      </c>
      <c r="S151">
        <v>3</v>
      </c>
      <c r="T151">
        <v>3</v>
      </c>
      <c r="U151">
        <v>1</v>
      </c>
      <c r="V151">
        <v>2</v>
      </c>
      <c r="W151">
        <v>2</v>
      </c>
      <c r="X151">
        <v>5</v>
      </c>
      <c r="Y151">
        <v>18</v>
      </c>
      <c r="Z151">
        <v>18</v>
      </c>
      <c r="AA151">
        <v>19</v>
      </c>
      <c r="AB151">
        <v>0</v>
      </c>
      <c r="AC151">
        <v>1</v>
      </c>
      <c r="AD151" t="s">
        <v>73</v>
      </c>
      <c r="AE151">
        <v>18.329999999999998</v>
      </c>
      <c r="AF151" t="s">
        <v>86</v>
      </c>
      <c r="AG151">
        <v>2</v>
      </c>
      <c r="AH151" t="s">
        <v>75</v>
      </c>
      <c r="AI151">
        <v>1</v>
      </c>
      <c r="AJ151" t="s">
        <v>76</v>
      </c>
      <c r="AK151" t="s">
        <v>77</v>
      </c>
      <c r="AL151">
        <v>3</v>
      </c>
      <c r="AM151">
        <v>6</v>
      </c>
      <c r="AN151" t="s">
        <v>75</v>
      </c>
      <c r="AO151" t="s">
        <v>75</v>
      </c>
    </row>
    <row r="152" spans="1:41">
      <c r="A152" t="s">
        <v>37</v>
      </c>
      <c r="B152" t="s">
        <v>52</v>
      </c>
      <c r="C152">
        <v>18</v>
      </c>
      <c r="D152" t="s">
        <v>39</v>
      </c>
      <c r="E152" t="s">
        <v>71</v>
      </c>
      <c r="F152">
        <v>4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2</v>
      </c>
      <c r="W152">
        <v>1</v>
      </c>
      <c r="X152">
        <v>5</v>
      </c>
      <c r="Y152">
        <v>16</v>
      </c>
      <c r="Z152">
        <v>15</v>
      </c>
      <c r="AA152">
        <v>16</v>
      </c>
      <c r="AB152">
        <v>-1</v>
      </c>
      <c r="AC152">
        <v>1</v>
      </c>
      <c r="AD152" t="s">
        <v>73</v>
      </c>
      <c r="AE152">
        <v>15.67</v>
      </c>
      <c r="AF152" t="s">
        <v>89</v>
      </c>
      <c r="AG152">
        <v>4</v>
      </c>
      <c r="AH152" t="s">
        <v>79</v>
      </c>
      <c r="AI152">
        <v>2</v>
      </c>
      <c r="AJ152" t="s">
        <v>75</v>
      </c>
      <c r="AK152" t="s">
        <v>77</v>
      </c>
      <c r="AL152">
        <v>3</v>
      </c>
      <c r="AM152">
        <v>7</v>
      </c>
      <c r="AN152" t="s">
        <v>75</v>
      </c>
      <c r="AO152" t="s">
        <v>75</v>
      </c>
    </row>
    <row r="153" spans="1:41">
      <c r="A153" t="s">
        <v>55</v>
      </c>
      <c r="B153" t="s">
        <v>52</v>
      </c>
      <c r="C153">
        <v>18</v>
      </c>
      <c r="D153" t="s">
        <v>54</v>
      </c>
      <c r="E153" t="s">
        <v>72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4</v>
      </c>
      <c r="T153">
        <v>3</v>
      </c>
      <c r="U153">
        <v>1</v>
      </c>
      <c r="V153">
        <v>3</v>
      </c>
      <c r="W153">
        <v>5</v>
      </c>
      <c r="X153">
        <v>5</v>
      </c>
      <c r="Y153">
        <v>7</v>
      </c>
      <c r="Z153">
        <v>6</v>
      </c>
      <c r="AA153">
        <v>7</v>
      </c>
      <c r="AB153">
        <v>-1</v>
      </c>
      <c r="AC153">
        <v>1</v>
      </c>
      <c r="AD153" t="s">
        <v>73</v>
      </c>
      <c r="AE153">
        <v>6.67</v>
      </c>
      <c r="AF153" t="s">
        <v>74</v>
      </c>
      <c r="AG153">
        <v>1.5</v>
      </c>
      <c r="AH153" t="s">
        <v>75</v>
      </c>
      <c r="AI153">
        <v>2</v>
      </c>
      <c r="AJ153" t="s">
        <v>75</v>
      </c>
      <c r="AK153" t="s">
        <v>77</v>
      </c>
      <c r="AL153">
        <v>2</v>
      </c>
      <c r="AM153">
        <v>8</v>
      </c>
      <c r="AN153" t="s">
        <v>75</v>
      </c>
      <c r="AO153" t="s">
        <v>75</v>
      </c>
    </row>
    <row r="154" spans="1:41">
      <c r="A154" t="s">
        <v>55</v>
      </c>
      <c r="B154" t="s">
        <v>52</v>
      </c>
      <c r="C154">
        <v>19</v>
      </c>
      <c r="D154" t="s">
        <v>39</v>
      </c>
      <c r="E154" t="s">
        <v>71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2</v>
      </c>
      <c r="T154">
        <v>3</v>
      </c>
      <c r="U154">
        <v>3</v>
      </c>
      <c r="V154">
        <v>3</v>
      </c>
      <c r="W154">
        <v>5</v>
      </c>
      <c r="X154">
        <v>5</v>
      </c>
      <c r="Y154">
        <v>8</v>
      </c>
      <c r="Z154">
        <v>9</v>
      </c>
      <c r="AA154">
        <v>9</v>
      </c>
      <c r="AB154">
        <v>1</v>
      </c>
      <c r="AC154">
        <v>0</v>
      </c>
      <c r="AD154" t="s">
        <v>73</v>
      </c>
      <c r="AE154">
        <v>8.67</v>
      </c>
      <c r="AF154" t="s">
        <v>74</v>
      </c>
      <c r="AG154">
        <v>1</v>
      </c>
      <c r="AH154" t="s">
        <v>76</v>
      </c>
      <c r="AI154">
        <v>2</v>
      </c>
      <c r="AJ154" t="s">
        <v>75</v>
      </c>
      <c r="AK154" t="s">
        <v>77</v>
      </c>
      <c r="AL154">
        <v>1</v>
      </c>
      <c r="AM154">
        <v>5</v>
      </c>
      <c r="AN154" t="s">
        <v>76</v>
      </c>
      <c r="AO154" t="s">
        <v>76</v>
      </c>
    </row>
    <row r="155" spans="1:41">
      <c r="A155" t="s">
        <v>37</v>
      </c>
      <c r="B155" t="s">
        <v>38</v>
      </c>
      <c r="C155">
        <v>17</v>
      </c>
      <c r="D155" t="s">
        <v>39</v>
      </c>
      <c r="E155" t="s">
        <v>72</v>
      </c>
      <c r="F155">
        <v>1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5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4</v>
      </c>
      <c r="Y155">
        <v>5</v>
      </c>
      <c r="Z155">
        <v>5</v>
      </c>
      <c r="AA155">
        <v>6</v>
      </c>
      <c r="AB155">
        <v>0</v>
      </c>
      <c r="AC155">
        <v>1</v>
      </c>
      <c r="AD155" t="s">
        <v>73</v>
      </c>
      <c r="AE155">
        <v>5.33</v>
      </c>
      <c r="AF155" t="s">
        <v>74</v>
      </c>
      <c r="AG155">
        <v>1</v>
      </c>
      <c r="AH155" t="s">
        <v>76</v>
      </c>
      <c r="AI155">
        <v>1</v>
      </c>
      <c r="AJ155" t="s">
        <v>76</v>
      </c>
      <c r="AK155" t="s">
        <v>77</v>
      </c>
      <c r="AL155">
        <v>2</v>
      </c>
      <c r="AM155">
        <v>6</v>
      </c>
      <c r="AN155" t="s">
        <v>75</v>
      </c>
      <c r="AO155" t="s">
        <v>75</v>
      </c>
    </row>
    <row r="156" spans="1:41">
      <c r="A156" t="s">
        <v>37</v>
      </c>
      <c r="B156" t="s">
        <v>38</v>
      </c>
      <c r="C156">
        <v>16</v>
      </c>
      <c r="D156" t="s">
        <v>39</v>
      </c>
      <c r="E156" t="s">
        <v>72</v>
      </c>
      <c r="F156">
        <v>3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  <c r="S156">
        <v>3</v>
      </c>
      <c r="T156">
        <v>2</v>
      </c>
      <c r="U156">
        <v>1</v>
      </c>
      <c r="V156">
        <v>2</v>
      </c>
      <c r="W156">
        <v>5</v>
      </c>
      <c r="X156">
        <v>4</v>
      </c>
      <c r="Y156">
        <v>6</v>
      </c>
      <c r="Z156">
        <v>10</v>
      </c>
      <c r="AA156">
        <v>10</v>
      </c>
      <c r="AB156">
        <v>4</v>
      </c>
      <c r="AC156">
        <v>0</v>
      </c>
      <c r="AD156" t="s">
        <v>73</v>
      </c>
      <c r="AE156">
        <v>8.67</v>
      </c>
      <c r="AF156" t="s">
        <v>74</v>
      </c>
      <c r="AG156">
        <v>3</v>
      </c>
      <c r="AH156" t="s">
        <v>75</v>
      </c>
      <c r="AI156">
        <v>0</v>
      </c>
      <c r="AJ156" t="s">
        <v>76</v>
      </c>
      <c r="AK156" t="s">
        <v>77</v>
      </c>
      <c r="AL156">
        <v>3</v>
      </c>
      <c r="AM156">
        <v>5</v>
      </c>
      <c r="AN156" t="s">
        <v>75</v>
      </c>
      <c r="AO156" t="s">
        <v>76</v>
      </c>
    </row>
    <row r="157" spans="1:41">
      <c r="A157" t="s">
        <v>37</v>
      </c>
      <c r="B157" t="s">
        <v>38</v>
      </c>
      <c r="C157">
        <v>15</v>
      </c>
      <c r="D157" t="s">
        <v>39</v>
      </c>
      <c r="E157" t="s">
        <v>72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4</v>
      </c>
      <c r="Y157">
        <v>10</v>
      </c>
      <c r="Z157">
        <v>12</v>
      </c>
      <c r="AA157">
        <v>12</v>
      </c>
      <c r="AB157">
        <v>2</v>
      </c>
      <c r="AC157">
        <v>0</v>
      </c>
      <c r="AD157" t="s">
        <v>73</v>
      </c>
      <c r="AE157">
        <v>11.33</v>
      </c>
      <c r="AF157" t="s">
        <v>85</v>
      </c>
      <c r="AG157">
        <v>1.5</v>
      </c>
      <c r="AH157" t="s">
        <v>75</v>
      </c>
      <c r="AI157">
        <v>1</v>
      </c>
      <c r="AJ157" t="s">
        <v>76</v>
      </c>
      <c r="AK157" t="s">
        <v>77</v>
      </c>
      <c r="AL157">
        <v>3</v>
      </c>
      <c r="AM157">
        <v>4</v>
      </c>
      <c r="AN157" t="s">
        <v>75</v>
      </c>
      <c r="AO157" t="s">
        <v>76</v>
      </c>
    </row>
    <row r="158" spans="1:41">
      <c r="A158" t="s">
        <v>37</v>
      </c>
      <c r="B158" t="s">
        <v>38</v>
      </c>
      <c r="C158">
        <v>16</v>
      </c>
      <c r="D158" t="s">
        <v>39</v>
      </c>
      <c r="E158" t="s">
        <v>72</v>
      </c>
      <c r="F158">
        <v>4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1</v>
      </c>
      <c r="V158">
        <v>2</v>
      </c>
      <c r="W158">
        <v>2</v>
      </c>
      <c r="X158">
        <v>4</v>
      </c>
      <c r="Y158">
        <v>14</v>
      </c>
      <c r="Z158">
        <v>14</v>
      </c>
      <c r="AA158">
        <v>14</v>
      </c>
      <c r="AB158">
        <v>0</v>
      </c>
      <c r="AC158">
        <v>0</v>
      </c>
      <c r="AD158" t="s">
        <v>73</v>
      </c>
      <c r="AE158">
        <v>14</v>
      </c>
      <c r="AF158" t="s">
        <v>89</v>
      </c>
      <c r="AG158">
        <v>4</v>
      </c>
      <c r="AH158" t="s">
        <v>79</v>
      </c>
      <c r="AI158">
        <v>1</v>
      </c>
      <c r="AJ158" t="s">
        <v>76</v>
      </c>
      <c r="AK158" t="s">
        <v>77</v>
      </c>
      <c r="AL158">
        <v>2</v>
      </c>
      <c r="AM158">
        <v>8</v>
      </c>
      <c r="AN158" t="s">
        <v>75</v>
      </c>
      <c r="AO158" t="s">
        <v>75</v>
      </c>
    </row>
    <row r="159" spans="1:41">
      <c r="A159" t="s">
        <v>37</v>
      </c>
      <c r="B159" t="s">
        <v>38</v>
      </c>
      <c r="C159">
        <v>16</v>
      </c>
      <c r="D159" t="s">
        <v>39</v>
      </c>
      <c r="E159" t="s">
        <v>72</v>
      </c>
      <c r="F159">
        <v>3</v>
      </c>
      <c r="G159">
        <v>3</v>
      </c>
      <c r="H159">
        <v>3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5</v>
      </c>
      <c r="S159">
        <v>3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8</v>
      </c>
      <c r="Z159">
        <v>10</v>
      </c>
      <c r="AA159">
        <v>10</v>
      </c>
      <c r="AB159">
        <v>2</v>
      </c>
      <c r="AC159">
        <v>0</v>
      </c>
      <c r="AD159" t="s">
        <v>73</v>
      </c>
      <c r="AE159">
        <v>9.33</v>
      </c>
      <c r="AF159" t="s">
        <v>74</v>
      </c>
      <c r="AG159">
        <v>3</v>
      </c>
      <c r="AH159" t="s">
        <v>75</v>
      </c>
      <c r="AI159">
        <v>0</v>
      </c>
      <c r="AJ159" t="s">
        <v>76</v>
      </c>
      <c r="AK159" t="s">
        <v>77</v>
      </c>
      <c r="AL159">
        <v>4</v>
      </c>
      <c r="AM159">
        <v>5</v>
      </c>
      <c r="AN159" t="s">
        <v>79</v>
      </c>
      <c r="AO159" t="s">
        <v>76</v>
      </c>
    </row>
    <row r="160" spans="1:41">
      <c r="A160" t="s">
        <v>37</v>
      </c>
      <c r="B160" t="s">
        <v>52</v>
      </c>
      <c r="C160">
        <v>16</v>
      </c>
      <c r="D160" t="s">
        <v>39</v>
      </c>
      <c r="E160" t="s">
        <v>71</v>
      </c>
      <c r="F160">
        <v>4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5</v>
      </c>
      <c r="X160">
        <v>4</v>
      </c>
      <c r="Y160">
        <v>8</v>
      </c>
      <c r="Z160">
        <v>10</v>
      </c>
      <c r="AA160">
        <v>10</v>
      </c>
      <c r="AB160">
        <v>2</v>
      </c>
      <c r="AC160">
        <v>0</v>
      </c>
      <c r="AD160" t="s">
        <v>73</v>
      </c>
      <c r="AE160">
        <v>9.33</v>
      </c>
      <c r="AF160" t="s">
        <v>74</v>
      </c>
      <c r="AG160">
        <v>3.5</v>
      </c>
      <c r="AH160" t="s">
        <v>79</v>
      </c>
      <c r="AI160">
        <v>1</v>
      </c>
      <c r="AJ160" t="s">
        <v>76</v>
      </c>
      <c r="AK160" t="s">
        <v>77</v>
      </c>
      <c r="AL160">
        <v>3</v>
      </c>
      <c r="AM160">
        <v>4</v>
      </c>
      <c r="AN160" t="s">
        <v>75</v>
      </c>
      <c r="AO160" t="s">
        <v>76</v>
      </c>
    </row>
    <row r="161" spans="1:41">
      <c r="A161" t="s">
        <v>37</v>
      </c>
      <c r="B161" t="s">
        <v>52</v>
      </c>
      <c r="C161">
        <v>15</v>
      </c>
      <c r="D161" t="s">
        <v>39</v>
      </c>
      <c r="E161" t="s">
        <v>72</v>
      </c>
      <c r="F161">
        <v>4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2</v>
      </c>
      <c r="T161">
        <v>4</v>
      </c>
      <c r="U161">
        <v>2</v>
      </c>
      <c r="V161">
        <v>4</v>
      </c>
      <c r="W161">
        <v>1</v>
      </c>
      <c r="X161">
        <v>4</v>
      </c>
      <c r="Y161">
        <v>15</v>
      </c>
      <c r="Z161">
        <v>16</v>
      </c>
      <c r="AA161">
        <v>15</v>
      </c>
      <c r="AB161">
        <v>1</v>
      </c>
      <c r="AC161">
        <v>-1</v>
      </c>
      <c r="AD161" t="s">
        <v>73</v>
      </c>
      <c r="AE161">
        <v>15.33</v>
      </c>
      <c r="AF161" t="s">
        <v>89</v>
      </c>
      <c r="AG161">
        <v>3</v>
      </c>
      <c r="AH161" t="s">
        <v>75</v>
      </c>
      <c r="AI161">
        <v>3</v>
      </c>
      <c r="AJ161" t="s">
        <v>75</v>
      </c>
      <c r="AK161" t="s">
        <v>77</v>
      </c>
      <c r="AL161">
        <v>2</v>
      </c>
      <c r="AM161">
        <v>6</v>
      </c>
      <c r="AN161" t="s">
        <v>75</v>
      </c>
      <c r="AO161" t="s">
        <v>75</v>
      </c>
    </row>
    <row r="162" spans="1:41">
      <c r="A162" t="s">
        <v>37</v>
      </c>
      <c r="B162" t="s">
        <v>52</v>
      </c>
      <c r="C162">
        <v>16</v>
      </c>
      <c r="D162" t="s">
        <v>39</v>
      </c>
      <c r="E162" t="s">
        <v>71</v>
      </c>
      <c r="F162">
        <v>3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5</v>
      </c>
      <c r="S162">
        <v>3</v>
      </c>
      <c r="T162">
        <v>3</v>
      </c>
      <c r="U162">
        <v>1</v>
      </c>
      <c r="V162">
        <v>1</v>
      </c>
      <c r="W162">
        <v>5</v>
      </c>
      <c r="X162">
        <v>4</v>
      </c>
      <c r="Y162">
        <v>11</v>
      </c>
      <c r="Z162">
        <v>11</v>
      </c>
      <c r="AA162">
        <v>11</v>
      </c>
      <c r="AB162">
        <v>0</v>
      </c>
      <c r="AC162">
        <v>0</v>
      </c>
      <c r="AD162" t="s">
        <v>73</v>
      </c>
      <c r="AE162">
        <v>11</v>
      </c>
      <c r="AF162" t="s">
        <v>85</v>
      </c>
      <c r="AG162">
        <v>3.5</v>
      </c>
      <c r="AH162" t="s">
        <v>79</v>
      </c>
      <c r="AI162">
        <v>0</v>
      </c>
      <c r="AJ162" t="s">
        <v>76</v>
      </c>
      <c r="AK162" t="s">
        <v>77</v>
      </c>
      <c r="AL162">
        <v>4</v>
      </c>
      <c r="AM162">
        <v>6</v>
      </c>
      <c r="AN162" t="s">
        <v>79</v>
      </c>
      <c r="AO162" t="s">
        <v>75</v>
      </c>
    </row>
    <row r="163" spans="1:41">
      <c r="A163" t="s">
        <v>37</v>
      </c>
      <c r="B163" t="s">
        <v>52</v>
      </c>
      <c r="C163">
        <v>16</v>
      </c>
      <c r="D163" t="s">
        <v>39</v>
      </c>
      <c r="E163" t="s">
        <v>72</v>
      </c>
      <c r="F163">
        <v>4</v>
      </c>
      <c r="G163">
        <v>3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2</v>
      </c>
      <c r="X163">
        <v>4</v>
      </c>
      <c r="Y163">
        <v>19</v>
      </c>
      <c r="Z163">
        <v>19</v>
      </c>
      <c r="AA163">
        <v>20</v>
      </c>
      <c r="AB163">
        <v>0</v>
      </c>
      <c r="AC163">
        <v>1</v>
      </c>
      <c r="AD163" t="s">
        <v>73</v>
      </c>
      <c r="AE163">
        <v>19.329999999999998</v>
      </c>
      <c r="AF163" t="s">
        <v>86</v>
      </c>
      <c r="AG163">
        <v>3.5</v>
      </c>
      <c r="AH163" t="s">
        <v>79</v>
      </c>
      <c r="AI163">
        <v>0</v>
      </c>
      <c r="AJ163" t="s">
        <v>76</v>
      </c>
      <c r="AK163" t="s">
        <v>77</v>
      </c>
      <c r="AL163">
        <v>2</v>
      </c>
      <c r="AM163">
        <v>4</v>
      </c>
      <c r="AN163" t="s">
        <v>75</v>
      </c>
      <c r="AO163" t="s">
        <v>76</v>
      </c>
    </row>
    <row r="164" spans="1:41">
      <c r="A164" t="s">
        <v>37</v>
      </c>
      <c r="B164" t="s">
        <v>52</v>
      </c>
      <c r="C164">
        <v>15</v>
      </c>
      <c r="D164" t="s">
        <v>39</v>
      </c>
      <c r="E164" t="s">
        <v>72</v>
      </c>
      <c r="F164">
        <v>4</v>
      </c>
      <c r="G164">
        <v>4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3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4</v>
      </c>
      <c r="Y164">
        <v>14</v>
      </c>
      <c r="Z164">
        <v>15</v>
      </c>
      <c r="AA164">
        <v>15</v>
      </c>
      <c r="AB164">
        <v>1</v>
      </c>
      <c r="AC164">
        <v>0</v>
      </c>
      <c r="AD164" t="s">
        <v>73</v>
      </c>
      <c r="AE164">
        <v>14.67</v>
      </c>
      <c r="AF164" t="s">
        <v>89</v>
      </c>
      <c r="AG164">
        <v>4</v>
      </c>
      <c r="AH164" t="s">
        <v>79</v>
      </c>
      <c r="AI164">
        <v>0</v>
      </c>
      <c r="AJ164" t="s">
        <v>76</v>
      </c>
      <c r="AK164" t="s">
        <v>77</v>
      </c>
      <c r="AL164">
        <v>3</v>
      </c>
      <c r="AM164">
        <v>4</v>
      </c>
      <c r="AN164" t="s">
        <v>75</v>
      </c>
      <c r="AO164" t="s">
        <v>76</v>
      </c>
    </row>
    <row r="165" spans="1:41">
      <c r="A165" t="s">
        <v>37</v>
      </c>
      <c r="B165" t="s">
        <v>38</v>
      </c>
      <c r="C165">
        <v>16</v>
      </c>
      <c r="D165" t="s">
        <v>39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4</v>
      </c>
      <c r="S165">
        <v>4</v>
      </c>
      <c r="T165">
        <v>3</v>
      </c>
      <c r="U165">
        <v>1</v>
      </c>
      <c r="V165">
        <v>1</v>
      </c>
      <c r="W165">
        <v>1</v>
      </c>
      <c r="X165">
        <v>4</v>
      </c>
      <c r="Y165">
        <v>8</v>
      </c>
      <c r="Z165">
        <v>10</v>
      </c>
      <c r="AA165">
        <v>9</v>
      </c>
      <c r="AB165">
        <v>2</v>
      </c>
      <c r="AC165">
        <v>-1</v>
      </c>
      <c r="AD165" t="s">
        <v>73</v>
      </c>
      <c r="AE165">
        <v>9</v>
      </c>
      <c r="AF165" t="s">
        <v>74</v>
      </c>
      <c r="AG165">
        <v>1.5</v>
      </c>
      <c r="AH165" t="s">
        <v>75</v>
      </c>
      <c r="AI165">
        <v>1</v>
      </c>
      <c r="AJ165" t="s">
        <v>76</v>
      </c>
      <c r="AK165" t="s">
        <v>77</v>
      </c>
      <c r="AL165">
        <v>3</v>
      </c>
      <c r="AM165">
        <v>7</v>
      </c>
      <c r="AN165" t="s">
        <v>75</v>
      </c>
      <c r="AO165" t="s">
        <v>75</v>
      </c>
    </row>
    <row r="166" spans="1:41">
      <c r="A166" t="s">
        <v>37</v>
      </c>
      <c r="B166" t="s">
        <v>52</v>
      </c>
      <c r="C166">
        <v>15</v>
      </c>
      <c r="D166" t="s">
        <v>39</v>
      </c>
      <c r="E166" t="s">
        <v>72</v>
      </c>
      <c r="F166">
        <v>4</v>
      </c>
      <c r="G166">
        <v>4</v>
      </c>
      <c r="H166">
        <v>1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5</v>
      </c>
      <c r="V166">
        <v>5</v>
      </c>
      <c r="W166">
        <v>3</v>
      </c>
      <c r="X166">
        <v>4</v>
      </c>
      <c r="Y166">
        <v>13</v>
      </c>
      <c r="Z166">
        <v>13</v>
      </c>
      <c r="AA166">
        <v>12</v>
      </c>
      <c r="AB166">
        <v>0</v>
      </c>
      <c r="AC166">
        <v>-1</v>
      </c>
      <c r="AD166" t="s">
        <v>73</v>
      </c>
      <c r="AE166">
        <v>12.67</v>
      </c>
      <c r="AF166" t="s">
        <v>85</v>
      </c>
      <c r="AG166">
        <v>4</v>
      </c>
      <c r="AH166" t="s">
        <v>79</v>
      </c>
      <c r="AI166">
        <v>2</v>
      </c>
      <c r="AJ166" t="s">
        <v>75</v>
      </c>
      <c r="AK166" t="s">
        <v>77</v>
      </c>
      <c r="AL166">
        <v>3</v>
      </c>
      <c r="AM166">
        <v>7</v>
      </c>
      <c r="AN166" t="s">
        <v>75</v>
      </c>
      <c r="AO166" t="s">
        <v>75</v>
      </c>
    </row>
    <row r="167" spans="1:41">
      <c r="A167" t="s">
        <v>37</v>
      </c>
      <c r="B167" t="s">
        <v>38</v>
      </c>
      <c r="C167">
        <v>16</v>
      </c>
      <c r="D167" t="s">
        <v>39</v>
      </c>
      <c r="E167" t="s">
        <v>72</v>
      </c>
      <c r="F167">
        <v>3</v>
      </c>
      <c r="G167">
        <v>1</v>
      </c>
      <c r="H167">
        <v>1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4</v>
      </c>
      <c r="S167">
        <v>3</v>
      </c>
      <c r="T167">
        <v>3</v>
      </c>
      <c r="U167">
        <v>1</v>
      </c>
      <c r="V167">
        <v>2</v>
      </c>
      <c r="W167">
        <v>5</v>
      </c>
      <c r="X167">
        <v>4</v>
      </c>
      <c r="Y167">
        <v>7</v>
      </c>
      <c r="Z167">
        <v>7</v>
      </c>
      <c r="AA167">
        <v>6</v>
      </c>
      <c r="AB167">
        <v>0</v>
      </c>
      <c r="AC167">
        <v>-1</v>
      </c>
      <c r="AD167" t="s">
        <v>73</v>
      </c>
      <c r="AE167">
        <v>6.67</v>
      </c>
      <c r="AF167" t="s">
        <v>74</v>
      </c>
      <c r="AG167">
        <v>2</v>
      </c>
      <c r="AH167" t="s">
        <v>75</v>
      </c>
      <c r="AI167">
        <v>1</v>
      </c>
      <c r="AJ167" t="s">
        <v>76</v>
      </c>
      <c r="AK167" t="s">
        <v>77</v>
      </c>
      <c r="AL167">
        <v>4</v>
      </c>
      <c r="AM167">
        <v>6</v>
      </c>
      <c r="AN167" t="s">
        <v>79</v>
      </c>
      <c r="AO167" t="s">
        <v>75</v>
      </c>
    </row>
    <row r="168" spans="1:41">
      <c r="A168" t="s">
        <v>37</v>
      </c>
      <c r="B168" t="s">
        <v>52</v>
      </c>
      <c r="C168">
        <v>15</v>
      </c>
      <c r="D168" t="s">
        <v>39</v>
      </c>
      <c r="E168" t="s">
        <v>72</v>
      </c>
      <c r="F168">
        <v>2</v>
      </c>
      <c r="G168">
        <v>3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5</v>
      </c>
      <c r="S168">
        <v>3</v>
      </c>
      <c r="T168">
        <v>2</v>
      </c>
      <c r="U168">
        <v>1</v>
      </c>
      <c r="V168">
        <v>2</v>
      </c>
      <c r="W168">
        <v>5</v>
      </c>
      <c r="X168">
        <v>4</v>
      </c>
      <c r="Y168">
        <v>11</v>
      </c>
      <c r="Z168">
        <v>10</v>
      </c>
      <c r="AA168">
        <v>11</v>
      </c>
      <c r="AB168">
        <v>-1</v>
      </c>
      <c r="AC168">
        <v>1</v>
      </c>
      <c r="AD168" t="s">
        <v>73</v>
      </c>
      <c r="AE168">
        <v>10.67</v>
      </c>
      <c r="AF168" t="s">
        <v>85</v>
      </c>
      <c r="AG168">
        <v>2.5</v>
      </c>
      <c r="AH168" t="s">
        <v>75</v>
      </c>
      <c r="AI168">
        <v>0</v>
      </c>
      <c r="AJ168" t="s">
        <v>76</v>
      </c>
      <c r="AK168" t="s">
        <v>77</v>
      </c>
      <c r="AL168">
        <v>3</v>
      </c>
      <c r="AM168">
        <v>5</v>
      </c>
      <c r="AN168" t="s">
        <v>75</v>
      </c>
      <c r="AO168" t="s">
        <v>76</v>
      </c>
    </row>
    <row r="169" spans="1:41">
      <c r="A169" t="s">
        <v>37</v>
      </c>
      <c r="B169" t="s">
        <v>52</v>
      </c>
      <c r="C169">
        <v>15</v>
      </c>
      <c r="D169" t="s">
        <v>39</v>
      </c>
      <c r="E169" t="s">
        <v>71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5</v>
      </c>
      <c r="S169">
        <v>3</v>
      </c>
      <c r="T169">
        <v>3</v>
      </c>
      <c r="U169">
        <v>1</v>
      </c>
      <c r="V169">
        <v>3</v>
      </c>
      <c r="W169">
        <v>4</v>
      </c>
      <c r="X169">
        <v>4</v>
      </c>
      <c r="Y169">
        <v>15</v>
      </c>
      <c r="Z169">
        <v>15</v>
      </c>
      <c r="AA169">
        <v>15</v>
      </c>
      <c r="AB169">
        <v>0</v>
      </c>
      <c r="AC169">
        <v>0</v>
      </c>
      <c r="AD169" t="s">
        <v>73</v>
      </c>
      <c r="AE169">
        <v>15</v>
      </c>
      <c r="AF169" t="s">
        <v>89</v>
      </c>
      <c r="AG169">
        <v>2</v>
      </c>
      <c r="AH169" t="s">
        <v>75</v>
      </c>
      <c r="AI169">
        <v>1</v>
      </c>
      <c r="AJ169" t="s">
        <v>76</v>
      </c>
      <c r="AK169" t="s">
        <v>77</v>
      </c>
      <c r="AL169">
        <v>3</v>
      </c>
      <c r="AM169">
        <v>6</v>
      </c>
      <c r="AN169" t="s">
        <v>75</v>
      </c>
      <c r="AO169" t="s">
        <v>75</v>
      </c>
    </row>
    <row r="170" spans="1:41">
      <c r="A170" t="s">
        <v>37</v>
      </c>
      <c r="B170" t="s">
        <v>38</v>
      </c>
      <c r="C170">
        <v>16</v>
      </c>
      <c r="D170" t="s">
        <v>39</v>
      </c>
      <c r="E170" t="s">
        <v>71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4</v>
      </c>
      <c r="S170">
        <v>3</v>
      </c>
      <c r="T170">
        <v>4</v>
      </c>
      <c r="U170">
        <v>1</v>
      </c>
      <c r="V170">
        <v>2</v>
      </c>
      <c r="W170">
        <v>2</v>
      </c>
      <c r="X170">
        <v>4</v>
      </c>
      <c r="Y170">
        <v>8</v>
      </c>
      <c r="Z170">
        <v>7</v>
      </c>
      <c r="AA170">
        <v>6</v>
      </c>
      <c r="AB170">
        <v>-1</v>
      </c>
      <c r="AC170">
        <v>-1</v>
      </c>
      <c r="AD170" t="s">
        <v>78</v>
      </c>
      <c r="AE170">
        <v>7</v>
      </c>
      <c r="AF170" t="s">
        <v>74</v>
      </c>
      <c r="AG170">
        <v>2</v>
      </c>
      <c r="AH170" t="s">
        <v>75</v>
      </c>
      <c r="AI170">
        <v>1</v>
      </c>
      <c r="AJ170" t="s">
        <v>76</v>
      </c>
      <c r="AK170" t="s">
        <v>77</v>
      </c>
      <c r="AL170">
        <v>2</v>
      </c>
      <c r="AM170">
        <v>7</v>
      </c>
      <c r="AN170" t="s">
        <v>75</v>
      </c>
      <c r="AO170" t="s">
        <v>75</v>
      </c>
    </row>
    <row r="171" spans="1:41">
      <c r="A171" t="s">
        <v>37</v>
      </c>
      <c r="B171" t="s">
        <v>38</v>
      </c>
      <c r="C171">
        <v>15</v>
      </c>
      <c r="D171" t="s">
        <v>39</v>
      </c>
      <c r="E171" t="s">
        <v>72</v>
      </c>
      <c r="F171">
        <v>4</v>
      </c>
      <c r="G171">
        <v>2</v>
      </c>
      <c r="H171">
        <v>1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5</v>
      </c>
      <c r="S171">
        <v>3</v>
      </c>
      <c r="T171">
        <v>3</v>
      </c>
      <c r="U171">
        <v>1</v>
      </c>
      <c r="V171">
        <v>3</v>
      </c>
      <c r="W171">
        <v>1</v>
      </c>
      <c r="X171">
        <v>4</v>
      </c>
      <c r="Y171">
        <v>13</v>
      </c>
      <c r="Z171">
        <v>14</v>
      </c>
      <c r="AA171">
        <v>14</v>
      </c>
      <c r="AB171">
        <v>1</v>
      </c>
      <c r="AC171">
        <v>0</v>
      </c>
      <c r="AD171" t="s">
        <v>73</v>
      </c>
      <c r="AE171">
        <v>13.67</v>
      </c>
      <c r="AF171" t="s">
        <v>85</v>
      </c>
      <c r="AG171">
        <v>3</v>
      </c>
      <c r="AH171" t="s">
        <v>75</v>
      </c>
      <c r="AI171">
        <v>0</v>
      </c>
      <c r="AJ171" t="s">
        <v>76</v>
      </c>
      <c r="AK171" t="s">
        <v>77</v>
      </c>
      <c r="AL171">
        <v>3</v>
      </c>
      <c r="AM171">
        <v>6</v>
      </c>
      <c r="AN171" t="s">
        <v>75</v>
      </c>
      <c r="AO171" t="s">
        <v>75</v>
      </c>
    </row>
    <row r="172" spans="1:41">
      <c r="A172" t="s">
        <v>37</v>
      </c>
      <c r="B172" t="s">
        <v>38</v>
      </c>
      <c r="C172">
        <v>15</v>
      </c>
      <c r="D172" t="s">
        <v>39</v>
      </c>
      <c r="E172" t="s">
        <v>72</v>
      </c>
      <c r="F172">
        <v>4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4</v>
      </c>
      <c r="S172">
        <v>5</v>
      </c>
      <c r="T172">
        <v>5</v>
      </c>
      <c r="U172">
        <v>1</v>
      </c>
      <c r="V172">
        <v>3</v>
      </c>
      <c r="W172">
        <v>1</v>
      </c>
      <c r="X172">
        <v>4</v>
      </c>
      <c r="Y172">
        <v>16</v>
      </c>
      <c r="Z172">
        <v>17</v>
      </c>
      <c r="AA172">
        <v>18</v>
      </c>
      <c r="AB172">
        <v>1</v>
      </c>
      <c r="AC172">
        <v>1</v>
      </c>
      <c r="AD172" t="s">
        <v>80</v>
      </c>
      <c r="AE172">
        <v>17</v>
      </c>
      <c r="AF172" t="s">
        <v>86</v>
      </c>
      <c r="AG172">
        <v>3.5</v>
      </c>
      <c r="AH172" t="s">
        <v>79</v>
      </c>
      <c r="AI172">
        <v>1</v>
      </c>
      <c r="AJ172" t="s">
        <v>76</v>
      </c>
      <c r="AK172" t="s">
        <v>77</v>
      </c>
      <c r="AL172">
        <v>3</v>
      </c>
      <c r="AM172">
        <v>10</v>
      </c>
      <c r="AN172" t="s">
        <v>75</v>
      </c>
      <c r="AO172" t="s">
        <v>79</v>
      </c>
    </row>
    <row r="173" spans="1:41">
      <c r="A173" t="s">
        <v>37</v>
      </c>
      <c r="B173" t="s">
        <v>38</v>
      </c>
      <c r="C173">
        <v>16</v>
      </c>
      <c r="D173" t="s">
        <v>39</v>
      </c>
      <c r="E173" t="s">
        <v>71</v>
      </c>
      <c r="F173">
        <v>3</v>
      </c>
      <c r="G173">
        <v>1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3</v>
      </c>
      <c r="T173">
        <v>3</v>
      </c>
      <c r="U173">
        <v>2</v>
      </c>
      <c r="V173">
        <v>3</v>
      </c>
      <c r="W173">
        <v>2</v>
      </c>
      <c r="X173">
        <v>4</v>
      </c>
      <c r="Y173">
        <v>7</v>
      </c>
      <c r="Z173">
        <v>6</v>
      </c>
      <c r="AA173">
        <v>6</v>
      </c>
      <c r="AB173">
        <v>-1</v>
      </c>
      <c r="AC173">
        <v>0</v>
      </c>
      <c r="AD173" t="s">
        <v>73</v>
      </c>
      <c r="AE173">
        <v>6.33</v>
      </c>
      <c r="AF173" t="s">
        <v>74</v>
      </c>
      <c r="AG173">
        <v>2</v>
      </c>
      <c r="AH173" t="s">
        <v>75</v>
      </c>
      <c r="AI173">
        <v>1</v>
      </c>
      <c r="AJ173" t="s">
        <v>76</v>
      </c>
      <c r="AK173" t="s">
        <v>77</v>
      </c>
      <c r="AL173">
        <v>3</v>
      </c>
      <c r="AM173">
        <v>6</v>
      </c>
      <c r="AN173" t="s">
        <v>75</v>
      </c>
      <c r="AO173" t="s">
        <v>75</v>
      </c>
    </row>
    <row r="174" spans="1:41">
      <c r="A174" t="s">
        <v>37</v>
      </c>
      <c r="B174" t="s">
        <v>52</v>
      </c>
      <c r="C174">
        <v>15</v>
      </c>
      <c r="D174" t="s">
        <v>39</v>
      </c>
      <c r="E174" t="s">
        <v>72</v>
      </c>
      <c r="F174">
        <v>4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5</v>
      </c>
      <c r="S174">
        <v>3</v>
      </c>
      <c r="T174">
        <v>3</v>
      </c>
      <c r="U174">
        <v>1</v>
      </c>
      <c r="V174">
        <v>1</v>
      </c>
      <c r="W174">
        <v>5</v>
      </c>
      <c r="X174">
        <v>4</v>
      </c>
      <c r="Y174">
        <v>10</v>
      </c>
      <c r="Z174">
        <v>13</v>
      </c>
      <c r="AA174">
        <v>14</v>
      </c>
      <c r="AB174">
        <v>3</v>
      </c>
      <c r="AC174">
        <v>1</v>
      </c>
      <c r="AD174" t="s">
        <v>80</v>
      </c>
      <c r="AE174">
        <v>12.33</v>
      </c>
      <c r="AF174" t="s">
        <v>85</v>
      </c>
      <c r="AG174">
        <v>4</v>
      </c>
      <c r="AH174" t="s">
        <v>79</v>
      </c>
      <c r="AI174">
        <v>1</v>
      </c>
      <c r="AJ174" t="s">
        <v>76</v>
      </c>
      <c r="AK174" t="s">
        <v>77</v>
      </c>
      <c r="AL174">
        <v>3</v>
      </c>
      <c r="AM174">
        <v>6</v>
      </c>
      <c r="AN174" t="s">
        <v>75</v>
      </c>
      <c r="AO174" t="s">
        <v>75</v>
      </c>
    </row>
    <row r="175" spans="1:41">
      <c r="A175" t="s">
        <v>37</v>
      </c>
      <c r="B175" t="s">
        <v>38</v>
      </c>
      <c r="C175">
        <v>16</v>
      </c>
      <c r="D175" t="s">
        <v>39</v>
      </c>
      <c r="E175" t="s">
        <v>71</v>
      </c>
      <c r="F175">
        <v>4</v>
      </c>
      <c r="G175">
        <v>4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5</v>
      </c>
      <c r="S175">
        <v>4</v>
      </c>
      <c r="T175">
        <v>5</v>
      </c>
      <c r="U175">
        <v>1</v>
      </c>
      <c r="V175">
        <v>1</v>
      </c>
      <c r="W175">
        <v>4</v>
      </c>
      <c r="X175">
        <v>4</v>
      </c>
      <c r="Y175">
        <v>14</v>
      </c>
      <c r="Z175">
        <v>15</v>
      </c>
      <c r="AA175">
        <v>16</v>
      </c>
      <c r="AB175">
        <v>1</v>
      </c>
      <c r="AC175">
        <v>1</v>
      </c>
      <c r="AD175" t="s">
        <v>80</v>
      </c>
      <c r="AE175">
        <v>15</v>
      </c>
      <c r="AF175" t="s">
        <v>89</v>
      </c>
      <c r="AG175">
        <v>4</v>
      </c>
      <c r="AH175" t="s">
        <v>79</v>
      </c>
      <c r="AI175">
        <v>0</v>
      </c>
      <c r="AJ175" t="s">
        <v>76</v>
      </c>
      <c r="AK175" t="s">
        <v>77</v>
      </c>
      <c r="AL175">
        <v>4</v>
      </c>
      <c r="AM175">
        <v>10</v>
      </c>
      <c r="AN175" t="s">
        <v>79</v>
      </c>
      <c r="AO175" t="s">
        <v>79</v>
      </c>
    </row>
    <row r="176" spans="1:41">
      <c r="A176" t="s">
        <v>37</v>
      </c>
      <c r="B176" t="s">
        <v>52</v>
      </c>
      <c r="C176">
        <v>16</v>
      </c>
      <c r="D176" t="s">
        <v>39</v>
      </c>
      <c r="E176" t="s">
        <v>72</v>
      </c>
      <c r="F176">
        <v>3</v>
      </c>
      <c r="G176">
        <v>3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4</v>
      </c>
      <c r="S176">
        <v>5</v>
      </c>
      <c r="T176">
        <v>5</v>
      </c>
      <c r="U176">
        <v>4</v>
      </c>
      <c r="V176">
        <v>4</v>
      </c>
      <c r="W176">
        <v>5</v>
      </c>
      <c r="X176">
        <v>4</v>
      </c>
      <c r="Y176">
        <v>10</v>
      </c>
      <c r="Z176">
        <v>12</v>
      </c>
      <c r="AA176">
        <v>12</v>
      </c>
      <c r="AB176">
        <v>2</v>
      </c>
      <c r="AC176">
        <v>0</v>
      </c>
      <c r="AD176" t="s">
        <v>73</v>
      </c>
      <c r="AE176">
        <v>11.33</v>
      </c>
      <c r="AF176" t="s">
        <v>85</v>
      </c>
      <c r="AG176">
        <v>3</v>
      </c>
      <c r="AH176" t="s">
        <v>75</v>
      </c>
      <c r="AI176">
        <v>1</v>
      </c>
      <c r="AJ176" t="s">
        <v>76</v>
      </c>
      <c r="AK176" t="s">
        <v>77</v>
      </c>
      <c r="AL176">
        <v>3</v>
      </c>
      <c r="AM176">
        <v>11</v>
      </c>
      <c r="AN176" t="s">
        <v>75</v>
      </c>
      <c r="AO176" t="s">
        <v>79</v>
      </c>
    </row>
    <row r="177" spans="1:41">
      <c r="A177" t="s">
        <v>37</v>
      </c>
      <c r="B177" t="s">
        <v>52</v>
      </c>
      <c r="C177">
        <v>16</v>
      </c>
      <c r="D177" t="s">
        <v>39</v>
      </c>
      <c r="E177" t="s">
        <v>72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3</v>
      </c>
      <c r="T177">
        <v>5</v>
      </c>
      <c r="U177">
        <v>2</v>
      </c>
      <c r="V177">
        <v>4</v>
      </c>
      <c r="W177">
        <v>4</v>
      </c>
      <c r="X177">
        <v>4</v>
      </c>
      <c r="Y177">
        <v>10</v>
      </c>
      <c r="Z177">
        <v>10</v>
      </c>
      <c r="AA177">
        <v>10</v>
      </c>
      <c r="AB177">
        <v>0</v>
      </c>
      <c r="AC177">
        <v>0</v>
      </c>
      <c r="AD177" t="s">
        <v>73</v>
      </c>
      <c r="AE177">
        <v>10</v>
      </c>
      <c r="AF177" t="s">
        <v>85</v>
      </c>
      <c r="AG177">
        <v>2</v>
      </c>
      <c r="AH177" t="s">
        <v>75</v>
      </c>
      <c r="AI177">
        <v>2</v>
      </c>
      <c r="AJ177" t="s">
        <v>75</v>
      </c>
      <c r="AK177" t="s">
        <v>77</v>
      </c>
      <c r="AL177">
        <v>0</v>
      </c>
      <c r="AM177">
        <v>8</v>
      </c>
      <c r="AN177" t="s">
        <v>76</v>
      </c>
      <c r="AO177" t="s">
        <v>75</v>
      </c>
    </row>
    <row r="178" spans="1:41">
      <c r="A178" t="s">
        <v>37</v>
      </c>
      <c r="B178" t="s">
        <v>38</v>
      </c>
      <c r="C178">
        <v>16</v>
      </c>
      <c r="D178" t="s">
        <v>39</v>
      </c>
      <c r="E178" t="s">
        <v>71</v>
      </c>
      <c r="F178">
        <v>3</v>
      </c>
      <c r="G178">
        <v>3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4</v>
      </c>
      <c r="S178">
        <v>4</v>
      </c>
      <c r="T178">
        <v>5</v>
      </c>
      <c r="U178">
        <v>1</v>
      </c>
      <c r="V178">
        <v>1</v>
      </c>
      <c r="W178">
        <v>4</v>
      </c>
      <c r="X178">
        <v>4</v>
      </c>
      <c r="Y178">
        <v>10</v>
      </c>
      <c r="Z178">
        <v>11</v>
      </c>
      <c r="AA178">
        <v>9</v>
      </c>
      <c r="AB178">
        <v>1</v>
      </c>
      <c r="AC178">
        <v>-2</v>
      </c>
      <c r="AD178" t="s">
        <v>73</v>
      </c>
      <c r="AE178">
        <v>10</v>
      </c>
      <c r="AF178" t="s">
        <v>85</v>
      </c>
      <c r="AG178">
        <v>3</v>
      </c>
      <c r="AH178" t="s">
        <v>75</v>
      </c>
      <c r="AI178">
        <v>0</v>
      </c>
      <c r="AJ178" t="s">
        <v>76</v>
      </c>
      <c r="AK178" t="s">
        <v>77</v>
      </c>
      <c r="AL178">
        <v>4</v>
      </c>
      <c r="AM178">
        <v>9</v>
      </c>
      <c r="AN178" t="s">
        <v>79</v>
      </c>
      <c r="AO178" t="s">
        <v>75</v>
      </c>
    </row>
    <row r="179" spans="1:41">
      <c r="A179" t="s">
        <v>37</v>
      </c>
      <c r="B179" t="s">
        <v>52</v>
      </c>
      <c r="C179">
        <v>17</v>
      </c>
      <c r="D179" t="s">
        <v>39</v>
      </c>
      <c r="E179" t="s">
        <v>71</v>
      </c>
      <c r="F179">
        <v>4</v>
      </c>
      <c r="G179">
        <v>3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10</v>
      </c>
      <c r="Z179">
        <v>9</v>
      </c>
      <c r="AA179">
        <v>9</v>
      </c>
      <c r="AB179">
        <v>-1</v>
      </c>
      <c r="AC179">
        <v>0</v>
      </c>
      <c r="AD179" t="s">
        <v>73</v>
      </c>
      <c r="AE179">
        <v>9.33</v>
      </c>
      <c r="AF179" t="s">
        <v>74</v>
      </c>
      <c r="AG179">
        <v>3.5</v>
      </c>
      <c r="AH179" t="s">
        <v>79</v>
      </c>
      <c r="AI179">
        <v>1</v>
      </c>
      <c r="AJ179" t="s">
        <v>76</v>
      </c>
      <c r="AK179" t="s">
        <v>77</v>
      </c>
      <c r="AL179">
        <v>3</v>
      </c>
      <c r="AM179">
        <v>8</v>
      </c>
      <c r="AN179" t="s">
        <v>75</v>
      </c>
      <c r="AO179" t="s">
        <v>75</v>
      </c>
    </row>
    <row r="180" spans="1:41">
      <c r="A180" t="s">
        <v>37</v>
      </c>
      <c r="B180" t="s">
        <v>52</v>
      </c>
      <c r="C180">
        <v>17</v>
      </c>
      <c r="D180" t="s">
        <v>39</v>
      </c>
      <c r="E180" t="s">
        <v>72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4</v>
      </c>
      <c r="S180">
        <v>3</v>
      </c>
      <c r="T180">
        <v>4</v>
      </c>
      <c r="U180">
        <v>1</v>
      </c>
      <c r="V180">
        <v>4</v>
      </c>
      <c r="W180">
        <v>4</v>
      </c>
      <c r="X180">
        <v>4</v>
      </c>
      <c r="Y180">
        <v>6</v>
      </c>
      <c r="Z180">
        <v>5</v>
      </c>
      <c r="AA180">
        <v>6</v>
      </c>
      <c r="AB180">
        <v>-1</v>
      </c>
      <c r="AC180">
        <v>1</v>
      </c>
      <c r="AD180" t="s">
        <v>73</v>
      </c>
      <c r="AE180">
        <v>5.67</v>
      </c>
      <c r="AF180" t="s">
        <v>74</v>
      </c>
      <c r="AG180">
        <v>3</v>
      </c>
      <c r="AH180" t="s">
        <v>75</v>
      </c>
      <c r="AI180">
        <v>1</v>
      </c>
      <c r="AJ180" t="s">
        <v>76</v>
      </c>
      <c r="AK180" t="s">
        <v>77</v>
      </c>
      <c r="AL180">
        <v>2</v>
      </c>
      <c r="AM180">
        <v>7</v>
      </c>
      <c r="AN180" t="s">
        <v>75</v>
      </c>
      <c r="AO180" t="s">
        <v>75</v>
      </c>
    </row>
    <row r="181" spans="1:41">
      <c r="A181" t="s">
        <v>37</v>
      </c>
      <c r="B181" t="s">
        <v>52</v>
      </c>
      <c r="C181">
        <v>17</v>
      </c>
      <c r="D181" t="s">
        <v>39</v>
      </c>
      <c r="E181" t="s">
        <v>72</v>
      </c>
      <c r="F181">
        <v>4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5</v>
      </c>
      <c r="S181">
        <v>2</v>
      </c>
      <c r="T181">
        <v>3</v>
      </c>
      <c r="U181">
        <v>1</v>
      </c>
      <c r="V181">
        <v>1</v>
      </c>
      <c r="W181">
        <v>2</v>
      </c>
      <c r="X181">
        <v>4</v>
      </c>
      <c r="Y181">
        <v>10</v>
      </c>
      <c r="Z181">
        <v>10</v>
      </c>
      <c r="AA181">
        <v>11</v>
      </c>
      <c r="AB181">
        <v>0</v>
      </c>
      <c r="AC181">
        <v>1</v>
      </c>
      <c r="AD181" t="s">
        <v>73</v>
      </c>
      <c r="AE181">
        <v>10.33</v>
      </c>
      <c r="AF181" t="s">
        <v>85</v>
      </c>
      <c r="AG181">
        <v>3.5</v>
      </c>
      <c r="AH181" t="s">
        <v>79</v>
      </c>
      <c r="AI181">
        <v>0</v>
      </c>
      <c r="AJ181" t="s">
        <v>76</v>
      </c>
      <c r="AK181" t="s">
        <v>77</v>
      </c>
      <c r="AL181">
        <v>3</v>
      </c>
      <c r="AM181">
        <v>6</v>
      </c>
      <c r="AN181" t="s">
        <v>75</v>
      </c>
      <c r="AO181" t="s">
        <v>75</v>
      </c>
    </row>
    <row r="182" spans="1:41">
      <c r="A182" t="s">
        <v>37</v>
      </c>
      <c r="B182" t="s">
        <v>52</v>
      </c>
      <c r="C182">
        <v>17</v>
      </c>
      <c r="D182" t="s">
        <v>54</v>
      </c>
      <c r="E182" t="s">
        <v>72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1</v>
      </c>
      <c r="T182">
        <v>3</v>
      </c>
      <c r="U182">
        <v>1</v>
      </c>
      <c r="V182">
        <v>5</v>
      </c>
      <c r="W182">
        <v>3</v>
      </c>
      <c r="X182">
        <v>4</v>
      </c>
      <c r="Y182">
        <v>8</v>
      </c>
      <c r="Z182">
        <v>9</v>
      </c>
      <c r="AA182">
        <v>10</v>
      </c>
      <c r="AB182">
        <v>1</v>
      </c>
      <c r="AC182">
        <v>1</v>
      </c>
      <c r="AD182" t="s">
        <v>80</v>
      </c>
      <c r="AE182">
        <v>9</v>
      </c>
      <c r="AF182" t="s">
        <v>74</v>
      </c>
      <c r="AG182">
        <v>1.5</v>
      </c>
      <c r="AH182" t="s">
        <v>75</v>
      </c>
      <c r="AI182">
        <v>2</v>
      </c>
      <c r="AJ182" t="s">
        <v>75</v>
      </c>
      <c r="AK182" t="s">
        <v>77</v>
      </c>
      <c r="AL182">
        <v>1</v>
      </c>
      <c r="AM182">
        <v>4</v>
      </c>
      <c r="AN182" t="s">
        <v>76</v>
      </c>
      <c r="AO182" t="s">
        <v>76</v>
      </c>
    </row>
    <row r="183" spans="1:41">
      <c r="A183" t="s">
        <v>37</v>
      </c>
      <c r="B183" t="s">
        <v>52</v>
      </c>
      <c r="C183">
        <v>17</v>
      </c>
      <c r="D183" t="s">
        <v>39</v>
      </c>
      <c r="E183" t="s">
        <v>72</v>
      </c>
      <c r="F183">
        <v>4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5</v>
      </c>
      <c r="S183">
        <v>2</v>
      </c>
      <c r="T183">
        <v>3</v>
      </c>
      <c r="U183">
        <v>1</v>
      </c>
      <c r="V183">
        <v>2</v>
      </c>
      <c r="W183">
        <v>5</v>
      </c>
      <c r="X183">
        <v>4</v>
      </c>
      <c r="Y183">
        <v>17</v>
      </c>
      <c r="Z183">
        <v>15</v>
      </c>
      <c r="AA183">
        <v>16</v>
      </c>
      <c r="AB183">
        <v>-2</v>
      </c>
      <c r="AC183">
        <v>1</v>
      </c>
      <c r="AD183" t="s">
        <v>73</v>
      </c>
      <c r="AE183">
        <v>16</v>
      </c>
      <c r="AF183" t="s">
        <v>86</v>
      </c>
      <c r="AG183">
        <v>4</v>
      </c>
      <c r="AH183" t="s">
        <v>79</v>
      </c>
      <c r="AI183">
        <v>1</v>
      </c>
      <c r="AJ183" t="s">
        <v>76</v>
      </c>
      <c r="AK183" t="s">
        <v>77</v>
      </c>
      <c r="AL183">
        <v>1</v>
      </c>
      <c r="AM183">
        <v>5</v>
      </c>
      <c r="AN183" t="s">
        <v>76</v>
      </c>
      <c r="AO183" t="s">
        <v>76</v>
      </c>
    </row>
    <row r="184" spans="1:41">
      <c r="A184" t="s">
        <v>37</v>
      </c>
      <c r="B184" t="s">
        <v>38</v>
      </c>
      <c r="C184">
        <v>17</v>
      </c>
      <c r="D184" t="s">
        <v>39</v>
      </c>
      <c r="E184" t="s">
        <v>72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1</v>
      </c>
      <c r="V184">
        <v>3</v>
      </c>
      <c r="W184">
        <v>1</v>
      </c>
      <c r="X184">
        <v>4</v>
      </c>
      <c r="Y184">
        <v>9</v>
      </c>
      <c r="Z184">
        <v>9</v>
      </c>
      <c r="AA184">
        <v>10</v>
      </c>
      <c r="AB184">
        <v>0</v>
      </c>
      <c r="AC184">
        <v>1</v>
      </c>
      <c r="AD184" t="s">
        <v>73</v>
      </c>
      <c r="AE184">
        <v>9.33</v>
      </c>
      <c r="AF184" t="s">
        <v>74</v>
      </c>
      <c r="AG184">
        <v>1</v>
      </c>
      <c r="AH184" t="s">
        <v>76</v>
      </c>
      <c r="AI184">
        <v>1</v>
      </c>
      <c r="AJ184" t="s">
        <v>76</v>
      </c>
      <c r="AK184" t="s">
        <v>77</v>
      </c>
      <c r="AL184">
        <v>3</v>
      </c>
      <c r="AM184">
        <v>8</v>
      </c>
      <c r="AN184" t="s">
        <v>75</v>
      </c>
      <c r="AO184" t="s">
        <v>75</v>
      </c>
    </row>
    <row r="185" spans="1:41">
      <c r="A185" t="s">
        <v>37</v>
      </c>
      <c r="B185" t="s">
        <v>38</v>
      </c>
      <c r="C185">
        <v>17</v>
      </c>
      <c r="D185" t="s">
        <v>39</v>
      </c>
      <c r="E185" t="s">
        <v>72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4</v>
      </c>
      <c r="S185">
        <v>3</v>
      </c>
      <c r="T185">
        <v>3</v>
      </c>
      <c r="U185">
        <v>1</v>
      </c>
      <c r="V185">
        <v>1</v>
      </c>
      <c r="W185">
        <v>4</v>
      </c>
      <c r="X185">
        <v>4</v>
      </c>
      <c r="Y185">
        <v>9</v>
      </c>
      <c r="Z185">
        <v>10</v>
      </c>
      <c r="AA185">
        <v>10</v>
      </c>
      <c r="AB185">
        <v>1</v>
      </c>
      <c r="AC185">
        <v>0</v>
      </c>
      <c r="AD185" t="s">
        <v>73</v>
      </c>
      <c r="AE185">
        <v>9.67</v>
      </c>
      <c r="AF185" t="s">
        <v>74</v>
      </c>
      <c r="AG185">
        <v>2</v>
      </c>
      <c r="AH185" t="s">
        <v>75</v>
      </c>
      <c r="AI185">
        <v>1</v>
      </c>
      <c r="AJ185" t="s">
        <v>76</v>
      </c>
      <c r="AK185" t="s">
        <v>77</v>
      </c>
      <c r="AL185">
        <v>4</v>
      </c>
      <c r="AM185">
        <v>6</v>
      </c>
      <c r="AN185" t="s">
        <v>79</v>
      </c>
      <c r="AO185" t="s">
        <v>75</v>
      </c>
    </row>
    <row r="186" spans="1:41">
      <c r="A186" t="s">
        <v>37</v>
      </c>
      <c r="B186" t="s">
        <v>52</v>
      </c>
      <c r="C186">
        <v>17</v>
      </c>
      <c r="D186" t="s">
        <v>54</v>
      </c>
      <c r="E186" t="s">
        <v>72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4</v>
      </c>
      <c r="S186">
        <v>5</v>
      </c>
      <c r="T186">
        <v>2</v>
      </c>
      <c r="U186">
        <v>1</v>
      </c>
      <c r="V186">
        <v>1</v>
      </c>
      <c r="W186">
        <v>1</v>
      </c>
      <c r="X186">
        <v>4</v>
      </c>
      <c r="Y186">
        <v>11</v>
      </c>
      <c r="Z186">
        <v>11</v>
      </c>
      <c r="AA186">
        <v>11</v>
      </c>
      <c r="AB186">
        <v>0</v>
      </c>
      <c r="AC186">
        <v>0</v>
      </c>
      <c r="AD186" t="s">
        <v>73</v>
      </c>
      <c r="AE186">
        <v>11</v>
      </c>
      <c r="AF186" t="s">
        <v>85</v>
      </c>
      <c r="AG186">
        <v>2</v>
      </c>
      <c r="AH186" t="s">
        <v>75</v>
      </c>
      <c r="AI186">
        <v>1</v>
      </c>
      <c r="AJ186" t="s">
        <v>76</v>
      </c>
      <c r="AK186" t="s">
        <v>77</v>
      </c>
      <c r="AL186">
        <v>4</v>
      </c>
      <c r="AM186">
        <v>7</v>
      </c>
      <c r="AN186" t="s">
        <v>79</v>
      </c>
      <c r="AO186" t="s">
        <v>75</v>
      </c>
    </row>
    <row r="187" spans="1:41">
      <c r="A187" t="s">
        <v>37</v>
      </c>
      <c r="B187" t="s">
        <v>52</v>
      </c>
      <c r="C187">
        <v>17</v>
      </c>
      <c r="D187" t="s">
        <v>39</v>
      </c>
      <c r="E187" t="s">
        <v>71</v>
      </c>
      <c r="F187">
        <v>2</v>
      </c>
      <c r="G187">
        <v>2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4</v>
      </c>
      <c r="T187">
        <v>2</v>
      </c>
      <c r="U187">
        <v>5</v>
      </c>
      <c r="V187">
        <v>5</v>
      </c>
      <c r="W187">
        <v>4</v>
      </c>
      <c r="X187">
        <v>4</v>
      </c>
      <c r="Y187">
        <v>14</v>
      </c>
      <c r="Z187">
        <v>13</v>
      </c>
      <c r="AA187">
        <v>13</v>
      </c>
      <c r="AB187">
        <v>-1</v>
      </c>
      <c r="AC187">
        <v>0</v>
      </c>
      <c r="AD187" t="s">
        <v>73</v>
      </c>
      <c r="AE187">
        <v>13.33</v>
      </c>
      <c r="AF187" t="s">
        <v>85</v>
      </c>
      <c r="AG187">
        <v>2</v>
      </c>
      <c r="AH187" t="s">
        <v>75</v>
      </c>
      <c r="AI187">
        <v>2</v>
      </c>
      <c r="AJ187" t="s">
        <v>75</v>
      </c>
      <c r="AK187" t="s">
        <v>77</v>
      </c>
      <c r="AL187">
        <v>3</v>
      </c>
      <c r="AM187">
        <v>7</v>
      </c>
      <c r="AN187" t="s">
        <v>75</v>
      </c>
      <c r="AO187" t="s">
        <v>75</v>
      </c>
    </row>
    <row r="188" spans="1:41">
      <c r="A188" t="s">
        <v>37</v>
      </c>
      <c r="B188" t="s">
        <v>52</v>
      </c>
      <c r="C188">
        <v>17</v>
      </c>
      <c r="D188" t="s">
        <v>39</v>
      </c>
      <c r="E188" t="s">
        <v>72</v>
      </c>
      <c r="F188">
        <v>2</v>
      </c>
      <c r="G188">
        <v>3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5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4</v>
      </c>
      <c r="Y188">
        <v>12</v>
      </c>
      <c r="Z188">
        <v>12</v>
      </c>
      <c r="AA188">
        <v>13</v>
      </c>
      <c r="AB188">
        <v>0</v>
      </c>
      <c r="AC188">
        <v>1</v>
      </c>
      <c r="AD188" t="s">
        <v>73</v>
      </c>
      <c r="AE188">
        <v>12.33</v>
      </c>
      <c r="AF188" t="s">
        <v>85</v>
      </c>
      <c r="AG188">
        <v>2.5</v>
      </c>
      <c r="AH188" t="s">
        <v>75</v>
      </c>
      <c r="AI188">
        <v>1</v>
      </c>
      <c r="AJ188" t="s">
        <v>76</v>
      </c>
      <c r="AK188" t="s">
        <v>77</v>
      </c>
      <c r="AL188">
        <v>1</v>
      </c>
      <c r="AM188">
        <v>4</v>
      </c>
      <c r="AN188" t="s">
        <v>76</v>
      </c>
      <c r="AO188" t="s">
        <v>76</v>
      </c>
    </row>
    <row r="189" spans="1:41">
      <c r="A189" t="s">
        <v>37</v>
      </c>
      <c r="B189" t="s">
        <v>52</v>
      </c>
      <c r="C189">
        <v>18</v>
      </c>
      <c r="D189" t="s">
        <v>39</v>
      </c>
      <c r="E189" t="s">
        <v>72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3</v>
      </c>
      <c r="S189">
        <v>2</v>
      </c>
      <c r="T189">
        <v>5</v>
      </c>
      <c r="U189">
        <v>2</v>
      </c>
      <c r="V189">
        <v>5</v>
      </c>
      <c r="W189">
        <v>5</v>
      </c>
      <c r="X189">
        <v>4</v>
      </c>
      <c r="Y189">
        <v>6</v>
      </c>
      <c r="Z189">
        <v>9</v>
      </c>
      <c r="AA189">
        <v>8</v>
      </c>
      <c r="AB189">
        <v>3</v>
      </c>
      <c r="AC189">
        <v>-1</v>
      </c>
      <c r="AD189" t="s">
        <v>73</v>
      </c>
      <c r="AE189">
        <v>7.67</v>
      </c>
      <c r="AF189" t="s">
        <v>74</v>
      </c>
      <c r="AG189">
        <v>1.5</v>
      </c>
      <c r="AH189" t="s">
        <v>75</v>
      </c>
      <c r="AI189">
        <v>3</v>
      </c>
      <c r="AJ189" t="s">
        <v>75</v>
      </c>
      <c r="AK189" t="s">
        <v>87</v>
      </c>
      <c r="AL189">
        <v>0</v>
      </c>
      <c r="AM189">
        <v>7</v>
      </c>
      <c r="AN189" t="s">
        <v>76</v>
      </c>
      <c r="AO189" t="s">
        <v>75</v>
      </c>
    </row>
    <row r="190" spans="1:41">
      <c r="A190" t="s">
        <v>37</v>
      </c>
      <c r="B190" t="s">
        <v>38</v>
      </c>
      <c r="C190">
        <v>17</v>
      </c>
      <c r="D190" t="s">
        <v>39</v>
      </c>
      <c r="E190" t="s">
        <v>72</v>
      </c>
      <c r="F190">
        <v>3</v>
      </c>
      <c r="G190">
        <v>3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</v>
      </c>
      <c r="S190">
        <v>2</v>
      </c>
      <c r="T190">
        <v>3</v>
      </c>
      <c r="U190">
        <v>1</v>
      </c>
      <c r="V190">
        <v>1</v>
      </c>
      <c r="W190">
        <v>4</v>
      </c>
      <c r="X190">
        <v>4</v>
      </c>
      <c r="Y190">
        <v>10</v>
      </c>
      <c r="Z190">
        <v>9</v>
      </c>
      <c r="AA190">
        <v>9</v>
      </c>
      <c r="AB190">
        <v>-1</v>
      </c>
      <c r="AC190">
        <v>0</v>
      </c>
      <c r="AD190" t="s">
        <v>73</v>
      </c>
      <c r="AE190">
        <v>9.33</v>
      </c>
      <c r="AF190" t="s">
        <v>74</v>
      </c>
      <c r="AG190">
        <v>3</v>
      </c>
      <c r="AH190" t="s">
        <v>75</v>
      </c>
      <c r="AI190">
        <v>0</v>
      </c>
      <c r="AJ190" t="s">
        <v>76</v>
      </c>
      <c r="AK190" t="s">
        <v>77</v>
      </c>
      <c r="AL190">
        <v>2</v>
      </c>
      <c r="AM190">
        <v>5</v>
      </c>
      <c r="AN190" t="s">
        <v>75</v>
      </c>
      <c r="AO190" t="s">
        <v>76</v>
      </c>
    </row>
    <row r="191" spans="1:41">
      <c r="A191" t="s">
        <v>37</v>
      </c>
      <c r="B191" t="s">
        <v>38</v>
      </c>
      <c r="C191">
        <v>18</v>
      </c>
      <c r="D191" t="s">
        <v>39</v>
      </c>
      <c r="E191" t="s">
        <v>72</v>
      </c>
      <c r="F191">
        <v>2</v>
      </c>
      <c r="G191">
        <v>3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5</v>
      </c>
      <c r="T191">
        <v>5</v>
      </c>
      <c r="U191">
        <v>1</v>
      </c>
      <c r="V191">
        <v>3</v>
      </c>
      <c r="W191">
        <v>2</v>
      </c>
      <c r="X191">
        <v>4</v>
      </c>
      <c r="Y191">
        <v>15</v>
      </c>
      <c r="Z191">
        <v>14</v>
      </c>
      <c r="AA191">
        <v>14</v>
      </c>
      <c r="AB191">
        <v>-1</v>
      </c>
      <c r="AC191">
        <v>0</v>
      </c>
      <c r="AD191" t="s">
        <v>73</v>
      </c>
      <c r="AE191">
        <v>14.33</v>
      </c>
      <c r="AF191" t="s">
        <v>89</v>
      </c>
      <c r="AG191">
        <v>2.5</v>
      </c>
      <c r="AH191" t="s">
        <v>75</v>
      </c>
      <c r="AI191">
        <v>0</v>
      </c>
      <c r="AJ191" t="s">
        <v>76</v>
      </c>
      <c r="AK191" t="s">
        <v>77</v>
      </c>
      <c r="AL191">
        <v>4</v>
      </c>
      <c r="AM191">
        <v>11</v>
      </c>
      <c r="AN191" t="s">
        <v>79</v>
      </c>
      <c r="AO191" t="s">
        <v>79</v>
      </c>
    </row>
    <row r="192" spans="1:41">
      <c r="A192" t="s">
        <v>37</v>
      </c>
      <c r="B192" t="s">
        <v>38</v>
      </c>
      <c r="C192">
        <v>18</v>
      </c>
      <c r="D192" t="s">
        <v>39</v>
      </c>
      <c r="E192" t="s">
        <v>72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5</v>
      </c>
      <c r="S192">
        <v>4</v>
      </c>
      <c r="T192">
        <v>4</v>
      </c>
      <c r="U192">
        <v>1</v>
      </c>
      <c r="V192">
        <v>1</v>
      </c>
      <c r="W192">
        <v>4</v>
      </c>
      <c r="X192">
        <v>4</v>
      </c>
      <c r="Y192">
        <v>8</v>
      </c>
      <c r="Z192">
        <v>9</v>
      </c>
      <c r="AA192">
        <v>10</v>
      </c>
      <c r="AB192">
        <v>1</v>
      </c>
      <c r="AC192">
        <v>1</v>
      </c>
      <c r="AD192" t="s">
        <v>80</v>
      </c>
      <c r="AE192">
        <v>9</v>
      </c>
      <c r="AF192" t="s">
        <v>74</v>
      </c>
      <c r="AG192">
        <v>1</v>
      </c>
      <c r="AH192" t="s">
        <v>76</v>
      </c>
      <c r="AI192">
        <v>1</v>
      </c>
      <c r="AJ192" t="s">
        <v>76</v>
      </c>
      <c r="AK192" t="s">
        <v>77</v>
      </c>
      <c r="AL192">
        <v>3</v>
      </c>
      <c r="AM192">
        <v>8</v>
      </c>
      <c r="AN192" t="s">
        <v>75</v>
      </c>
      <c r="AO192" t="s">
        <v>75</v>
      </c>
    </row>
    <row r="193" spans="1:41">
      <c r="A193" t="s">
        <v>37</v>
      </c>
      <c r="B193" t="s">
        <v>38</v>
      </c>
      <c r="C193">
        <v>17</v>
      </c>
      <c r="D193" t="s">
        <v>39</v>
      </c>
      <c r="E193" t="s">
        <v>72</v>
      </c>
      <c r="F193">
        <v>2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5</v>
      </c>
      <c r="S193">
        <v>4</v>
      </c>
      <c r="T193">
        <v>5</v>
      </c>
      <c r="U193">
        <v>1</v>
      </c>
      <c r="V193">
        <v>2</v>
      </c>
      <c r="W193">
        <v>5</v>
      </c>
      <c r="X193">
        <v>4</v>
      </c>
      <c r="Y193">
        <v>10</v>
      </c>
      <c r="Z193">
        <v>9</v>
      </c>
      <c r="AA193">
        <v>11</v>
      </c>
      <c r="AB193">
        <v>-1</v>
      </c>
      <c r="AC193">
        <v>2</v>
      </c>
      <c r="AD193" t="s">
        <v>73</v>
      </c>
      <c r="AE193">
        <v>10</v>
      </c>
      <c r="AF193" t="s">
        <v>85</v>
      </c>
      <c r="AG193">
        <v>2</v>
      </c>
      <c r="AH193" t="s">
        <v>75</v>
      </c>
      <c r="AI193">
        <v>1</v>
      </c>
      <c r="AJ193" t="s">
        <v>76</v>
      </c>
      <c r="AK193" t="s">
        <v>77</v>
      </c>
      <c r="AL193">
        <v>2</v>
      </c>
      <c r="AM193">
        <v>9</v>
      </c>
      <c r="AN193" t="s">
        <v>75</v>
      </c>
      <c r="AO193" t="s">
        <v>75</v>
      </c>
    </row>
    <row r="194" spans="1:41">
      <c r="A194" t="s">
        <v>37</v>
      </c>
      <c r="B194" t="s">
        <v>52</v>
      </c>
      <c r="C194">
        <v>17</v>
      </c>
      <c r="D194" t="s">
        <v>39</v>
      </c>
      <c r="E194" t="s">
        <v>72</v>
      </c>
      <c r="F194">
        <v>3</v>
      </c>
      <c r="G194">
        <v>3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4</v>
      </c>
      <c r="S194">
        <v>4</v>
      </c>
      <c r="T194">
        <v>3</v>
      </c>
      <c r="U194">
        <v>1</v>
      </c>
      <c r="V194">
        <v>3</v>
      </c>
      <c r="W194">
        <v>5</v>
      </c>
      <c r="X194">
        <v>4</v>
      </c>
      <c r="Y194">
        <v>14</v>
      </c>
      <c r="Z194">
        <v>12</v>
      </c>
      <c r="AA194">
        <v>11</v>
      </c>
      <c r="AB194">
        <v>-2</v>
      </c>
      <c r="AC194">
        <v>-1</v>
      </c>
      <c r="AD194" t="s">
        <v>78</v>
      </c>
      <c r="AE194">
        <v>12.33</v>
      </c>
      <c r="AF194" t="s">
        <v>85</v>
      </c>
      <c r="AG194">
        <v>3</v>
      </c>
      <c r="AH194" t="s">
        <v>75</v>
      </c>
      <c r="AI194">
        <v>1</v>
      </c>
      <c r="AJ194" t="s">
        <v>76</v>
      </c>
      <c r="AK194" t="s">
        <v>77</v>
      </c>
      <c r="AL194">
        <v>3</v>
      </c>
      <c r="AM194">
        <v>7</v>
      </c>
      <c r="AN194" t="s">
        <v>75</v>
      </c>
      <c r="AO194" t="s">
        <v>75</v>
      </c>
    </row>
    <row r="195" spans="1:41">
      <c r="A195" t="s">
        <v>37</v>
      </c>
      <c r="B195" t="s">
        <v>38</v>
      </c>
      <c r="C195">
        <v>17</v>
      </c>
      <c r="D195" t="s">
        <v>39</v>
      </c>
      <c r="E195" t="s">
        <v>72</v>
      </c>
      <c r="F195">
        <v>4</v>
      </c>
      <c r="G195">
        <v>4</v>
      </c>
      <c r="H195">
        <v>2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4</v>
      </c>
      <c r="S195">
        <v>3</v>
      </c>
      <c r="T195">
        <v>3</v>
      </c>
      <c r="U195">
        <v>1</v>
      </c>
      <c r="V195">
        <v>2</v>
      </c>
      <c r="W195">
        <v>4</v>
      </c>
      <c r="X195">
        <v>4</v>
      </c>
      <c r="Y195">
        <v>14</v>
      </c>
      <c r="Z195">
        <v>14</v>
      </c>
      <c r="AA195">
        <v>14</v>
      </c>
      <c r="AB195">
        <v>0</v>
      </c>
      <c r="AC195">
        <v>0</v>
      </c>
      <c r="AD195" t="s">
        <v>73</v>
      </c>
      <c r="AE195">
        <v>14</v>
      </c>
      <c r="AF195" t="s">
        <v>89</v>
      </c>
      <c r="AG195">
        <v>4</v>
      </c>
      <c r="AH195" t="s">
        <v>79</v>
      </c>
      <c r="AI195">
        <v>0</v>
      </c>
      <c r="AJ195" t="s">
        <v>76</v>
      </c>
      <c r="AK195" t="s">
        <v>77</v>
      </c>
      <c r="AL195">
        <v>3</v>
      </c>
      <c r="AM195">
        <v>7</v>
      </c>
      <c r="AN195" t="s">
        <v>75</v>
      </c>
      <c r="AO195" t="s">
        <v>75</v>
      </c>
    </row>
    <row r="196" spans="1:41">
      <c r="A196" t="s">
        <v>37</v>
      </c>
      <c r="B196" t="s">
        <v>38</v>
      </c>
      <c r="C196">
        <v>17</v>
      </c>
      <c r="D196" t="s">
        <v>54</v>
      </c>
      <c r="E196" t="s">
        <v>72</v>
      </c>
      <c r="F196">
        <v>3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2</v>
      </c>
      <c r="X196">
        <v>4</v>
      </c>
      <c r="Y196">
        <v>9</v>
      </c>
      <c r="Z196">
        <v>10</v>
      </c>
      <c r="AA196">
        <v>10</v>
      </c>
      <c r="AB196">
        <v>1</v>
      </c>
      <c r="AC196">
        <v>0</v>
      </c>
      <c r="AD196" t="s">
        <v>73</v>
      </c>
      <c r="AE196">
        <v>9.67</v>
      </c>
      <c r="AF196" t="s">
        <v>74</v>
      </c>
      <c r="AG196">
        <v>2.5</v>
      </c>
      <c r="AH196" t="s">
        <v>75</v>
      </c>
      <c r="AI196">
        <v>0</v>
      </c>
      <c r="AJ196" t="s">
        <v>76</v>
      </c>
      <c r="AK196" t="s">
        <v>77</v>
      </c>
      <c r="AL196">
        <v>3</v>
      </c>
      <c r="AM196">
        <v>6</v>
      </c>
      <c r="AN196" t="s">
        <v>75</v>
      </c>
      <c r="AO196" t="s">
        <v>75</v>
      </c>
    </row>
    <row r="197" spans="1:41">
      <c r="A197" t="s">
        <v>37</v>
      </c>
      <c r="B197" t="s">
        <v>38</v>
      </c>
      <c r="C197">
        <v>19</v>
      </c>
      <c r="D197" t="s">
        <v>39</v>
      </c>
      <c r="E197" t="s">
        <v>72</v>
      </c>
      <c r="F197">
        <v>2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3</v>
      </c>
      <c r="T197">
        <v>4</v>
      </c>
      <c r="U197">
        <v>1</v>
      </c>
      <c r="V197">
        <v>3</v>
      </c>
      <c r="W197">
        <v>3</v>
      </c>
      <c r="X197">
        <v>4</v>
      </c>
      <c r="Y197">
        <v>11</v>
      </c>
      <c r="Z197">
        <v>12</v>
      </c>
      <c r="AA197">
        <v>11</v>
      </c>
      <c r="AB197">
        <v>1</v>
      </c>
      <c r="AC197">
        <v>-1</v>
      </c>
      <c r="AD197" t="s">
        <v>73</v>
      </c>
      <c r="AE197">
        <v>11.33</v>
      </c>
      <c r="AF197" t="s">
        <v>85</v>
      </c>
      <c r="AG197">
        <v>1.5</v>
      </c>
      <c r="AH197" t="s">
        <v>75</v>
      </c>
      <c r="AI197">
        <v>1</v>
      </c>
      <c r="AJ197" t="s">
        <v>76</v>
      </c>
      <c r="AK197" t="s">
        <v>77</v>
      </c>
      <c r="AL197">
        <v>3</v>
      </c>
      <c r="AM197">
        <v>8</v>
      </c>
      <c r="AN197" t="s">
        <v>75</v>
      </c>
      <c r="AO197" t="s">
        <v>75</v>
      </c>
    </row>
    <row r="198" spans="1:41">
      <c r="A198" t="s">
        <v>37</v>
      </c>
      <c r="B198" t="s">
        <v>38</v>
      </c>
      <c r="C198">
        <v>18</v>
      </c>
      <c r="D198" t="s">
        <v>39</v>
      </c>
      <c r="E198" t="s">
        <v>72</v>
      </c>
      <c r="F198">
        <v>2</v>
      </c>
      <c r="G198">
        <v>3</v>
      </c>
      <c r="H198">
        <v>1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3</v>
      </c>
      <c r="T198">
        <v>3</v>
      </c>
      <c r="U198">
        <v>1</v>
      </c>
      <c r="V198">
        <v>2</v>
      </c>
      <c r="W198">
        <v>3</v>
      </c>
      <c r="X198">
        <v>4</v>
      </c>
      <c r="Y198">
        <v>11</v>
      </c>
      <c r="Z198">
        <v>10</v>
      </c>
      <c r="AA198">
        <v>10</v>
      </c>
      <c r="AB198">
        <v>-1</v>
      </c>
      <c r="AC198">
        <v>0</v>
      </c>
      <c r="AD198" t="s">
        <v>73</v>
      </c>
      <c r="AE198">
        <v>10.33</v>
      </c>
      <c r="AF198" t="s">
        <v>85</v>
      </c>
      <c r="AG198">
        <v>2.5</v>
      </c>
      <c r="AH198" t="s">
        <v>75</v>
      </c>
      <c r="AI198">
        <v>0</v>
      </c>
      <c r="AJ198" t="s">
        <v>76</v>
      </c>
      <c r="AK198" t="s">
        <v>77</v>
      </c>
      <c r="AL198">
        <v>2</v>
      </c>
      <c r="AM198">
        <v>6</v>
      </c>
      <c r="AN198" t="s">
        <v>75</v>
      </c>
      <c r="AO198" t="s">
        <v>75</v>
      </c>
    </row>
    <row r="199" spans="1:41">
      <c r="A199" t="s">
        <v>55</v>
      </c>
      <c r="B199" t="s">
        <v>52</v>
      </c>
      <c r="C199">
        <v>19</v>
      </c>
      <c r="D199" t="s">
        <v>54</v>
      </c>
      <c r="E199" t="s">
        <v>72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4</v>
      </c>
      <c r="S199">
        <v>4</v>
      </c>
      <c r="T199">
        <v>4</v>
      </c>
      <c r="U199">
        <v>3</v>
      </c>
      <c r="V199">
        <v>3</v>
      </c>
      <c r="W199">
        <v>5</v>
      </c>
      <c r="X199">
        <v>4</v>
      </c>
      <c r="Y199">
        <v>8</v>
      </c>
      <c r="Z199">
        <v>8</v>
      </c>
      <c r="AA199">
        <v>8</v>
      </c>
      <c r="AB199">
        <v>0</v>
      </c>
      <c r="AC199">
        <v>0</v>
      </c>
      <c r="AD199" t="s">
        <v>73</v>
      </c>
      <c r="AE199">
        <v>8</v>
      </c>
      <c r="AF199" t="s">
        <v>74</v>
      </c>
      <c r="AG199">
        <v>1</v>
      </c>
      <c r="AH199" t="s">
        <v>76</v>
      </c>
      <c r="AI199">
        <v>2</v>
      </c>
      <c r="AJ199" t="s">
        <v>75</v>
      </c>
      <c r="AK199" t="s">
        <v>77</v>
      </c>
      <c r="AL199">
        <v>2</v>
      </c>
      <c r="AM199">
        <v>8</v>
      </c>
      <c r="AN199" t="s">
        <v>75</v>
      </c>
      <c r="AO199" t="s">
        <v>75</v>
      </c>
    </row>
    <row r="200" spans="1:41">
      <c r="A200" t="s">
        <v>55</v>
      </c>
      <c r="B200" t="s">
        <v>52</v>
      </c>
      <c r="C200">
        <v>17</v>
      </c>
      <c r="D200" t="s">
        <v>54</v>
      </c>
      <c r="E200" t="s">
        <v>72</v>
      </c>
      <c r="F200">
        <v>4</v>
      </c>
      <c r="G200">
        <v>3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5</v>
      </c>
      <c r="U200">
        <v>1</v>
      </c>
      <c r="V200">
        <v>3</v>
      </c>
      <c r="W200">
        <v>2</v>
      </c>
      <c r="X200">
        <v>4</v>
      </c>
      <c r="Y200">
        <v>13</v>
      </c>
      <c r="Z200">
        <v>11</v>
      </c>
      <c r="AA200">
        <v>11</v>
      </c>
      <c r="AB200">
        <v>-2</v>
      </c>
      <c r="AC200">
        <v>0</v>
      </c>
      <c r="AD200" t="s">
        <v>73</v>
      </c>
      <c r="AE200">
        <v>11.67</v>
      </c>
      <c r="AF200" t="s">
        <v>85</v>
      </c>
      <c r="AG200">
        <v>3.5</v>
      </c>
      <c r="AH200" t="s">
        <v>79</v>
      </c>
      <c r="AI200">
        <v>0</v>
      </c>
      <c r="AJ200" t="s">
        <v>76</v>
      </c>
      <c r="AK200" t="s">
        <v>77</v>
      </c>
      <c r="AL200">
        <v>4</v>
      </c>
      <c r="AM200">
        <v>11</v>
      </c>
      <c r="AN200" t="s">
        <v>79</v>
      </c>
      <c r="AO200" t="s">
        <v>79</v>
      </c>
    </row>
    <row r="201" spans="1:41">
      <c r="A201" t="s">
        <v>55</v>
      </c>
      <c r="B201" t="s">
        <v>38</v>
      </c>
      <c r="C201">
        <v>17</v>
      </c>
      <c r="D201" t="s">
        <v>54</v>
      </c>
      <c r="E201" t="s">
        <v>72</v>
      </c>
      <c r="F201">
        <v>4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4</v>
      </c>
      <c r="S201">
        <v>3</v>
      </c>
      <c r="T201">
        <v>3</v>
      </c>
      <c r="U201">
        <v>1</v>
      </c>
      <c r="V201">
        <v>2</v>
      </c>
      <c r="W201">
        <v>5</v>
      </c>
      <c r="X201">
        <v>4</v>
      </c>
      <c r="Y201">
        <v>12</v>
      </c>
      <c r="Z201">
        <v>13</v>
      </c>
      <c r="AA201">
        <v>13</v>
      </c>
      <c r="AB201">
        <v>1</v>
      </c>
      <c r="AC201">
        <v>0</v>
      </c>
      <c r="AD201" t="s">
        <v>73</v>
      </c>
      <c r="AE201">
        <v>12.67</v>
      </c>
      <c r="AF201" t="s">
        <v>85</v>
      </c>
      <c r="AG201">
        <v>4</v>
      </c>
      <c r="AH201" t="s">
        <v>79</v>
      </c>
      <c r="AI201">
        <v>0</v>
      </c>
      <c r="AJ201" t="s">
        <v>76</v>
      </c>
      <c r="AK201" t="s">
        <v>77</v>
      </c>
      <c r="AL201">
        <v>4</v>
      </c>
      <c r="AM201">
        <v>6</v>
      </c>
      <c r="AN201" t="s">
        <v>79</v>
      </c>
      <c r="AO201" t="s">
        <v>75</v>
      </c>
    </row>
    <row r="202" spans="1:41">
      <c r="A202" t="s">
        <v>55</v>
      </c>
      <c r="B202" t="s">
        <v>52</v>
      </c>
      <c r="C202">
        <v>18</v>
      </c>
      <c r="D202" t="s">
        <v>39</v>
      </c>
      <c r="E202" t="s">
        <v>71</v>
      </c>
      <c r="F202">
        <v>1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2</v>
      </c>
      <c r="U202">
        <v>1</v>
      </c>
      <c r="V202">
        <v>2</v>
      </c>
      <c r="W202">
        <v>3</v>
      </c>
      <c r="X202">
        <v>4</v>
      </c>
      <c r="Y202">
        <v>10</v>
      </c>
      <c r="Z202">
        <v>10</v>
      </c>
      <c r="AA202">
        <v>10</v>
      </c>
      <c r="AB202">
        <v>0</v>
      </c>
      <c r="AC202">
        <v>0</v>
      </c>
      <c r="AD202" t="s">
        <v>73</v>
      </c>
      <c r="AE202">
        <v>10</v>
      </c>
      <c r="AF202" t="s">
        <v>85</v>
      </c>
      <c r="AG202">
        <v>1</v>
      </c>
      <c r="AH202" t="s">
        <v>76</v>
      </c>
      <c r="AI202">
        <v>2</v>
      </c>
      <c r="AJ202" t="s">
        <v>75</v>
      </c>
      <c r="AK202" t="s">
        <v>77</v>
      </c>
      <c r="AL202">
        <v>1</v>
      </c>
      <c r="AM202">
        <v>6</v>
      </c>
      <c r="AN202" t="s">
        <v>76</v>
      </c>
      <c r="AO202" t="s">
        <v>75</v>
      </c>
    </row>
    <row r="203" spans="1:41">
      <c r="A203" t="s">
        <v>55</v>
      </c>
      <c r="B203" t="s">
        <v>52</v>
      </c>
      <c r="C203">
        <v>18</v>
      </c>
      <c r="D203" t="s">
        <v>54</v>
      </c>
      <c r="E203" t="s">
        <v>72</v>
      </c>
      <c r="F203">
        <v>1</v>
      </c>
      <c r="G203">
        <v>3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3</v>
      </c>
      <c r="T203">
        <v>4</v>
      </c>
      <c r="U203">
        <v>2</v>
      </c>
      <c r="V203">
        <v>4</v>
      </c>
      <c r="W203">
        <v>3</v>
      </c>
      <c r="X203">
        <v>4</v>
      </c>
      <c r="Y203">
        <v>10</v>
      </c>
      <c r="Z203">
        <v>10</v>
      </c>
      <c r="AA203">
        <v>10</v>
      </c>
      <c r="AB203">
        <v>0</v>
      </c>
      <c r="AC203">
        <v>0</v>
      </c>
      <c r="AD203" t="s">
        <v>73</v>
      </c>
      <c r="AE203">
        <v>10</v>
      </c>
      <c r="AF203" t="s">
        <v>85</v>
      </c>
      <c r="AG203">
        <v>2</v>
      </c>
      <c r="AH203" t="s">
        <v>75</v>
      </c>
      <c r="AI203">
        <v>2</v>
      </c>
      <c r="AJ203" t="s">
        <v>75</v>
      </c>
      <c r="AK203" t="s">
        <v>77</v>
      </c>
      <c r="AL203">
        <v>3</v>
      </c>
      <c r="AM203">
        <v>7</v>
      </c>
      <c r="AN203" t="s">
        <v>75</v>
      </c>
      <c r="AO203" t="s">
        <v>75</v>
      </c>
    </row>
    <row r="204" spans="1:41">
      <c r="A204" t="s">
        <v>55</v>
      </c>
      <c r="B204" t="s">
        <v>38</v>
      </c>
      <c r="C204">
        <v>19</v>
      </c>
      <c r="D204" t="s">
        <v>39</v>
      </c>
      <c r="E204" t="s">
        <v>71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3</v>
      </c>
      <c r="S204">
        <v>2</v>
      </c>
      <c r="T204">
        <v>2</v>
      </c>
      <c r="U204">
        <v>1</v>
      </c>
      <c r="V204">
        <v>1</v>
      </c>
      <c r="W204">
        <v>3</v>
      </c>
      <c r="X204">
        <v>4</v>
      </c>
      <c r="Y204">
        <v>7</v>
      </c>
      <c r="Z204">
        <v>7</v>
      </c>
      <c r="AA204">
        <v>9</v>
      </c>
      <c r="AB204">
        <v>0</v>
      </c>
      <c r="AC204">
        <v>2</v>
      </c>
      <c r="AD204" t="s">
        <v>73</v>
      </c>
      <c r="AE204">
        <v>7.67</v>
      </c>
      <c r="AF204" t="s">
        <v>74</v>
      </c>
      <c r="AG204">
        <v>2.5</v>
      </c>
      <c r="AH204" t="s">
        <v>75</v>
      </c>
      <c r="AI204">
        <v>1</v>
      </c>
      <c r="AJ204" t="s">
        <v>76</v>
      </c>
      <c r="AK204" t="s">
        <v>77</v>
      </c>
      <c r="AL204">
        <v>2</v>
      </c>
      <c r="AM204">
        <v>5</v>
      </c>
      <c r="AN204" t="s">
        <v>75</v>
      </c>
      <c r="AO204" t="s">
        <v>76</v>
      </c>
    </row>
    <row r="205" spans="1:41">
      <c r="A205" t="s">
        <v>55</v>
      </c>
      <c r="B205" t="s">
        <v>38</v>
      </c>
      <c r="C205">
        <v>20</v>
      </c>
      <c r="D205" t="s">
        <v>39</v>
      </c>
      <c r="E205" t="s">
        <v>72</v>
      </c>
      <c r="F205">
        <v>4</v>
      </c>
      <c r="G205">
        <v>2</v>
      </c>
      <c r="H205">
        <v>2</v>
      </c>
      <c r="I205">
        <v>3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5</v>
      </c>
      <c r="S205">
        <v>4</v>
      </c>
      <c r="T205">
        <v>3</v>
      </c>
      <c r="U205">
        <v>1</v>
      </c>
      <c r="V205">
        <v>1</v>
      </c>
      <c r="W205">
        <v>3</v>
      </c>
      <c r="X205">
        <v>4</v>
      </c>
      <c r="Y205">
        <v>15</v>
      </c>
      <c r="Z205">
        <v>14</v>
      </c>
      <c r="AA205">
        <v>15</v>
      </c>
      <c r="AB205">
        <v>-1</v>
      </c>
      <c r="AC205">
        <v>1</v>
      </c>
      <c r="AD205" t="s">
        <v>73</v>
      </c>
      <c r="AE205">
        <v>14.67</v>
      </c>
      <c r="AF205" t="s">
        <v>89</v>
      </c>
      <c r="AG205">
        <v>3</v>
      </c>
      <c r="AH205" t="s">
        <v>75</v>
      </c>
      <c r="AI205">
        <v>1</v>
      </c>
      <c r="AJ205" t="s">
        <v>76</v>
      </c>
      <c r="AK205" t="s">
        <v>77</v>
      </c>
      <c r="AL205">
        <v>3</v>
      </c>
      <c r="AM205">
        <v>8</v>
      </c>
      <c r="AN205" t="s">
        <v>75</v>
      </c>
      <c r="AO205" t="s">
        <v>75</v>
      </c>
    </row>
    <row r="206" spans="1:41">
      <c r="A206" t="s">
        <v>55</v>
      </c>
      <c r="B206" t="s">
        <v>38</v>
      </c>
      <c r="C206">
        <v>18</v>
      </c>
      <c r="D206" t="s">
        <v>54</v>
      </c>
      <c r="E206" t="s">
        <v>71</v>
      </c>
      <c r="F206">
        <v>4</v>
      </c>
      <c r="G206">
        <v>4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5</v>
      </c>
      <c r="S206">
        <v>4</v>
      </c>
      <c r="T206">
        <v>3</v>
      </c>
      <c r="U206">
        <v>3</v>
      </c>
      <c r="V206">
        <v>4</v>
      </c>
      <c r="W206">
        <v>2</v>
      </c>
      <c r="X206">
        <v>4</v>
      </c>
      <c r="Y206">
        <v>8</v>
      </c>
      <c r="Z206">
        <v>9</v>
      </c>
      <c r="AA206">
        <v>10</v>
      </c>
      <c r="AB206">
        <v>1</v>
      </c>
      <c r="AC206">
        <v>1</v>
      </c>
      <c r="AD206" t="s">
        <v>80</v>
      </c>
      <c r="AE206">
        <v>9</v>
      </c>
      <c r="AF206" t="s">
        <v>74</v>
      </c>
      <c r="AG206">
        <v>4</v>
      </c>
      <c r="AH206" t="s">
        <v>79</v>
      </c>
      <c r="AI206">
        <v>1</v>
      </c>
      <c r="AJ206" t="s">
        <v>76</v>
      </c>
      <c r="AK206" t="s">
        <v>77</v>
      </c>
      <c r="AL206">
        <v>3</v>
      </c>
      <c r="AM206">
        <v>7</v>
      </c>
      <c r="AN206" t="s">
        <v>75</v>
      </c>
      <c r="AO206" t="s">
        <v>75</v>
      </c>
    </row>
    <row r="207" spans="1:41">
      <c r="A207" t="s">
        <v>55</v>
      </c>
      <c r="B207" t="s">
        <v>52</v>
      </c>
      <c r="C207">
        <v>18</v>
      </c>
      <c r="D207" t="s">
        <v>39</v>
      </c>
      <c r="E207" t="s">
        <v>72</v>
      </c>
      <c r="F207">
        <v>4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3</v>
      </c>
      <c r="S207">
        <v>2</v>
      </c>
      <c r="T207">
        <v>4</v>
      </c>
      <c r="U207">
        <v>1</v>
      </c>
      <c r="V207">
        <v>4</v>
      </c>
      <c r="W207">
        <v>2</v>
      </c>
      <c r="X207">
        <v>4</v>
      </c>
      <c r="Y207">
        <v>15</v>
      </c>
      <c r="Z207">
        <v>14</v>
      </c>
      <c r="AA207">
        <v>14</v>
      </c>
      <c r="AB207">
        <v>-1</v>
      </c>
      <c r="AC207">
        <v>0</v>
      </c>
      <c r="AD207" t="s">
        <v>73</v>
      </c>
      <c r="AE207">
        <v>14.33</v>
      </c>
      <c r="AF207" t="s">
        <v>89</v>
      </c>
      <c r="AG207">
        <v>4</v>
      </c>
      <c r="AH207" t="s">
        <v>79</v>
      </c>
      <c r="AI207">
        <v>1</v>
      </c>
      <c r="AJ207" t="s">
        <v>76</v>
      </c>
      <c r="AK207" t="s">
        <v>77</v>
      </c>
      <c r="AL207">
        <v>3</v>
      </c>
      <c r="AM207">
        <v>6</v>
      </c>
      <c r="AN207" t="s">
        <v>75</v>
      </c>
      <c r="AO207" t="s">
        <v>75</v>
      </c>
    </row>
    <row r="208" spans="1:41">
      <c r="A208" t="s">
        <v>37</v>
      </c>
      <c r="B208" t="s">
        <v>38</v>
      </c>
      <c r="C208">
        <v>17</v>
      </c>
      <c r="D208" t="s">
        <v>39</v>
      </c>
      <c r="E208" t="s">
        <v>72</v>
      </c>
      <c r="F208">
        <v>2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3</v>
      </c>
      <c r="T208">
        <v>3</v>
      </c>
      <c r="U208">
        <v>1</v>
      </c>
      <c r="V208">
        <v>4</v>
      </c>
      <c r="W208">
        <v>3</v>
      </c>
      <c r="X208">
        <v>3</v>
      </c>
      <c r="Y208">
        <v>7</v>
      </c>
      <c r="Z208">
        <v>7</v>
      </c>
      <c r="AA208">
        <v>8</v>
      </c>
      <c r="AB208">
        <v>0</v>
      </c>
      <c r="AC208">
        <v>1</v>
      </c>
      <c r="AD208" t="s">
        <v>73</v>
      </c>
      <c r="AE208">
        <v>7.33</v>
      </c>
      <c r="AF208" t="s">
        <v>74</v>
      </c>
      <c r="AG208">
        <v>2.5</v>
      </c>
      <c r="AH208" t="s">
        <v>75</v>
      </c>
      <c r="AI208">
        <v>2</v>
      </c>
      <c r="AJ208" t="s">
        <v>75</v>
      </c>
      <c r="AK208" t="s">
        <v>77</v>
      </c>
      <c r="AL208">
        <v>3</v>
      </c>
      <c r="AM208">
        <v>6</v>
      </c>
      <c r="AN208" t="s">
        <v>75</v>
      </c>
      <c r="AO208" t="s">
        <v>75</v>
      </c>
    </row>
    <row r="209" spans="1:41">
      <c r="A209" t="s">
        <v>37</v>
      </c>
      <c r="B209" t="s">
        <v>52</v>
      </c>
      <c r="C209">
        <v>19</v>
      </c>
      <c r="D209" t="s">
        <v>39</v>
      </c>
      <c r="E209" t="s">
        <v>72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4</v>
      </c>
      <c r="S209">
        <v>5</v>
      </c>
      <c r="T209">
        <v>2</v>
      </c>
      <c r="U209">
        <v>2</v>
      </c>
      <c r="V209">
        <v>2</v>
      </c>
      <c r="W209">
        <v>4</v>
      </c>
      <c r="X209">
        <v>3</v>
      </c>
      <c r="Y209">
        <v>13</v>
      </c>
      <c r="Z209">
        <v>11</v>
      </c>
      <c r="AA209">
        <v>11</v>
      </c>
      <c r="AB209">
        <v>-2</v>
      </c>
      <c r="AC209">
        <v>0</v>
      </c>
      <c r="AD209" t="s">
        <v>73</v>
      </c>
      <c r="AE209">
        <v>11.67</v>
      </c>
      <c r="AF209" t="s">
        <v>85</v>
      </c>
      <c r="AG209">
        <v>1.5</v>
      </c>
      <c r="AH209" t="s">
        <v>75</v>
      </c>
      <c r="AI209">
        <v>1</v>
      </c>
      <c r="AJ209" t="s">
        <v>76</v>
      </c>
      <c r="AK209" t="s">
        <v>77</v>
      </c>
      <c r="AL209">
        <v>1</v>
      </c>
      <c r="AM209">
        <v>7</v>
      </c>
      <c r="AN209" t="s">
        <v>76</v>
      </c>
      <c r="AO209" t="s">
        <v>75</v>
      </c>
    </row>
    <row r="210" spans="1:41">
      <c r="A210" t="s">
        <v>37</v>
      </c>
      <c r="B210" t="s">
        <v>38</v>
      </c>
      <c r="C210">
        <v>17</v>
      </c>
      <c r="D210" t="s">
        <v>54</v>
      </c>
      <c r="E210" t="s">
        <v>71</v>
      </c>
      <c r="F210">
        <v>2</v>
      </c>
      <c r="G210">
        <v>2</v>
      </c>
      <c r="H210">
        <v>1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11</v>
      </c>
      <c r="Z210">
        <v>11</v>
      </c>
      <c r="AA210">
        <v>11</v>
      </c>
      <c r="AB210">
        <v>0</v>
      </c>
      <c r="AC210">
        <v>0</v>
      </c>
      <c r="AD210" t="s">
        <v>73</v>
      </c>
      <c r="AE210">
        <v>11</v>
      </c>
      <c r="AF210" t="s">
        <v>85</v>
      </c>
      <c r="AG210">
        <v>2</v>
      </c>
      <c r="AH210" t="s">
        <v>75</v>
      </c>
      <c r="AI210">
        <v>1</v>
      </c>
      <c r="AJ210" t="s">
        <v>76</v>
      </c>
      <c r="AK210" t="s">
        <v>77</v>
      </c>
      <c r="AL210">
        <v>4</v>
      </c>
      <c r="AM210">
        <v>5</v>
      </c>
      <c r="AN210" t="s">
        <v>79</v>
      </c>
      <c r="AO210" t="s">
        <v>76</v>
      </c>
    </row>
    <row r="211" spans="1:41">
      <c r="A211" t="s">
        <v>37</v>
      </c>
      <c r="B211" t="s">
        <v>52</v>
      </c>
      <c r="C211">
        <v>18</v>
      </c>
      <c r="D211" t="s">
        <v>39</v>
      </c>
      <c r="E211" t="s">
        <v>72</v>
      </c>
      <c r="F211">
        <v>4</v>
      </c>
      <c r="G211">
        <v>4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4</v>
      </c>
      <c r="S211">
        <v>3</v>
      </c>
      <c r="T211">
        <v>3</v>
      </c>
      <c r="U211">
        <v>2</v>
      </c>
      <c r="V211">
        <v>2</v>
      </c>
      <c r="W211">
        <v>3</v>
      </c>
      <c r="X211">
        <v>3</v>
      </c>
      <c r="Y211">
        <v>9</v>
      </c>
      <c r="Z211">
        <v>12</v>
      </c>
      <c r="AA211">
        <v>11</v>
      </c>
      <c r="AB211">
        <v>3</v>
      </c>
      <c r="AC211">
        <v>-1</v>
      </c>
      <c r="AD211" t="s">
        <v>73</v>
      </c>
      <c r="AE211">
        <v>10.67</v>
      </c>
      <c r="AF211" t="s">
        <v>85</v>
      </c>
      <c r="AG211">
        <v>4</v>
      </c>
      <c r="AH211" t="s">
        <v>79</v>
      </c>
      <c r="AI211">
        <v>0</v>
      </c>
      <c r="AJ211" t="s">
        <v>76</v>
      </c>
      <c r="AK211" t="s">
        <v>77</v>
      </c>
      <c r="AL211">
        <v>2</v>
      </c>
      <c r="AM211">
        <v>6</v>
      </c>
      <c r="AN211" t="s">
        <v>75</v>
      </c>
      <c r="AO211" t="s">
        <v>75</v>
      </c>
    </row>
    <row r="212" spans="1:41">
      <c r="A212" t="s">
        <v>37</v>
      </c>
      <c r="B212" t="s">
        <v>52</v>
      </c>
      <c r="C212">
        <v>17</v>
      </c>
      <c r="D212" t="s">
        <v>39</v>
      </c>
      <c r="E212" t="s">
        <v>72</v>
      </c>
      <c r="F212">
        <v>3</v>
      </c>
      <c r="G212">
        <v>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4</v>
      </c>
      <c r="S212">
        <v>3</v>
      </c>
      <c r="T212">
        <v>5</v>
      </c>
      <c r="U212">
        <v>3</v>
      </c>
      <c r="V212">
        <v>5</v>
      </c>
      <c r="W212">
        <v>5</v>
      </c>
      <c r="X212">
        <v>3</v>
      </c>
      <c r="Y212">
        <v>14</v>
      </c>
      <c r="Z212">
        <v>15</v>
      </c>
      <c r="AA212">
        <v>16</v>
      </c>
      <c r="AB212">
        <v>1</v>
      </c>
      <c r="AC212">
        <v>1</v>
      </c>
      <c r="AD212" t="s">
        <v>80</v>
      </c>
      <c r="AE212">
        <v>15</v>
      </c>
      <c r="AF212" t="s">
        <v>89</v>
      </c>
      <c r="AG212">
        <v>3</v>
      </c>
      <c r="AH212" t="s">
        <v>75</v>
      </c>
      <c r="AI212">
        <v>2</v>
      </c>
      <c r="AJ212" t="s">
        <v>75</v>
      </c>
      <c r="AK212" t="s">
        <v>77</v>
      </c>
      <c r="AL212">
        <v>2</v>
      </c>
      <c r="AM212">
        <v>8</v>
      </c>
      <c r="AN212" t="s">
        <v>75</v>
      </c>
      <c r="AO212" t="s">
        <v>75</v>
      </c>
    </row>
    <row r="213" spans="1:41">
      <c r="A213" t="s">
        <v>55</v>
      </c>
      <c r="B213" t="s">
        <v>52</v>
      </c>
      <c r="C213">
        <v>18</v>
      </c>
      <c r="D213" t="s">
        <v>54</v>
      </c>
      <c r="E213" t="s">
        <v>71</v>
      </c>
      <c r="F213">
        <v>1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4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14</v>
      </c>
      <c r="Z213">
        <v>12</v>
      </c>
      <c r="AA213">
        <v>12</v>
      </c>
      <c r="AB213">
        <v>-2</v>
      </c>
      <c r="AC213">
        <v>0</v>
      </c>
      <c r="AD213" t="s">
        <v>73</v>
      </c>
      <c r="AE213">
        <v>12.67</v>
      </c>
      <c r="AF213" t="s">
        <v>85</v>
      </c>
      <c r="AG213">
        <v>1.5</v>
      </c>
      <c r="AH213" t="s">
        <v>75</v>
      </c>
      <c r="AI213">
        <v>2</v>
      </c>
      <c r="AJ213" t="s">
        <v>75</v>
      </c>
      <c r="AK213" t="s">
        <v>77</v>
      </c>
      <c r="AL213">
        <v>3</v>
      </c>
      <c r="AM213">
        <v>7</v>
      </c>
      <c r="AN213" t="s">
        <v>75</v>
      </c>
      <c r="AO213" t="s">
        <v>75</v>
      </c>
    </row>
    <row r="214" spans="1:41">
      <c r="A214" t="s">
        <v>55</v>
      </c>
      <c r="B214" t="s">
        <v>52</v>
      </c>
      <c r="C214">
        <v>17</v>
      </c>
      <c r="D214" t="s">
        <v>39</v>
      </c>
      <c r="E214" t="s">
        <v>71</v>
      </c>
      <c r="F214">
        <v>3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2</v>
      </c>
      <c r="S214">
        <v>4</v>
      </c>
      <c r="T214">
        <v>5</v>
      </c>
      <c r="U214">
        <v>3</v>
      </c>
      <c r="V214">
        <v>4</v>
      </c>
      <c r="W214">
        <v>2</v>
      </c>
      <c r="X214">
        <v>3</v>
      </c>
      <c r="Y214">
        <v>14</v>
      </c>
      <c r="Z214">
        <v>16</v>
      </c>
      <c r="AA214">
        <v>16</v>
      </c>
      <c r="AB214">
        <v>2</v>
      </c>
      <c r="AC214">
        <v>0</v>
      </c>
      <c r="AD214" t="s">
        <v>73</v>
      </c>
      <c r="AE214">
        <v>15.33</v>
      </c>
      <c r="AF214" t="s">
        <v>89</v>
      </c>
      <c r="AG214">
        <v>2</v>
      </c>
      <c r="AH214" t="s">
        <v>75</v>
      </c>
      <c r="AI214">
        <v>4</v>
      </c>
      <c r="AJ214" t="s">
        <v>79</v>
      </c>
      <c r="AK214" t="s">
        <v>77</v>
      </c>
      <c r="AL214">
        <v>1</v>
      </c>
      <c r="AM214">
        <v>9</v>
      </c>
      <c r="AN214" t="s">
        <v>76</v>
      </c>
      <c r="AO214" t="s">
        <v>75</v>
      </c>
    </row>
    <row r="215" spans="1:41">
      <c r="A215" t="s">
        <v>55</v>
      </c>
      <c r="B215" t="s">
        <v>52</v>
      </c>
      <c r="C215">
        <v>21</v>
      </c>
      <c r="D215" t="s">
        <v>54</v>
      </c>
      <c r="E215" t="s">
        <v>72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5</v>
      </c>
      <c r="S215">
        <v>5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10</v>
      </c>
      <c r="Z215">
        <v>8</v>
      </c>
      <c r="AA215">
        <v>7</v>
      </c>
      <c r="AB215">
        <v>-2</v>
      </c>
      <c r="AC215">
        <v>-1</v>
      </c>
      <c r="AD215" t="s">
        <v>78</v>
      </c>
      <c r="AE215">
        <v>8.33</v>
      </c>
      <c r="AF215" t="s">
        <v>74</v>
      </c>
      <c r="AG215">
        <v>1</v>
      </c>
      <c r="AH215" t="s">
        <v>76</v>
      </c>
      <c r="AI215">
        <v>3</v>
      </c>
      <c r="AJ215" t="s">
        <v>75</v>
      </c>
      <c r="AK215" t="s">
        <v>87</v>
      </c>
      <c r="AL215">
        <v>1</v>
      </c>
      <c r="AM215">
        <v>8</v>
      </c>
      <c r="AN215" t="s">
        <v>76</v>
      </c>
      <c r="AO215" t="s">
        <v>75</v>
      </c>
    </row>
    <row r="216" spans="1:41">
      <c r="A216" t="s">
        <v>37</v>
      </c>
      <c r="B216" t="s">
        <v>38</v>
      </c>
      <c r="C216">
        <v>15</v>
      </c>
      <c r="D216" t="s">
        <v>39</v>
      </c>
      <c r="E216" t="s">
        <v>72</v>
      </c>
      <c r="F216">
        <v>4</v>
      </c>
      <c r="G216">
        <v>2</v>
      </c>
      <c r="H216">
        <v>1</v>
      </c>
      <c r="I216">
        <v>3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2</v>
      </c>
      <c r="T216">
        <v>2</v>
      </c>
      <c r="U216">
        <v>1</v>
      </c>
      <c r="V216">
        <v>1</v>
      </c>
      <c r="W216">
        <v>5</v>
      </c>
      <c r="X216">
        <v>2</v>
      </c>
      <c r="Y216">
        <v>15</v>
      </c>
      <c r="Z216">
        <v>14</v>
      </c>
      <c r="AA216">
        <v>15</v>
      </c>
      <c r="AB216">
        <v>-1</v>
      </c>
      <c r="AC216">
        <v>1</v>
      </c>
      <c r="AD216" t="s">
        <v>73</v>
      </c>
      <c r="AE216">
        <v>14.67</v>
      </c>
      <c r="AF216" t="s">
        <v>89</v>
      </c>
      <c r="AG216">
        <v>3</v>
      </c>
      <c r="AH216" t="s">
        <v>75</v>
      </c>
      <c r="AI216">
        <v>0</v>
      </c>
      <c r="AJ216" t="s">
        <v>76</v>
      </c>
      <c r="AK216" t="s">
        <v>77</v>
      </c>
      <c r="AL216">
        <v>4</v>
      </c>
      <c r="AM216">
        <v>5</v>
      </c>
      <c r="AN216" t="s">
        <v>79</v>
      </c>
      <c r="AO216" t="s">
        <v>76</v>
      </c>
    </row>
    <row r="217" spans="1:41">
      <c r="A217" t="s">
        <v>37</v>
      </c>
      <c r="B217" t="s">
        <v>52</v>
      </c>
      <c r="C217">
        <v>15</v>
      </c>
      <c r="D217" t="s">
        <v>39</v>
      </c>
      <c r="E217" t="s">
        <v>71</v>
      </c>
      <c r="F217">
        <v>4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4</v>
      </c>
      <c r="S217">
        <v>3</v>
      </c>
      <c r="T217">
        <v>3</v>
      </c>
      <c r="U217">
        <v>1</v>
      </c>
      <c r="V217">
        <v>3</v>
      </c>
      <c r="W217">
        <v>5</v>
      </c>
      <c r="X217">
        <v>2</v>
      </c>
      <c r="Y217">
        <v>14</v>
      </c>
      <c r="Z217">
        <v>14</v>
      </c>
      <c r="AA217">
        <v>14</v>
      </c>
      <c r="AB217">
        <v>0</v>
      </c>
      <c r="AC217">
        <v>0</v>
      </c>
      <c r="AD217" t="s">
        <v>73</v>
      </c>
      <c r="AE217">
        <v>14</v>
      </c>
      <c r="AF217" t="s">
        <v>89</v>
      </c>
      <c r="AG217">
        <v>4</v>
      </c>
      <c r="AH217" t="s">
        <v>79</v>
      </c>
      <c r="AI217">
        <v>1</v>
      </c>
      <c r="AJ217" t="s">
        <v>76</v>
      </c>
      <c r="AK217" t="s">
        <v>77</v>
      </c>
      <c r="AL217">
        <v>4</v>
      </c>
      <c r="AM217">
        <v>6</v>
      </c>
      <c r="AN217" t="s">
        <v>79</v>
      </c>
      <c r="AO217" t="s">
        <v>75</v>
      </c>
    </row>
    <row r="218" spans="1:41">
      <c r="A218" t="s">
        <v>37</v>
      </c>
      <c r="B218" t="s">
        <v>52</v>
      </c>
      <c r="C218">
        <v>15</v>
      </c>
      <c r="D218" t="s">
        <v>39</v>
      </c>
      <c r="E218" t="s">
        <v>72</v>
      </c>
      <c r="F218">
        <v>4</v>
      </c>
      <c r="G218">
        <v>3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5</v>
      </c>
      <c r="S218">
        <v>4</v>
      </c>
      <c r="T218">
        <v>3</v>
      </c>
      <c r="U218">
        <v>1</v>
      </c>
      <c r="V218">
        <v>2</v>
      </c>
      <c r="W218">
        <v>3</v>
      </c>
      <c r="X218">
        <v>2</v>
      </c>
      <c r="Y218">
        <v>10</v>
      </c>
      <c r="Z218">
        <v>10</v>
      </c>
      <c r="AA218">
        <v>11</v>
      </c>
      <c r="AB218">
        <v>0</v>
      </c>
      <c r="AC218">
        <v>1</v>
      </c>
      <c r="AD218" t="s">
        <v>73</v>
      </c>
      <c r="AE218">
        <v>10.33</v>
      </c>
      <c r="AF218" t="s">
        <v>85</v>
      </c>
      <c r="AG218">
        <v>3.5</v>
      </c>
      <c r="AH218" t="s">
        <v>79</v>
      </c>
      <c r="AI218">
        <v>0</v>
      </c>
      <c r="AJ218" t="s">
        <v>76</v>
      </c>
      <c r="AK218" t="s">
        <v>77</v>
      </c>
      <c r="AL218">
        <v>3</v>
      </c>
      <c r="AM218">
        <v>7</v>
      </c>
      <c r="AN218" t="s">
        <v>75</v>
      </c>
      <c r="AO218" t="s">
        <v>75</v>
      </c>
    </row>
    <row r="219" spans="1:41">
      <c r="A219" t="s">
        <v>37</v>
      </c>
      <c r="B219" t="s">
        <v>52</v>
      </c>
      <c r="C219">
        <v>16</v>
      </c>
      <c r="D219" t="s">
        <v>39</v>
      </c>
      <c r="E219" t="s">
        <v>71</v>
      </c>
      <c r="F219">
        <v>4</v>
      </c>
      <c r="G219">
        <v>2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4</v>
      </c>
      <c r="S219">
        <v>5</v>
      </c>
      <c r="T219">
        <v>1</v>
      </c>
      <c r="U219">
        <v>1</v>
      </c>
      <c r="V219">
        <v>3</v>
      </c>
      <c r="W219">
        <v>5</v>
      </c>
      <c r="X219">
        <v>2</v>
      </c>
      <c r="Y219">
        <v>15</v>
      </c>
      <c r="Z219">
        <v>15</v>
      </c>
      <c r="AA219">
        <v>16</v>
      </c>
      <c r="AB219">
        <v>0</v>
      </c>
      <c r="AC219">
        <v>1</v>
      </c>
      <c r="AD219" t="s">
        <v>73</v>
      </c>
      <c r="AE219">
        <v>15.33</v>
      </c>
      <c r="AF219" t="s">
        <v>89</v>
      </c>
      <c r="AG219">
        <v>3</v>
      </c>
      <c r="AH219" t="s">
        <v>75</v>
      </c>
      <c r="AI219">
        <v>0</v>
      </c>
      <c r="AJ219" t="s">
        <v>76</v>
      </c>
      <c r="AK219" t="s">
        <v>77</v>
      </c>
      <c r="AL219">
        <v>2</v>
      </c>
      <c r="AM219">
        <v>6</v>
      </c>
      <c r="AN219" t="s">
        <v>75</v>
      </c>
      <c r="AO219" t="s">
        <v>75</v>
      </c>
    </row>
    <row r="220" spans="1:41">
      <c r="A220" t="s">
        <v>37</v>
      </c>
      <c r="B220" t="s">
        <v>38</v>
      </c>
      <c r="C220">
        <v>15</v>
      </c>
      <c r="D220" t="s">
        <v>54</v>
      </c>
      <c r="E220" t="s">
        <v>72</v>
      </c>
      <c r="F220">
        <v>2</v>
      </c>
      <c r="G220">
        <v>4</v>
      </c>
      <c r="H220">
        <v>1</v>
      </c>
      <c r="I220">
        <v>3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4</v>
      </c>
      <c r="S220">
        <v>3</v>
      </c>
      <c r="T220">
        <v>2</v>
      </c>
      <c r="U220">
        <v>1</v>
      </c>
      <c r="V220">
        <v>1</v>
      </c>
      <c r="W220">
        <v>5</v>
      </c>
      <c r="X220">
        <v>2</v>
      </c>
      <c r="Y220">
        <v>10</v>
      </c>
      <c r="Z220">
        <v>9</v>
      </c>
      <c r="AA220">
        <v>8</v>
      </c>
      <c r="AB220">
        <v>-1</v>
      </c>
      <c r="AC220">
        <v>-1</v>
      </c>
      <c r="AD220" t="s">
        <v>78</v>
      </c>
      <c r="AE220">
        <v>9</v>
      </c>
      <c r="AF220" t="s">
        <v>74</v>
      </c>
      <c r="AG220">
        <v>3</v>
      </c>
      <c r="AH220" t="s">
        <v>75</v>
      </c>
      <c r="AI220">
        <v>0</v>
      </c>
      <c r="AJ220" t="s">
        <v>76</v>
      </c>
      <c r="AK220" t="s">
        <v>77</v>
      </c>
      <c r="AL220">
        <v>5</v>
      </c>
      <c r="AM220">
        <v>5</v>
      </c>
      <c r="AN220" t="s">
        <v>79</v>
      </c>
      <c r="AO220" t="s">
        <v>76</v>
      </c>
    </row>
    <row r="221" spans="1:41">
      <c r="A221" t="s">
        <v>37</v>
      </c>
      <c r="B221" t="s">
        <v>52</v>
      </c>
      <c r="C221">
        <v>15</v>
      </c>
      <c r="D221" t="s">
        <v>39</v>
      </c>
      <c r="E221" t="s">
        <v>72</v>
      </c>
      <c r="F221">
        <v>2</v>
      </c>
      <c r="G221">
        <v>2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4</v>
      </c>
      <c r="S221">
        <v>2</v>
      </c>
      <c r="T221">
        <v>2</v>
      </c>
      <c r="U221">
        <v>1</v>
      </c>
      <c r="V221">
        <v>2</v>
      </c>
      <c r="W221">
        <v>5</v>
      </c>
      <c r="X221">
        <v>2</v>
      </c>
      <c r="Y221">
        <v>12</v>
      </c>
      <c r="Z221">
        <v>12</v>
      </c>
      <c r="AA221">
        <v>11</v>
      </c>
      <c r="AB221">
        <v>0</v>
      </c>
      <c r="AC221">
        <v>-1</v>
      </c>
      <c r="AD221" t="s">
        <v>73</v>
      </c>
      <c r="AE221">
        <v>11.67</v>
      </c>
      <c r="AF221" t="s">
        <v>85</v>
      </c>
      <c r="AG221">
        <v>2</v>
      </c>
      <c r="AH221" t="s">
        <v>75</v>
      </c>
      <c r="AI221">
        <v>2</v>
      </c>
      <c r="AJ221" t="s">
        <v>75</v>
      </c>
      <c r="AK221" t="s">
        <v>77</v>
      </c>
      <c r="AL221">
        <v>3</v>
      </c>
      <c r="AM221">
        <v>4</v>
      </c>
      <c r="AN221" t="s">
        <v>75</v>
      </c>
      <c r="AO221" t="s">
        <v>76</v>
      </c>
    </row>
    <row r="222" spans="1:41">
      <c r="A222" t="s">
        <v>37</v>
      </c>
      <c r="B222" t="s">
        <v>52</v>
      </c>
      <c r="C222">
        <v>15</v>
      </c>
      <c r="D222" t="s">
        <v>39</v>
      </c>
      <c r="E222" t="s">
        <v>71</v>
      </c>
      <c r="F222">
        <v>4</v>
      </c>
      <c r="G222">
        <v>3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5</v>
      </c>
      <c r="S222">
        <v>4</v>
      </c>
      <c r="T222">
        <v>3</v>
      </c>
      <c r="U222">
        <v>1</v>
      </c>
      <c r="V222">
        <v>1</v>
      </c>
      <c r="W222">
        <v>4</v>
      </c>
      <c r="X222">
        <v>2</v>
      </c>
      <c r="Y222">
        <v>15</v>
      </c>
      <c r="Z222">
        <v>16</v>
      </c>
      <c r="AA222">
        <v>18</v>
      </c>
      <c r="AB222">
        <v>1</v>
      </c>
      <c r="AC222">
        <v>2</v>
      </c>
      <c r="AD222" t="s">
        <v>80</v>
      </c>
      <c r="AE222">
        <v>16.329999999999998</v>
      </c>
      <c r="AF222" t="s">
        <v>86</v>
      </c>
      <c r="AG222">
        <v>3.5</v>
      </c>
      <c r="AH222" t="s">
        <v>79</v>
      </c>
      <c r="AI222">
        <v>0</v>
      </c>
      <c r="AJ222" t="s">
        <v>76</v>
      </c>
      <c r="AK222" t="s">
        <v>77</v>
      </c>
      <c r="AL222">
        <v>3</v>
      </c>
      <c r="AM222">
        <v>7</v>
      </c>
      <c r="AN222" t="s">
        <v>75</v>
      </c>
      <c r="AO222" t="s">
        <v>75</v>
      </c>
    </row>
    <row r="223" spans="1:41">
      <c r="A223" t="s">
        <v>37</v>
      </c>
      <c r="B223" t="s">
        <v>38</v>
      </c>
      <c r="C223">
        <v>15</v>
      </c>
      <c r="D223" t="s">
        <v>54</v>
      </c>
      <c r="E223" t="s">
        <v>72</v>
      </c>
      <c r="F223">
        <v>3</v>
      </c>
      <c r="G223">
        <v>4</v>
      </c>
      <c r="H223">
        <v>1</v>
      </c>
      <c r="I223">
        <v>3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3</v>
      </c>
      <c r="T223">
        <v>2</v>
      </c>
      <c r="U223">
        <v>1</v>
      </c>
      <c r="V223">
        <v>1</v>
      </c>
      <c r="W223">
        <v>5</v>
      </c>
      <c r="X223">
        <v>2</v>
      </c>
      <c r="Y223">
        <v>12</v>
      </c>
      <c r="Z223">
        <v>12</v>
      </c>
      <c r="AA223">
        <v>11</v>
      </c>
      <c r="AB223">
        <v>0</v>
      </c>
      <c r="AC223">
        <v>-1</v>
      </c>
      <c r="AD223" t="s">
        <v>73</v>
      </c>
      <c r="AE223">
        <v>11.67</v>
      </c>
      <c r="AF223" t="s">
        <v>85</v>
      </c>
      <c r="AG223">
        <v>3.5</v>
      </c>
      <c r="AH223" t="s">
        <v>79</v>
      </c>
      <c r="AI223">
        <v>0</v>
      </c>
      <c r="AJ223" t="s">
        <v>76</v>
      </c>
      <c r="AK223" t="s">
        <v>77</v>
      </c>
      <c r="AL223">
        <v>5</v>
      </c>
      <c r="AM223">
        <v>5</v>
      </c>
      <c r="AN223" t="s">
        <v>79</v>
      </c>
      <c r="AO223" t="s">
        <v>76</v>
      </c>
    </row>
    <row r="224" spans="1:41">
      <c r="A224" t="s">
        <v>37</v>
      </c>
      <c r="B224" t="s">
        <v>52</v>
      </c>
      <c r="C224">
        <v>15</v>
      </c>
      <c r="D224" t="s">
        <v>39</v>
      </c>
      <c r="E224" t="s">
        <v>72</v>
      </c>
      <c r="F224">
        <v>4</v>
      </c>
      <c r="G224">
        <v>4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4</v>
      </c>
      <c r="S224">
        <v>3</v>
      </c>
      <c r="T224">
        <v>3</v>
      </c>
      <c r="U224">
        <v>1</v>
      </c>
      <c r="V224">
        <v>1</v>
      </c>
      <c r="W224">
        <v>5</v>
      </c>
      <c r="X224">
        <v>2</v>
      </c>
      <c r="Y224">
        <v>19</v>
      </c>
      <c r="Z224">
        <v>18</v>
      </c>
      <c r="AA224">
        <v>18</v>
      </c>
      <c r="AB224">
        <v>-1</v>
      </c>
      <c r="AC224">
        <v>0</v>
      </c>
      <c r="AD224" t="s">
        <v>73</v>
      </c>
      <c r="AE224">
        <v>18.329999999999998</v>
      </c>
      <c r="AF224" t="s">
        <v>86</v>
      </c>
      <c r="AG224">
        <v>4</v>
      </c>
      <c r="AH224" t="s">
        <v>79</v>
      </c>
      <c r="AI224">
        <v>0</v>
      </c>
      <c r="AJ224" t="s">
        <v>76</v>
      </c>
      <c r="AK224" t="s">
        <v>77</v>
      </c>
      <c r="AL224">
        <v>3</v>
      </c>
      <c r="AM224">
        <v>6</v>
      </c>
      <c r="AN224" t="s">
        <v>75</v>
      </c>
      <c r="AO224" t="s">
        <v>75</v>
      </c>
    </row>
    <row r="225" spans="1:41">
      <c r="A225" t="s">
        <v>37</v>
      </c>
      <c r="B225" t="s">
        <v>52</v>
      </c>
      <c r="C225">
        <v>15</v>
      </c>
      <c r="D225" t="s">
        <v>39</v>
      </c>
      <c r="E225" t="s">
        <v>72</v>
      </c>
      <c r="F225">
        <v>4</v>
      </c>
      <c r="G225">
        <v>2</v>
      </c>
      <c r="H225">
        <v>1</v>
      </c>
      <c r="I225">
        <v>2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3</v>
      </c>
      <c r="T225">
        <v>3</v>
      </c>
      <c r="U225">
        <v>2</v>
      </c>
      <c r="V225">
        <v>2</v>
      </c>
      <c r="W225">
        <v>5</v>
      </c>
      <c r="X225">
        <v>2</v>
      </c>
      <c r="Y225">
        <v>15</v>
      </c>
      <c r="Z225">
        <v>15</v>
      </c>
      <c r="AA225">
        <v>14</v>
      </c>
      <c r="AB225">
        <v>0</v>
      </c>
      <c r="AC225">
        <v>-1</v>
      </c>
      <c r="AD225" t="s">
        <v>73</v>
      </c>
      <c r="AE225">
        <v>14.67</v>
      </c>
      <c r="AF225" t="s">
        <v>89</v>
      </c>
      <c r="AG225">
        <v>3</v>
      </c>
      <c r="AH225" t="s">
        <v>75</v>
      </c>
      <c r="AI225">
        <v>0</v>
      </c>
      <c r="AJ225" t="s">
        <v>76</v>
      </c>
      <c r="AK225" t="s">
        <v>77</v>
      </c>
      <c r="AL225">
        <v>3</v>
      </c>
      <c r="AM225">
        <v>6</v>
      </c>
      <c r="AN225" t="s">
        <v>75</v>
      </c>
      <c r="AO225" t="s">
        <v>75</v>
      </c>
    </row>
    <row r="226" spans="1:41">
      <c r="A226" t="s">
        <v>37</v>
      </c>
      <c r="B226" t="s">
        <v>38</v>
      </c>
      <c r="C226">
        <v>15</v>
      </c>
      <c r="D226" t="s">
        <v>39</v>
      </c>
      <c r="E226" t="s">
        <v>72</v>
      </c>
      <c r="F226">
        <v>4</v>
      </c>
      <c r="G226">
        <v>4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4</v>
      </c>
      <c r="S226">
        <v>4</v>
      </c>
      <c r="T226">
        <v>4</v>
      </c>
      <c r="U226">
        <v>1</v>
      </c>
      <c r="V226">
        <v>1</v>
      </c>
      <c r="W226">
        <v>3</v>
      </c>
      <c r="X226">
        <v>2</v>
      </c>
      <c r="Y226">
        <v>7</v>
      </c>
      <c r="Z226">
        <v>7</v>
      </c>
      <c r="AA226">
        <v>7</v>
      </c>
      <c r="AB226">
        <v>0</v>
      </c>
      <c r="AC226">
        <v>0</v>
      </c>
      <c r="AD226" t="s">
        <v>73</v>
      </c>
      <c r="AE226">
        <v>7</v>
      </c>
      <c r="AF226" t="s">
        <v>74</v>
      </c>
      <c r="AG226">
        <v>4</v>
      </c>
      <c r="AH226" t="s">
        <v>79</v>
      </c>
      <c r="AI226">
        <v>0</v>
      </c>
      <c r="AJ226" t="s">
        <v>76</v>
      </c>
      <c r="AK226" t="s">
        <v>77</v>
      </c>
      <c r="AL226">
        <v>4</v>
      </c>
      <c r="AM226">
        <v>8</v>
      </c>
      <c r="AN226" t="s">
        <v>79</v>
      </c>
      <c r="AO226" t="s">
        <v>75</v>
      </c>
    </row>
    <row r="227" spans="1:41">
      <c r="A227" t="s">
        <v>37</v>
      </c>
      <c r="B227" t="s">
        <v>38</v>
      </c>
      <c r="C227">
        <v>16</v>
      </c>
      <c r="D227" t="s">
        <v>39</v>
      </c>
      <c r="E227" t="s">
        <v>71</v>
      </c>
      <c r="F227">
        <v>2</v>
      </c>
      <c r="G227">
        <v>2</v>
      </c>
      <c r="H227">
        <v>3</v>
      </c>
      <c r="I227">
        <v>2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4</v>
      </c>
      <c r="S227">
        <v>3</v>
      </c>
      <c r="T227">
        <v>3</v>
      </c>
      <c r="U227">
        <v>2</v>
      </c>
      <c r="V227">
        <v>3</v>
      </c>
      <c r="W227">
        <v>4</v>
      </c>
      <c r="X227">
        <v>2</v>
      </c>
      <c r="Y227">
        <v>12</v>
      </c>
      <c r="Z227">
        <v>13</v>
      </c>
      <c r="AA227">
        <v>13</v>
      </c>
      <c r="AB227">
        <v>1</v>
      </c>
      <c r="AC227">
        <v>0</v>
      </c>
      <c r="AD227" t="s">
        <v>73</v>
      </c>
      <c r="AE227">
        <v>12.67</v>
      </c>
      <c r="AF227" t="s">
        <v>85</v>
      </c>
      <c r="AG227">
        <v>2</v>
      </c>
      <c r="AH227" t="s">
        <v>75</v>
      </c>
      <c r="AI227">
        <v>1</v>
      </c>
      <c r="AJ227" t="s">
        <v>76</v>
      </c>
      <c r="AK227" t="s">
        <v>77</v>
      </c>
      <c r="AL227">
        <v>3</v>
      </c>
      <c r="AM227">
        <v>6</v>
      </c>
      <c r="AN227" t="s">
        <v>75</v>
      </c>
      <c r="AO227" t="s">
        <v>75</v>
      </c>
    </row>
    <row r="228" spans="1:41">
      <c r="A228" t="s">
        <v>37</v>
      </c>
      <c r="B228" t="s">
        <v>38</v>
      </c>
      <c r="C228">
        <v>15</v>
      </c>
      <c r="D228" t="s">
        <v>39</v>
      </c>
      <c r="E228" t="s">
        <v>71</v>
      </c>
      <c r="F228">
        <v>4</v>
      </c>
      <c r="G228">
        <v>2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4</v>
      </c>
      <c r="S228">
        <v>3</v>
      </c>
      <c r="T228">
        <v>3</v>
      </c>
      <c r="U228">
        <v>1</v>
      </c>
      <c r="V228">
        <v>1</v>
      </c>
      <c r="W228">
        <v>5</v>
      </c>
      <c r="X228">
        <v>2</v>
      </c>
      <c r="Y228">
        <v>11</v>
      </c>
      <c r="Z228">
        <v>13</v>
      </c>
      <c r="AA228">
        <v>13</v>
      </c>
      <c r="AB228">
        <v>2</v>
      </c>
      <c r="AC228">
        <v>0</v>
      </c>
      <c r="AD228" t="s">
        <v>73</v>
      </c>
      <c r="AE228">
        <v>12.33</v>
      </c>
      <c r="AF228" t="s">
        <v>85</v>
      </c>
      <c r="AG228">
        <v>3</v>
      </c>
      <c r="AH228" t="s">
        <v>75</v>
      </c>
      <c r="AI228">
        <v>0</v>
      </c>
      <c r="AJ228" t="s">
        <v>76</v>
      </c>
      <c r="AK228" t="s">
        <v>77</v>
      </c>
      <c r="AL228">
        <v>3</v>
      </c>
      <c r="AM228">
        <v>6</v>
      </c>
      <c r="AN228" t="s">
        <v>75</v>
      </c>
      <c r="AO228" t="s">
        <v>75</v>
      </c>
    </row>
    <row r="229" spans="1:41">
      <c r="A229" t="s">
        <v>37</v>
      </c>
      <c r="B229" t="s">
        <v>52</v>
      </c>
      <c r="C229">
        <v>15</v>
      </c>
      <c r="D229" t="s">
        <v>39</v>
      </c>
      <c r="E229" t="s">
        <v>71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4</v>
      </c>
      <c r="S229">
        <v>3</v>
      </c>
      <c r="T229">
        <v>2</v>
      </c>
      <c r="U229">
        <v>1</v>
      </c>
      <c r="V229">
        <v>1</v>
      </c>
      <c r="W229">
        <v>5</v>
      </c>
      <c r="X229">
        <v>2</v>
      </c>
      <c r="Y229">
        <v>9</v>
      </c>
      <c r="Z229">
        <v>10</v>
      </c>
      <c r="AA229">
        <v>9</v>
      </c>
      <c r="AB229">
        <v>1</v>
      </c>
      <c r="AC229">
        <v>-1</v>
      </c>
      <c r="AD229" t="s">
        <v>73</v>
      </c>
      <c r="AE229">
        <v>9.33</v>
      </c>
      <c r="AF229" t="s">
        <v>74</v>
      </c>
      <c r="AG229">
        <v>1.5</v>
      </c>
      <c r="AH229" t="s">
        <v>75</v>
      </c>
      <c r="AI229">
        <v>1</v>
      </c>
      <c r="AJ229" t="s">
        <v>76</v>
      </c>
      <c r="AK229" t="s">
        <v>77</v>
      </c>
      <c r="AL229">
        <v>4</v>
      </c>
      <c r="AM229">
        <v>5</v>
      </c>
      <c r="AN229" t="s">
        <v>79</v>
      </c>
      <c r="AO229" t="s">
        <v>76</v>
      </c>
    </row>
    <row r="230" spans="1:41">
      <c r="A230" t="s">
        <v>37</v>
      </c>
      <c r="B230" t="s">
        <v>38</v>
      </c>
      <c r="C230">
        <v>16</v>
      </c>
      <c r="D230" t="s">
        <v>39</v>
      </c>
      <c r="E230" t="s">
        <v>72</v>
      </c>
      <c r="F230">
        <v>4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4</v>
      </c>
      <c r="S230">
        <v>2</v>
      </c>
      <c r="T230">
        <v>3</v>
      </c>
      <c r="U230">
        <v>1</v>
      </c>
      <c r="V230">
        <v>1</v>
      </c>
      <c r="W230">
        <v>5</v>
      </c>
      <c r="X230">
        <v>2</v>
      </c>
      <c r="Y230">
        <v>15</v>
      </c>
      <c r="Z230">
        <v>16</v>
      </c>
      <c r="AA230">
        <v>16</v>
      </c>
      <c r="AB230">
        <v>1</v>
      </c>
      <c r="AC230">
        <v>0</v>
      </c>
      <c r="AD230" t="s">
        <v>73</v>
      </c>
      <c r="AE230">
        <v>15.67</v>
      </c>
      <c r="AF230" t="s">
        <v>89</v>
      </c>
      <c r="AG230">
        <v>3</v>
      </c>
      <c r="AH230" t="s">
        <v>75</v>
      </c>
      <c r="AI230">
        <v>0</v>
      </c>
      <c r="AJ230" t="s">
        <v>76</v>
      </c>
      <c r="AK230" t="s">
        <v>77</v>
      </c>
      <c r="AL230">
        <v>2</v>
      </c>
      <c r="AM230">
        <v>5</v>
      </c>
      <c r="AN230" t="s">
        <v>75</v>
      </c>
      <c r="AO230" t="s">
        <v>76</v>
      </c>
    </row>
    <row r="231" spans="1:41">
      <c r="A231" t="s">
        <v>37</v>
      </c>
      <c r="B231" t="s">
        <v>38</v>
      </c>
      <c r="C231">
        <v>16</v>
      </c>
      <c r="D231" t="s">
        <v>39</v>
      </c>
      <c r="E231" t="s">
        <v>72</v>
      </c>
      <c r="F231">
        <v>4</v>
      </c>
      <c r="G231">
        <v>3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3</v>
      </c>
      <c r="S231">
        <v>4</v>
      </c>
      <c r="T231">
        <v>4</v>
      </c>
      <c r="U231">
        <v>2</v>
      </c>
      <c r="V231">
        <v>4</v>
      </c>
      <c r="W231">
        <v>4</v>
      </c>
      <c r="X231">
        <v>2</v>
      </c>
      <c r="Y231">
        <v>10</v>
      </c>
      <c r="Z231">
        <v>9</v>
      </c>
      <c r="AA231">
        <v>9</v>
      </c>
      <c r="AB231">
        <v>-1</v>
      </c>
      <c r="AC231">
        <v>0</v>
      </c>
      <c r="AD231" t="s">
        <v>73</v>
      </c>
      <c r="AE231">
        <v>9.33</v>
      </c>
      <c r="AF231" t="s">
        <v>74</v>
      </c>
      <c r="AG231">
        <v>3.5</v>
      </c>
      <c r="AH231" t="s">
        <v>79</v>
      </c>
      <c r="AI231">
        <v>1</v>
      </c>
      <c r="AJ231" t="s">
        <v>76</v>
      </c>
      <c r="AK231" t="s">
        <v>77</v>
      </c>
      <c r="AL231">
        <v>5</v>
      </c>
      <c r="AM231">
        <v>8</v>
      </c>
      <c r="AN231" t="s">
        <v>79</v>
      </c>
      <c r="AO231" t="s">
        <v>75</v>
      </c>
    </row>
    <row r="232" spans="1:41">
      <c r="A232" t="s">
        <v>37</v>
      </c>
      <c r="B232" t="s">
        <v>38</v>
      </c>
      <c r="C232">
        <v>16</v>
      </c>
      <c r="D232" t="s">
        <v>39</v>
      </c>
      <c r="E232" t="s">
        <v>71</v>
      </c>
      <c r="F232">
        <v>4</v>
      </c>
      <c r="G232">
        <v>3</v>
      </c>
      <c r="H232">
        <v>3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5</v>
      </c>
      <c r="S232">
        <v>4</v>
      </c>
      <c r="T232">
        <v>3</v>
      </c>
      <c r="U232">
        <v>1</v>
      </c>
      <c r="V232">
        <v>2</v>
      </c>
      <c r="W232">
        <v>1</v>
      </c>
      <c r="X232">
        <v>2</v>
      </c>
      <c r="Y232">
        <v>16</v>
      </c>
      <c r="Z232">
        <v>15</v>
      </c>
      <c r="AA232">
        <v>15</v>
      </c>
      <c r="AB232">
        <v>-1</v>
      </c>
      <c r="AC232">
        <v>0</v>
      </c>
      <c r="AD232" t="s">
        <v>73</v>
      </c>
      <c r="AE232">
        <v>15.33</v>
      </c>
      <c r="AF232" t="s">
        <v>89</v>
      </c>
      <c r="AG232">
        <v>3.5</v>
      </c>
      <c r="AH232" t="s">
        <v>79</v>
      </c>
      <c r="AI232">
        <v>0</v>
      </c>
      <c r="AJ232" t="s">
        <v>76</v>
      </c>
      <c r="AK232" t="s">
        <v>77</v>
      </c>
      <c r="AL232">
        <v>3</v>
      </c>
      <c r="AM232">
        <v>7</v>
      </c>
      <c r="AN232" t="s">
        <v>75</v>
      </c>
      <c r="AO232" t="s">
        <v>75</v>
      </c>
    </row>
    <row r="233" spans="1:41">
      <c r="A233" t="s">
        <v>37</v>
      </c>
      <c r="B233" t="s">
        <v>38</v>
      </c>
      <c r="C233">
        <v>15</v>
      </c>
      <c r="D233" t="s">
        <v>54</v>
      </c>
      <c r="E233" t="s">
        <v>71</v>
      </c>
      <c r="F233">
        <v>2</v>
      </c>
      <c r="G233">
        <v>2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4</v>
      </c>
      <c r="S233">
        <v>1</v>
      </c>
      <c r="T233">
        <v>3</v>
      </c>
      <c r="U233">
        <v>1</v>
      </c>
      <c r="V233">
        <v>3</v>
      </c>
      <c r="W233">
        <v>4</v>
      </c>
      <c r="X233">
        <v>2</v>
      </c>
      <c r="Y233">
        <v>8</v>
      </c>
      <c r="Z233">
        <v>9</v>
      </c>
      <c r="AA233">
        <v>8</v>
      </c>
      <c r="AB233">
        <v>1</v>
      </c>
      <c r="AC233">
        <v>-1</v>
      </c>
      <c r="AD233" t="s">
        <v>73</v>
      </c>
      <c r="AE233">
        <v>8.33</v>
      </c>
      <c r="AF233" t="s">
        <v>74</v>
      </c>
      <c r="AG233">
        <v>2</v>
      </c>
      <c r="AH233" t="s">
        <v>75</v>
      </c>
      <c r="AI233">
        <v>1</v>
      </c>
      <c r="AJ233" t="s">
        <v>76</v>
      </c>
      <c r="AK233" t="s">
        <v>77</v>
      </c>
      <c r="AL233">
        <v>4</v>
      </c>
      <c r="AM233">
        <v>4</v>
      </c>
      <c r="AN233" t="s">
        <v>79</v>
      </c>
      <c r="AO233" t="s">
        <v>76</v>
      </c>
    </row>
    <row r="234" spans="1:41">
      <c r="A234" t="s">
        <v>37</v>
      </c>
      <c r="B234" t="s">
        <v>38</v>
      </c>
      <c r="C234">
        <v>15</v>
      </c>
      <c r="D234" t="s">
        <v>54</v>
      </c>
      <c r="E234" t="s">
        <v>72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3</v>
      </c>
      <c r="T234">
        <v>4</v>
      </c>
      <c r="U234">
        <v>2</v>
      </c>
      <c r="V234">
        <v>4</v>
      </c>
      <c r="W234">
        <v>5</v>
      </c>
      <c r="X234">
        <v>2</v>
      </c>
      <c r="Y234">
        <v>8</v>
      </c>
      <c r="Z234">
        <v>6</v>
      </c>
      <c r="AA234">
        <v>5</v>
      </c>
      <c r="AB234">
        <v>-2</v>
      </c>
      <c r="AC234">
        <v>-1</v>
      </c>
      <c r="AD234" t="s">
        <v>78</v>
      </c>
      <c r="AE234">
        <v>6.33</v>
      </c>
      <c r="AF234" t="s">
        <v>74</v>
      </c>
      <c r="AG234">
        <v>1</v>
      </c>
      <c r="AH234" t="s">
        <v>76</v>
      </c>
      <c r="AI234">
        <v>3</v>
      </c>
      <c r="AJ234" t="s">
        <v>75</v>
      </c>
      <c r="AK234" t="s">
        <v>87</v>
      </c>
      <c r="AL234">
        <v>3</v>
      </c>
      <c r="AM234">
        <v>8</v>
      </c>
      <c r="AN234" t="s">
        <v>75</v>
      </c>
      <c r="AO234" t="s">
        <v>75</v>
      </c>
    </row>
    <row r="235" spans="1:41">
      <c r="A235" t="s">
        <v>37</v>
      </c>
      <c r="B235" t="s">
        <v>52</v>
      </c>
      <c r="C235">
        <v>16</v>
      </c>
      <c r="D235" t="s">
        <v>39</v>
      </c>
      <c r="E235" t="s">
        <v>72</v>
      </c>
      <c r="F235">
        <v>3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5</v>
      </c>
      <c r="S235">
        <v>3</v>
      </c>
      <c r="T235">
        <v>2</v>
      </c>
      <c r="U235">
        <v>2</v>
      </c>
      <c r="V235">
        <v>2</v>
      </c>
      <c r="W235">
        <v>5</v>
      </c>
      <c r="X235">
        <v>2</v>
      </c>
      <c r="Y235">
        <v>12</v>
      </c>
      <c r="Z235">
        <v>12</v>
      </c>
      <c r="AA235">
        <v>14</v>
      </c>
      <c r="AB235">
        <v>0</v>
      </c>
      <c r="AC235">
        <v>2</v>
      </c>
      <c r="AD235" t="s">
        <v>73</v>
      </c>
      <c r="AE235">
        <v>12.67</v>
      </c>
      <c r="AF235" t="s">
        <v>85</v>
      </c>
      <c r="AG235">
        <v>2</v>
      </c>
      <c r="AH235" t="s">
        <v>75</v>
      </c>
      <c r="AI235">
        <v>2</v>
      </c>
      <c r="AJ235" t="s">
        <v>75</v>
      </c>
      <c r="AK235" t="s">
        <v>77</v>
      </c>
      <c r="AL235">
        <v>2</v>
      </c>
      <c r="AM235">
        <v>5</v>
      </c>
      <c r="AN235" t="s">
        <v>75</v>
      </c>
      <c r="AO235" t="s">
        <v>76</v>
      </c>
    </row>
    <row r="236" spans="1:41">
      <c r="A236" t="s">
        <v>37</v>
      </c>
      <c r="B236" t="s">
        <v>52</v>
      </c>
      <c r="C236">
        <v>17</v>
      </c>
      <c r="D236" t="s">
        <v>39</v>
      </c>
      <c r="E236" t="s">
        <v>72</v>
      </c>
      <c r="F236">
        <v>2</v>
      </c>
      <c r="G236">
        <v>1</v>
      </c>
      <c r="H236">
        <v>2</v>
      </c>
      <c r="I236">
        <v>1</v>
      </c>
      <c r="J236">
        <v>3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4</v>
      </c>
      <c r="S236">
        <v>5</v>
      </c>
      <c r="T236">
        <v>1</v>
      </c>
      <c r="U236">
        <v>1</v>
      </c>
      <c r="V236">
        <v>1</v>
      </c>
      <c r="W236">
        <v>3</v>
      </c>
      <c r="X236">
        <v>2</v>
      </c>
      <c r="Y236">
        <v>8</v>
      </c>
      <c r="Z236">
        <v>8</v>
      </c>
      <c r="AA236">
        <v>10</v>
      </c>
      <c r="AB236">
        <v>0</v>
      </c>
      <c r="AC236">
        <v>2</v>
      </c>
      <c r="AD236" t="s">
        <v>73</v>
      </c>
      <c r="AE236">
        <v>8.67</v>
      </c>
      <c r="AF236" t="s">
        <v>74</v>
      </c>
      <c r="AG236">
        <v>1.5</v>
      </c>
      <c r="AH236" t="s">
        <v>75</v>
      </c>
      <c r="AI236">
        <v>3</v>
      </c>
      <c r="AJ236" t="s">
        <v>75</v>
      </c>
      <c r="AK236" t="s">
        <v>87</v>
      </c>
      <c r="AL236">
        <v>3</v>
      </c>
      <c r="AM236">
        <v>6</v>
      </c>
      <c r="AN236" t="s">
        <v>75</v>
      </c>
      <c r="AO236" t="s">
        <v>75</v>
      </c>
    </row>
    <row r="237" spans="1:41">
      <c r="A237" t="s">
        <v>37</v>
      </c>
      <c r="B237" t="s">
        <v>52</v>
      </c>
      <c r="C237">
        <v>15</v>
      </c>
      <c r="D237" t="s">
        <v>39</v>
      </c>
      <c r="E237" t="s">
        <v>72</v>
      </c>
      <c r="F237">
        <v>2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2</v>
      </c>
      <c r="U237">
        <v>1</v>
      </c>
      <c r="V237">
        <v>3</v>
      </c>
      <c r="W237">
        <v>3</v>
      </c>
      <c r="X237">
        <v>2</v>
      </c>
      <c r="Y237">
        <v>10</v>
      </c>
      <c r="Z237">
        <v>12</v>
      </c>
      <c r="AA237">
        <v>12</v>
      </c>
      <c r="AB237">
        <v>2</v>
      </c>
      <c r="AC237">
        <v>0</v>
      </c>
      <c r="AD237" t="s">
        <v>73</v>
      </c>
      <c r="AE237">
        <v>11.33</v>
      </c>
      <c r="AF237" t="s">
        <v>85</v>
      </c>
      <c r="AG237">
        <v>2.5</v>
      </c>
      <c r="AH237" t="s">
        <v>75</v>
      </c>
      <c r="AI237">
        <v>1</v>
      </c>
      <c r="AJ237" t="s">
        <v>76</v>
      </c>
      <c r="AK237" t="s">
        <v>77</v>
      </c>
      <c r="AL237">
        <v>5</v>
      </c>
      <c r="AM237">
        <v>5</v>
      </c>
      <c r="AN237" t="s">
        <v>79</v>
      </c>
      <c r="AO237" t="s">
        <v>76</v>
      </c>
    </row>
    <row r="238" spans="1:41">
      <c r="A238" t="s">
        <v>37</v>
      </c>
      <c r="B238" t="s">
        <v>38</v>
      </c>
      <c r="C238">
        <v>15</v>
      </c>
      <c r="D238" t="s">
        <v>39</v>
      </c>
      <c r="E238" t="s">
        <v>72</v>
      </c>
      <c r="F238">
        <v>1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4</v>
      </c>
      <c r="S238">
        <v>3</v>
      </c>
      <c r="T238">
        <v>2</v>
      </c>
      <c r="U238">
        <v>2</v>
      </c>
      <c r="V238">
        <v>3</v>
      </c>
      <c r="W238">
        <v>4</v>
      </c>
      <c r="X238">
        <v>2</v>
      </c>
      <c r="Y238">
        <v>9</v>
      </c>
      <c r="Z238">
        <v>10</v>
      </c>
      <c r="AA238">
        <v>10</v>
      </c>
      <c r="AB238">
        <v>1</v>
      </c>
      <c r="AC238">
        <v>0</v>
      </c>
      <c r="AD238" t="s">
        <v>73</v>
      </c>
      <c r="AE238">
        <v>9.67</v>
      </c>
      <c r="AF238" t="s">
        <v>74</v>
      </c>
      <c r="AG238">
        <v>1</v>
      </c>
      <c r="AH238" t="s">
        <v>76</v>
      </c>
      <c r="AI238">
        <v>1</v>
      </c>
      <c r="AJ238" t="s">
        <v>76</v>
      </c>
      <c r="AK238" t="s">
        <v>77</v>
      </c>
      <c r="AL238">
        <v>3</v>
      </c>
      <c r="AM238">
        <v>5</v>
      </c>
      <c r="AN238" t="s">
        <v>75</v>
      </c>
      <c r="AO238" t="s">
        <v>76</v>
      </c>
    </row>
    <row r="239" spans="1:41">
      <c r="A239" t="s">
        <v>37</v>
      </c>
      <c r="B239" t="s">
        <v>38</v>
      </c>
      <c r="C239">
        <v>15</v>
      </c>
      <c r="D239" t="s">
        <v>54</v>
      </c>
      <c r="E239" t="s">
        <v>72</v>
      </c>
      <c r="F239">
        <v>1</v>
      </c>
      <c r="G239">
        <v>1</v>
      </c>
      <c r="H239">
        <v>2</v>
      </c>
      <c r="I239">
        <v>4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3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7</v>
      </c>
      <c r="Z239">
        <v>10</v>
      </c>
      <c r="AA239">
        <v>10</v>
      </c>
      <c r="AB239">
        <v>3</v>
      </c>
      <c r="AC239">
        <v>0</v>
      </c>
      <c r="AD239" t="s">
        <v>73</v>
      </c>
      <c r="AE239">
        <v>9</v>
      </c>
      <c r="AF239" t="s">
        <v>74</v>
      </c>
      <c r="AG239">
        <v>1</v>
      </c>
      <c r="AH239" t="s">
        <v>76</v>
      </c>
      <c r="AI239">
        <v>1</v>
      </c>
      <c r="AJ239" t="s">
        <v>76</v>
      </c>
      <c r="AK239" t="s">
        <v>77</v>
      </c>
      <c r="AL239">
        <v>5</v>
      </c>
      <c r="AM239">
        <v>3</v>
      </c>
      <c r="AN239" t="s">
        <v>79</v>
      </c>
      <c r="AO239" t="s">
        <v>76</v>
      </c>
    </row>
    <row r="240" spans="1:41">
      <c r="A240" t="s">
        <v>37</v>
      </c>
      <c r="B240" t="s">
        <v>52</v>
      </c>
      <c r="C240">
        <v>16</v>
      </c>
      <c r="D240" t="s">
        <v>54</v>
      </c>
      <c r="E240" t="s">
        <v>72</v>
      </c>
      <c r="F240">
        <v>4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3</v>
      </c>
      <c r="S240">
        <v>3</v>
      </c>
      <c r="T240">
        <v>3</v>
      </c>
      <c r="U240">
        <v>1</v>
      </c>
      <c r="V240">
        <v>1</v>
      </c>
      <c r="W240">
        <v>4</v>
      </c>
      <c r="X240">
        <v>2</v>
      </c>
      <c r="Y240">
        <v>11</v>
      </c>
      <c r="Z240">
        <v>15</v>
      </c>
      <c r="AA240">
        <v>15</v>
      </c>
      <c r="AB240">
        <v>4</v>
      </c>
      <c r="AC240">
        <v>0</v>
      </c>
      <c r="AD240" t="s">
        <v>73</v>
      </c>
      <c r="AE240">
        <v>13.67</v>
      </c>
      <c r="AF240" t="s">
        <v>85</v>
      </c>
      <c r="AG240">
        <v>3.5</v>
      </c>
      <c r="AH240" t="s">
        <v>79</v>
      </c>
      <c r="AI240">
        <v>1</v>
      </c>
      <c r="AJ240" t="s">
        <v>76</v>
      </c>
      <c r="AK240" t="s">
        <v>77</v>
      </c>
      <c r="AL240">
        <v>4</v>
      </c>
      <c r="AM240">
        <v>6</v>
      </c>
      <c r="AN240" t="s">
        <v>79</v>
      </c>
      <c r="AO240" t="s">
        <v>75</v>
      </c>
    </row>
    <row r="241" spans="1:41">
      <c r="A241" t="s">
        <v>37</v>
      </c>
      <c r="B241" t="s">
        <v>38</v>
      </c>
      <c r="C241">
        <v>16</v>
      </c>
      <c r="D241" t="s">
        <v>39</v>
      </c>
      <c r="E241" t="s">
        <v>72</v>
      </c>
      <c r="F241">
        <v>2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4</v>
      </c>
      <c r="S241">
        <v>3</v>
      </c>
      <c r="T241">
        <v>5</v>
      </c>
      <c r="U241">
        <v>1</v>
      </c>
      <c r="V241">
        <v>1</v>
      </c>
      <c r="W241">
        <v>5</v>
      </c>
      <c r="X241">
        <v>2</v>
      </c>
      <c r="Y241">
        <v>8</v>
      </c>
      <c r="Z241">
        <v>9</v>
      </c>
      <c r="AA241">
        <v>10</v>
      </c>
      <c r="AB241">
        <v>1</v>
      </c>
      <c r="AC241">
        <v>1</v>
      </c>
      <c r="AD241" t="s">
        <v>80</v>
      </c>
      <c r="AE241">
        <v>9</v>
      </c>
      <c r="AF241" t="s">
        <v>74</v>
      </c>
      <c r="AG241">
        <v>1.5</v>
      </c>
      <c r="AH241" t="s">
        <v>75</v>
      </c>
      <c r="AI241">
        <v>1</v>
      </c>
      <c r="AJ241" t="s">
        <v>76</v>
      </c>
      <c r="AK241" t="s">
        <v>77</v>
      </c>
      <c r="AL241">
        <v>3</v>
      </c>
      <c r="AM241">
        <v>9</v>
      </c>
      <c r="AN241" t="s">
        <v>75</v>
      </c>
      <c r="AO241" t="s">
        <v>75</v>
      </c>
    </row>
    <row r="242" spans="1:41">
      <c r="A242" t="s">
        <v>37</v>
      </c>
      <c r="B242" t="s">
        <v>52</v>
      </c>
      <c r="C242">
        <v>16</v>
      </c>
      <c r="D242" t="s">
        <v>39</v>
      </c>
      <c r="E242" t="s">
        <v>72</v>
      </c>
      <c r="F242">
        <v>3</v>
      </c>
      <c r="G242">
        <v>3</v>
      </c>
      <c r="H242">
        <v>1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5</v>
      </c>
      <c r="S242">
        <v>3</v>
      </c>
      <c r="T242">
        <v>3</v>
      </c>
      <c r="U242">
        <v>1</v>
      </c>
      <c r="V242">
        <v>1</v>
      </c>
      <c r="W242">
        <v>5</v>
      </c>
      <c r="X242">
        <v>2</v>
      </c>
      <c r="Y242">
        <v>16</v>
      </c>
      <c r="Z242">
        <v>18</v>
      </c>
      <c r="AA242">
        <v>18</v>
      </c>
      <c r="AB242">
        <v>2</v>
      </c>
      <c r="AC242">
        <v>0</v>
      </c>
      <c r="AD242" t="s">
        <v>73</v>
      </c>
      <c r="AE242">
        <v>17.329999999999998</v>
      </c>
      <c r="AF242" t="s">
        <v>86</v>
      </c>
      <c r="AG242">
        <v>3</v>
      </c>
      <c r="AH242" t="s">
        <v>75</v>
      </c>
      <c r="AI242">
        <v>0</v>
      </c>
      <c r="AJ242" t="s">
        <v>76</v>
      </c>
      <c r="AK242" t="s">
        <v>77</v>
      </c>
      <c r="AL242">
        <v>3</v>
      </c>
      <c r="AM242">
        <v>6</v>
      </c>
      <c r="AN242" t="s">
        <v>75</v>
      </c>
      <c r="AO242" t="s">
        <v>75</v>
      </c>
    </row>
    <row r="243" spans="1:41">
      <c r="A243" t="s">
        <v>37</v>
      </c>
      <c r="B243" t="s">
        <v>52</v>
      </c>
      <c r="C243">
        <v>16</v>
      </c>
      <c r="D243" t="s">
        <v>39</v>
      </c>
      <c r="E243" t="s">
        <v>72</v>
      </c>
      <c r="F243">
        <v>4</v>
      </c>
      <c r="G243">
        <v>4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5</v>
      </c>
      <c r="S243">
        <v>4</v>
      </c>
      <c r="T243">
        <v>4</v>
      </c>
      <c r="U243">
        <v>1</v>
      </c>
      <c r="V243">
        <v>2</v>
      </c>
      <c r="W243">
        <v>5</v>
      </c>
      <c r="X243">
        <v>2</v>
      </c>
      <c r="Y243">
        <v>15</v>
      </c>
      <c r="Z243">
        <v>15</v>
      </c>
      <c r="AA243">
        <v>16</v>
      </c>
      <c r="AB243">
        <v>0</v>
      </c>
      <c r="AC243">
        <v>1</v>
      </c>
      <c r="AD243" t="s">
        <v>73</v>
      </c>
      <c r="AE243">
        <v>15.33</v>
      </c>
      <c r="AF243" t="s">
        <v>89</v>
      </c>
      <c r="AG243">
        <v>4</v>
      </c>
      <c r="AH243" t="s">
        <v>79</v>
      </c>
      <c r="AI243">
        <v>0</v>
      </c>
      <c r="AJ243" t="s">
        <v>76</v>
      </c>
      <c r="AK243" t="s">
        <v>77</v>
      </c>
      <c r="AL243">
        <v>3</v>
      </c>
      <c r="AM243">
        <v>8</v>
      </c>
      <c r="AN243" t="s">
        <v>75</v>
      </c>
      <c r="AO243" t="s">
        <v>75</v>
      </c>
    </row>
    <row r="244" spans="1:41">
      <c r="A244" t="s">
        <v>37</v>
      </c>
      <c r="B244" t="s">
        <v>52</v>
      </c>
      <c r="C244">
        <v>15</v>
      </c>
      <c r="D244" t="s">
        <v>39</v>
      </c>
      <c r="E244" t="s">
        <v>72</v>
      </c>
      <c r="F244">
        <v>4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11</v>
      </c>
      <c r="Z244">
        <v>13</v>
      </c>
      <c r="AA244">
        <v>14</v>
      </c>
      <c r="AB244">
        <v>2</v>
      </c>
      <c r="AC244">
        <v>1</v>
      </c>
      <c r="AD244" t="s">
        <v>80</v>
      </c>
      <c r="AE244">
        <v>12.67</v>
      </c>
      <c r="AF244" t="s">
        <v>85</v>
      </c>
      <c r="AG244">
        <v>4</v>
      </c>
      <c r="AH244" t="s">
        <v>79</v>
      </c>
      <c r="AI244">
        <v>0</v>
      </c>
      <c r="AJ244" t="s">
        <v>76</v>
      </c>
      <c r="AK244" t="s">
        <v>77</v>
      </c>
      <c r="AL244">
        <v>3</v>
      </c>
      <c r="AM244">
        <v>7</v>
      </c>
      <c r="AN244" t="s">
        <v>75</v>
      </c>
      <c r="AO244" t="s">
        <v>75</v>
      </c>
    </row>
    <row r="245" spans="1:41">
      <c r="A245" t="s">
        <v>37</v>
      </c>
      <c r="B245" t="s">
        <v>38</v>
      </c>
      <c r="C245">
        <v>15</v>
      </c>
      <c r="D245" t="s">
        <v>39</v>
      </c>
      <c r="E245" t="s">
        <v>72</v>
      </c>
      <c r="F245">
        <v>1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3</v>
      </c>
      <c r="S245">
        <v>2</v>
      </c>
      <c r="T245">
        <v>3</v>
      </c>
      <c r="U245">
        <v>1</v>
      </c>
      <c r="V245">
        <v>2</v>
      </c>
      <c r="W245">
        <v>1</v>
      </c>
      <c r="X245">
        <v>2</v>
      </c>
      <c r="Y245">
        <v>16</v>
      </c>
      <c r="Z245">
        <v>15</v>
      </c>
      <c r="AA245">
        <v>15</v>
      </c>
      <c r="AB245">
        <v>-1</v>
      </c>
      <c r="AC245">
        <v>0</v>
      </c>
      <c r="AD245" t="s">
        <v>73</v>
      </c>
      <c r="AE245">
        <v>15.33</v>
      </c>
      <c r="AF245" t="s">
        <v>89</v>
      </c>
      <c r="AG245">
        <v>1.5</v>
      </c>
      <c r="AH245" t="s">
        <v>75</v>
      </c>
      <c r="AI245">
        <v>1</v>
      </c>
      <c r="AJ245" t="s">
        <v>76</v>
      </c>
      <c r="AK245" t="s">
        <v>77</v>
      </c>
      <c r="AL245">
        <v>1</v>
      </c>
      <c r="AM245">
        <v>5</v>
      </c>
      <c r="AN245" t="s">
        <v>76</v>
      </c>
      <c r="AO245" t="s">
        <v>76</v>
      </c>
    </row>
    <row r="246" spans="1:41">
      <c r="A246" t="s">
        <v>37</v>
      </c>
      <c r="B246" t="s">
        <v>38</v>
      </c>
      <c r="C246">
        <v>16</v>
      </c>
      <c r="D246" t="s">
        <v>39</v>
      </c>
      <c r="E246" t="s">
        <v>71</v>
      </c>
      <c r="F246">
        <v>2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4</v>
      </c>
      <c r="S246">
        <v>2</v>
      </c>
      <c r="T246">
        <v>2</v>
      </c>
      <c r="U246">
        <v>1</v>
      </c>
      <c r="V246">
        <v>2</v>
      </c>
      <c r="W246">
        <v>5</v>
      </c>
      <c r="X246">
        <v>2</v>
      </c>
      <c r="Y246">
        <v>13</v>
      </c>
      <c r="Z246">
        <v>13</v>
      </c>
      <c r="AA246">
        <v>13</v>
      </c>
      <c r="AB246">
        <v>0</v>
      </c>
      <c r="AC246">
        <v>0</v>
      </c>
      <c r="AD246" t="s">
        <v>73</v>
      </c>
      <c r="AE246">
        <v>13</v>
      </c>
      <c r="AF246" t="s">
        <v>85</v>
      </c>
      <c r="AG246">
        <v>3</v>
      </c>
      <c r="AH246" t="s">
        <v>75</v>
      </c>
      <c r="AI246">
        <v>0</v>
      </c>
      <c r="AJ246" t="s">
        <v>76</v>
      </c>
      <c r="AK246" t="s">
        <v>77</v>
      </c>
      <c r="AL246">
        <v>4</v>
      </c>
      <c r="AM246">
        <v>5</v>
      </c>
      <c r="AN246" t="s">
        <v>79</v>
      </c>
      <c r="AO246" t="s">
        <v>76</v>
      </c>
    </row>
    <row r="247" spans="1:41">
      <c r="A247" t="s">
        <v>37</v>
      </c>
      <c r="B247" t="s">
        <v>38</v>
      </c>
      <c r="C247">
        <v>19</v>
      </c>
      <c r="D247" t="s">
        <v>39</v>
      </c>
      <c r="E247" t="s">
        <v>72</v>
      </c>
      <c r="F247">
        <v>0</v>
      </c>
      <c r="G247">
        <v>1</v>
      </c>
      <c r="H247">
        <v>1</v>
      </c>
      <c r="I247">
        <v>2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4</v>
      </c>
      <c r="T247">
        <v>2</v>
      </c>
      <c r="U247">
        <v>1</v>
      </c>
      <c r="V247">
        <v>1</v>
      </c>
      <c r="W247">
        <v>5</v>
      </c>
      <c r="X247">
        <v>2</v>
      </c>
      <c r="Y247">
        <v>7</v>
      </c>
      <c r="Z247">
        <v>8</v>
      </c>
      <c r="AA247">
        <v>9</v>
      </c>
      <c r="AB247">
        <v>1</v>
      </c>
      <c r="AC247">
        <v>1</v>
      </c>
      <c r="AD247" t="s">
        <v>80</v>
      </c>
      <c r="AE247">
        <v>8</v>
      </c>
      <c r="AF247" t="s">
        <v>74</v>
      </c>
      <c r="AG247">
        <v>0.5</v>
      </c>
      <c r="AH247" t="s">
        <v>76</v>
      </c>
      <c r="AI247">
        <v>2</v>
      </c>
      <c r="AJ247" t="s">
        <v>75</v>
      </c>
      <c r="AK247" t="s">
        <v>77</v>
      </c>
      <c r="AL247">
        <v>1</v>
      </c>
      <c r="AM247">
        <v>6</v>
      </c>
      <c r="AN247" t="s">
        <v>76</v>
      </c>
      <c r="AO247" t="s">
        <v>75</v>
      </c>
    </row>
    <row r="248" spans="1:41">
      <c r="A248" t="s">
        <v>37</v>
      </c>
      <c r="B248" t="s">
        <v>38</v>
      </c>
      <c r="C248">
        <v>15</v>
      </c>
      <c r="D248" t="s">
        <v>39</v>
      </c>
      <c r="E248" t="s">
        <v>72</v>
      </c>
      <c r="F248">
        <v>4</v>
      </c>
      <c r="G248">
        <v>4</v>
      </c>
      <c r="H248">
        <v>1</v>
      </c>
      <c r="I248">
        <v>3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2</v>
      </c>
      <c r="T248">
        <v>2</v>
      </c>
      <c r="U248">
        <v>1</v>
      </c>
      <c r="V248">
        <v>1</v>
      </c>
      <c r="W248">
        <v>5</v>
      </c>
      <c r="X248">
        <v>2</v>
      </c>
      <c r="Y248">
        <v>9</v>
      </c>
      <c r="Z248">
        <v>11</v>
      </c>
      <c r="AA248">
        <v>11</v>
      </c>
      <c r="AB248">
        <v>2</v>
      </c>
      <c r="AC248">
        <v>0</v>
      </c>
      <c r="AD248" t="s">
        <v>73</v>
      </c>
      <c r="AE248">
        <v>10.33</v>
      </c>
      <c r="AF248" t="s">
        <v>85</v>
      </c>
      <c r="AG248">
        <v>4</v>
      </c>
      <c r="AH248" t="s">
        <v>79</v>
      </c>
      <c r="AI248">
        <v>0</v>
      </c>
      <c r="AJ248" t="s">
        <v>76</v>
      </c>
      <c r="AK248" t="s">
        <v>77</v>
      </c>
      <c r="AL248">
        <v>4</v>
      </c>
      <c r="AM248">
        <v>4</v>
      </c>
      <c r="AN248" t="s">
        <v>79</v>
      </c>
      <c r="AO248" t="s">
        <v>76</v>
      </c>
    </row>
    <row r="249" spans="1:41">
      <c r="A249" t="s">
        <v>37</v>
      </c>
      <c r="B249" t="s">
        <v>38</v>
      </c>
      <c r="C249">
        <v>16</v>
      </c>
      <c r="D249" t="s">
        <v>39</v>
      </c>
      <c r="E249" t="s">
        <v>71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3</v>
      </c>
      <c r="S249">
        <v>4</v>
      </c>
      <c r="T249">
        <v>4</v>
      </c>
      <c r="U249">
        <v>3</v>
      </c>
      <c r="V249">
        <v>3</v>
      </c>
      <c r="W249">
        <v>1</v>
      </c>
      <c r="X249">
        <v>2</v>
      </c>
      <c r="Y249">
        <v>14</v>
      </c>
      <c r="Z249">
        <v>14</v>
      </c>
      <c r="AA249">
        <v>13</v>
      </c>
      <c r="AB249">
        <v>0</v>
      </c>
      <c r="AC249">
        <v>-1</v>
      </c>
      <c r="AD249" t="s">
        <v>73</v>
      </c>
      <c r="AE249">
        <v>13.67</v>
      </c>
      <c r="AF249" t="s">
        <v>85</v>
      </c>
      <c r="AG249">
        <v>1</v>
      </c>
      <c r="AH249" t="s">
        <v>76</v>
      </c>
      <c r="AI249">
        <v>2</v>
      </c>
      <c r="AJ249" t="s">
        <v>75</v>
      </c>
      <c r="AK249" t="s">
        <v>77</v>
      </c>
      <c r="AL249">
        <v>1</v>
      </c>
      <c r="AM249">
        <v>8</v>
      </c>
      <c r="AN249" t="s">
        <v>76</v>
      </c>
      <c r="AO249" t="s">
        <v>75</v>
      </c>
    </row>
    <row r="250" spans="1:41">
      <c r="A250" t="s">
        <v>37</v>
      </c>
      <c r="B250" t="s">
        <v>38</v>
      </c>
      <c r="C250">
        <v>15</v>
      </c>
      <c r="D250" t="s">
        <v>39</v>
      </c>
      <c r="E250" t="s">
        <v>72</v>
      </c>
      <c r="F250">
        <v>1</v>
      </c>
      <c r="G250">
        <v>2</v>
      </c>
      <c r="H250">
        <v>1</v>
      </c>
      <c r="I250">
        <v>2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4</v>
      </c>
      <c r="S250">
        <v>3</v>
      </c>
      <c r="T250">
        <v>2</v>
      </c>
      <c r="U250">
        <v>1</v>
      </c>
      <c r="V250">
        <v>1</v>
      </c>
      <c r="W250">
        <v>5</v>
      </c>
      <c r="X250">
        <v>2</v>
      </c>
      <c r="Y250">
        <v>10</v>
      </c>
      <c r="Z250">
        <v>11</v>
      </c>
      <c r="AA250">
        <v>11</v>
      </c>
      <c r="AB250">
        <v>1</v>
      </c>
      <c r="AC250">
        <v>0</v>
      </c>
      <c r="AD250" t="s">
        <v>73</v>
      </c>
      <c r="AE250">
        <v>10.67</v>
      </c>
      <c r="AF250" t="s">
        <v>85</v>
      </c>
      <c r="AG250">
        <v>1.5</v>
      </c>
      <c r="AH250" t="s">
        <v>75</v>
      </c>
      <c r="AI250">
        <v>1</v>
      </c>
      <c r="AJ250" t="s">
        <v>76</v>
      </c>
      <c r="AK250" t="s">
        <v>77</v>
      </c>
      <c r="AL250">
        <v>3</v>
      </c>
      <c r="AM250">
        <v>5</v>
      </c>
      <c r="AN250" t="s">
        <v>75</v>
      </c>
      <c r="AO250" t="s">
        <v>76</v>
      </c>
    </row>
    <row r="251" spans="1:41">
      <c r="A251" t="s">
        <v>37</v>
      </c>
      <c r="B251" t="s">
        <v>52</v>
      </c>
      <c r="C251">
        <v>15</v>
      </c>
      <c r="D251" t="s">
        <v>54</v>
      </c>
      <c r="E251" t="s">
        <v>72</v>
      </c>
      <c r="F251">
        <v>2</v>
      </c>
      <c r="G251">
        <v>3</v>
      </c>
      <c r="H251">
        <v>1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4</v>
      </c>
      <c r="S251">
        <v>4</v>
      </c>
      <c r="T251">
        <v>4</v>
      </c>
      <c r="U251">
        <v>1</v>
      </c>
      <c r="V251">
        <v>1</v>
      </c>
      <c r="W251">
        <v>1</v>
      </c>
      <c r="X251">
        <v>2</v>
      </c>
      <c r="Y251">
        <v>11</v>
      </c>
      <c r="Z251">
        <v>8</v>
      </c>
      <c r="AA251">
        <v>8</v>
      </c>
      <c r="AB251">
        <v>-3</v>
      </c>
      <c r="AC251">
        <v>0</v>
      </c>
      <c r="AD251" t="s">
        <v>73</v>
      </c>
      <c r="AE251">
        <v>9</v>
      </c>
      <c r="AF251" t="s">
        <v>74</v>
      </c>
      <c r="AG251">
        <v>2.5</v>
      </c>
      <c r="AH251" t="s">
        <v>75</v>
      </c>
      <c r="AI251">
        <v>0</v>
      </c>
      <c r="AJ251" t="s">
        <v>76</v>
      </c>
      <c r="AK251" t="s">
        <v>77</v>
      </c>
      <c r="AL251">
        <v>4</v>
      </c>
      <c r="AM251">
        <v>8</v>
      </c>
      <c r="AN251" t="s">
        <v>79</v>
      </c>
      <c r="AO251" t="s">
        <v>75</v>
      </c>
    </row>
    <row r="252" spans="1:41">
      <c r="A252" t="s">
        <v>37</v>
      </c>
      <c r="B252" t="s">
        <v>52</v>
      </c>
      <c r="C252">
        <v>16</v>
      </c>
      <c r="D252" t="s">
        <v>54</v>
      </c>
      <c r="E252" t="s">
        <v>72</v>
      </c>
      <c r="F252">
        <v>2</v>
      </c>
      <c r="G252">
        <v>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2</v>
      </c>
      <c r="T252">
        <v>2</v>
      </c>
      <c r="U252">
        <v>1</v>
      </c>
      <c r="V252">
        <v>2</v>
      </c>
      <c r="W252">
        <v>3</v>
      </c>
      <c r="X252">
        <v>2</v>
      </c>
      <c r="Y252">
        <v>17</v>
      </c>
      <c r="Z252">
        <v>15</v>
      </c>
      <c r="AA252">
        <v>15</v>
      </c>
      <c r="AB252">
        <v>-2</v>
      </c>
      <c r="AC252">
        <v>0</v>
      </c>
      <c r="AD252" t="s">
        <v>73</v>
      </c>
      <c r="AE252">
        <v>15.67</v>
      </c>
      <c r="AF252" t="s">
        <v>89</v>
      </c>
      <c r="AG252">
        <v>2</v>
      </c>
      <c r="AH252" t="s">
        <v>75</v>
      </c>
      <c r="AI252">
        <v>2</v>
      </c>
      <c r="AJ252" t="s">
        <v>75</v>
      </c>
      <c r="AK252" t="s">
        <v>77</v>
      </c>
      <c r="AL252">
        <v>1</v>
      </c>
      <c r="AM252">
        <v>4</v>
      </c>
      <c r="AN252" t="s">
        <v>76</v>
      </c>
      <c r="AO252" t="s">
        <v>76</v>
      </c>
    </row>
    <row r="253" spans="1:41">
      <c r="A253" t="s">
        <v>37</v>
      </c>
      <c r="B253" t="s">
        <v>52</v>
      </c>
      <c r="C253">
        <v>17</v>
      </c>
      <c r="D253" t="s">
        <v>39</v>
      </c>
      <c r="E253" t="s">
        <v>72</v>
      </c>
      <c r="F253">
        <v>1</v>
      </c>
      <c r="G253">
        <v>3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5</v>
      </c>
      <c r="S253">
        <v>3</v>
      </c>
      <c r="T253">
        <v>3</v>
      </c>
      <c r="U253">
        <v>1</v>
      </c>
      <c r="V253">
        <v>4</v>
      </c>
      <c r="W253">
        <v>2</v>
      </c>
      <c r="X253">
        <v>2</v>
      </c>
      <c r="Y253">
        <v>10</v>
      </c>
      <c r="Z253">
        <v>10</v>
      </c>
      <c r="AA253">
        <v>10</v>
      </c>
      <c r="AB253">
        <v>0</v>
      </c>
      <c r="AC253">
        <v>0</v>
      </c>
      <c r="AD253" t="s">
        <v>73</v>
      </c>
      <c r="AE253">
        <v>10</v>
      </c>
      <c r="AF253" t="s">
        <v>85</v>
      </c>
      <c r="AG253">
        <v>2</v>
      </c>
      <c r="AH253" t="s">
        <v>75</v>
      </c>
      <c r="AI253">
        <v>3</v>
      </c>
      <c r="AJ253" t="s">
        <v>75</v>
      </c>
      <c r="AK253" t="s">
        <v>77</v>
      </c>
      <c r="AL253">
        <v>0</v>
      </c>
      <c r="AM253">
        <v>6</v>
      </c>
      <c r="AN253" t="s">
        <v>76</v>
      </c>
      <c r="AO253" t="s">
        <v>75</v>
      </c>
    </row>
    <row r="254" spans="1:41">
      <c r="A254" t="s">
        <v>37</v>
      </c>
      <c r="B254" t="s">
        <v>52</v>
      </c>
      <c r="C254">
        <v>16</v>
      </c>
      <c r="D254" t="s">
        <v>39</v>
      </c>
      <c r="E254" t="s">
        <v>72</v>
      </c>
      <c r="F254">
        <v>1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4</v>
      </c>
      <c r="S254">
        <v>3</v>
      </c>
      <c r="T254">
        <v>2</v>
      </c>
      <c r="U254">
        <v>1</v>
      </c>
      <c r="V254">
        <v>1</v>
      </c>
      <c r="W254">
        <v>3</v>
      </c>
      <c r="X254">
        <v>2</v>
      </c>
      <c r="Y254">
        <v>13</v>
      </c>
      <c r="Z254">
        <v>15</v>
      </c>
      <c r="AA254">
        <v>16</v>
      </c>
      <c r="AB254">
        <v>2</v>
      </c>
      <c r="AC254">
        <v>1</v>
      </c>
      <c r="AD254" t="s">
        <v>80</v>
      </c>
      <c r="AE254">
        <v>14.67</v>
      </c>
      <c r="AF254" t="s">
        <v>89</v>
      </c>
      <c r="AG254">
        <v>0.5</v>
      </c>
      <c r="AH254" t="s">
        <v>76</v>
      </c>
      <c r="AI254">
        <v>1</v>
      </c>
      <c r="AJ254" t="s">
        <v>76</v>
      </c>
      <c r="AK254" t="s">
        <v>77</v>
      </c>
      <c r="AL254">
        <v>4</v>
      </c>
      <c r="AM254">
        <v>6</v>
      </c>
      <c r="AN254" t="s">
        <v>79</v>
      </c>
      <c r="AO254" t="s">
        <v>75</v>
      </c>
    </row>
    <row r="255" spans="1:41">
      <c r="A255" t="s">
        <v>37</v>
      </c>
      <c r="B255" t="s">
        <v>38</v>
      </c>
      <c r="C255">
        <v>16</v>
      </c>
      <c r="D255" t="s">
        <v>39</v>
      </c>
      <c r="E255" t="s">
        <v>72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3</v>
      </c>
      <c r="S255">
        <v>4</v>
      </c>
      <c r="T255">
        <v>4</v>
      </c>
      <c r="U255">
        <v>1</v>
      </c>
      <c r="V255">
        <v>4</v>
      </c>
      <c r="W255">
        <v>5</v>
      </c>
      <c r="X255">
        <v>2</v>
      </c>
      <c r="Y255">
        <v>13</v>
      </c>
      <c r="Z255">
        <v>13</v>
      </c>
      <c r="AA255">
        <v>11</v>
      </c>
      <c r="AB255">
        <v>0</v>
      </c>
      <c r="AC255">
        <v>-2</v>
      </c>
      <c r="AD255" t="s">
        <v>73</v>
      </c>
      <c r="AE255">
        <v>12.33</v>
      </c>
      <c r="AF255" t="s">
        <v>85</v>
      </c>
      <c r="AG255">
        <v>2</v>
      </c>
      <c r="AH255" t="s">
        <v>75</v>
      </c>
      <c r="AI255">
        <v>2</v>
      </c>
      <c r="AJ255" t="s">
        <v>75</v>
      </c>
      <c r="AK255" t="s">
        <v>77</v>
      </c>
      <c r="AL255">
        <v>3</v>
      </c>
      <c r="AM255">
        <v>8</v>
      </c>
      <c r="AN255" t="s">
        <v>75</v>
      </c>
      <c r="AO255" t="s">
        <v>75</v>
      </c>
    </row>
    <row r="256" spans="1:41">
      <c r="A256" t="s">
        <v>37</v>
      </c>
      <c r="B256" t="s">
        <v>52</v>
      </c>
      <c r="C256">
        <v>16</v>
      </c>
      <c r="D256" t="s">
        <v>39</v>
      </c>
      <c r="E256" t="s">
        <v>72</v>
      </c>
      <c r="F256">
        <v>3</v>
      </c>
      <c r="G256">
        <v>3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12</v>
      </c>
      <c r="Z256">
        <v>13</v>
      </c>
      <c r="AA256">
        <v>12</v>
      </c>
      <c r="AB256">
        <v>1</v>
      </c>
      <c r="AC256">
        <v>-1</v>
      </c>
      <c r="AD256" t="s">
        <v>73</v>
      </c>
      <c r="AE256">
        <v>12.33</v>
      </c>
      <c r="AF256" t="s">
        <v>85</v>
      </c>
      <c r="AG256">
        <v>3</v>
      </c>
      <c r="AH256" t="s">
        <v>75</v>
      </c>
      <c r="AI256">
        <v>0</v>
      </c>
      <c r="AJ256" t="s">
        <v>76</v>
      </c>
      <c r="AK256" t="s">
        <v>77</v>
      </c>
      <c r="AL256">
        <v>3</v>
      </c>
      <c r="AM256">
        <v>6</v>
      </c>
      <c r="AN256" t="s">
        <v>75</v>
      </c>
      <c r="AO256" t="s">
        <v>75</v>
      </c>
    </row>
    <row r="257" spans="1:41">
      <c r="A257" t="s">
        <v>37</v>
      </c>
      <c r="B257" t="s">
        <v>52</v>
      </c>
      <c r="C257">
        <v>16</v>
      </c>
      <c r="D257" t="s">
        <v>39</v>
      </c>
      <c r="E257" t="s">
        <v>72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3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2</v>
      </c>
      <c r="Y257">
        <v>11</v>
      </c>
      <c r="Z257">
        <v>12</v>
      </c>
      <c r="AA257">
        <v>11</v>
      </c>
      <c r="AB257">
        <v>1</v>
      </c>
      <c r="AC257">
        <v>-1</v>
      </c>
      <c r="AD257" t="s">
        <v>73</v>
      </c>
      <c r="AE257">
        <v>11.33</v>
      </c>
      <c r="AF257" t="s">
        <v>85</v>
      </c>
      <c r="AG257">
        <v>1.5</v>
      </c>
      <c r="AH257" t="s">
        <v>75</v>
      </c>
      <c r="AI257">
        <v>2</v>
      </c>
      <c r="AJ257" t="s">
        <v>75</v>
      </c>
      <c r="AK257" t="s">
        <v>77</v>
      </c>
      <c r="AL257">
        <v>4</v>
      </c>
      <c r="AM257">
        <v>7</v>
      </c>
      <c r="AN257" t="s">
        <v>79</v>
      </c>
      <c r="AO257" t="s">
        <v>75</v>
      </c>
    </row>
    <row r="258" spans="1:41">
      <c r="A258" t="s">
        <v>37</v>
      </c>
      <c r="B258" t="s">
        <v>38</v>
      </c>
      <c r="C258">
        <v>16</v>
      </c>
      <c r="D258" t="s">
        <v>39</v>
      </c>
      <c r="E258" t="s">
        <v>72</v>
      </c>
      <c r="F258">
        <v>4</v>
      </c>
      <c r="G258">
        <v>3</v>
      </c>
      <c r="H258">
        <v>1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4</v>
      </c>
      <c r="S258">
        <v>3</v>
      </c>
      <c r="T258">
        <v>5</v>
      </c>
      <c r="U258">
        <v>1</v>
      </c>
      <c r="V258">
        <v>5</v>
      </c>
      <c r="W258">
        <v>2</v>
      </c>
      <c r="X258">
        <v>2</v>
      </c>
      <c r="Y258">
        <v>16</v>
      </c>
      <c r="Z258">
        <v>16</v>
      </c>
      <c r="AA258">
        <v>16</v>
      </c>
      <c r="AB258">
        <v>0</v>
      </c>
      <c r="AC258">
        <v>0</v>
      </c>
      <c r="AD258" t="s">
        <v>73</v>
      </c>
      <c r="AE258">
        <v>16</v>
      </c>
      <c r="AF258" t="s">
        <v>86</v>
      </c>
      <c r="AG258">
        <v>3.5</v>
      </c>
      <c r="AH258" t="s">
        <v>79</v>
      </c>
      <c r="AI258">
        <v>1</v>
      </c>
      <c r="AJ258" t="s">
        <v>76</v>
      </c>
      <c r="AK258" t="s">
        <v>77</v>
      </c>
      <c r="AL258">
        <v>3</v>
      </c>
      <c r="AM258">
        <v>8</v>
      </c>
      <c r="AN258" t="s">
        <v>75</v>
      </c>
      <c r="AO258" t="s">
        <v>75</v>
      </c>
    </row>
    <row r="259" spans="1:41">
      <c r="A259" t="s">
        <v>37</v>
      </c>
      <c r="B259" t="s">
        <v>38</v>
      </c>
      <c r="C259">
        <v>17</v>
      </c>
      <c r="D259" t="s">
        <v>39</v>
      </c>
      <c r="E259" t="s">
        <v>71</v>
      </c>
      <c r="F259">
        <v>3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4</v>
      </c>
      <c r="S259">
        <v>4</v>
      </c>
      <c r="T259">
        <v>4</v>
      </c>
      <c r="U259">
        <v>1</v>
      </c>
      <c r="V259">
        <v>3</v>
      </c>
      <c r="W259">
        <v>1</v>
      </c>
      <c r="X259">
        <v>2</v>
      </c>
      <c r="Y259">
        <v>14</v>
      </c>
      <c r="Z259">
        <v>15</v>
      </c>
      <c r="AA259">
        <v>15</v>
      </c>
      <c r="AB259">
        <v>1</v>
      </c>
      <c r="AC259">
        <v>0</v>
      </c>
      <c r="AD259" t="s">
        <v>73</v>
      </c>
      <c r="AE259">
        <v>14.67</v>
      </c>
      <c r="AF259" t="s">
        <v>89</v>
      </c>
      <c r="AG259">
        <v>2.5</v>
      </c>
      <c r="AH259" t="s">
        <v>75</v>
      </c>
      <c r="AI259">
        <v>0</v>
      </c>
      <c r="AJ259" t="s">
        <v>76</v>
      </c>
      <c r="AK259" t="s">
        <v>77</v>
      </c>
      <c r="AL259">
        <v>2</v>
      </c>
      <c r="AM259">
        <v>8</v>
      </c>
      <c r="AN259" t="s">
        <v>75</v>
      </c>
      <c r="AO259" t="s">
        <v>75</v>
      </c>
    </row>
    <row r="260" spans="1:41">
      <c r="A260" t="s">
        <v>37</v>
      </c>
      <c r="B260" t="s">
        <v>38</v>
      </c>
      <c r="C260">
        <v>17</v>
      </c>
      <c r="D260" t="s">
        <v>54</v>
      </c>
      <c r="E260" t="s">
        <v>72</v>
      </c>
      <c r="F260">
        <v>2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4</v>
      </c>
      <c r="S260">
        <v>2</v>
      </c>
      <c r="T260">
        <v>5</v>
      </c>
      <c r="U260">
        <v>1</v>
      </c>
      <c r="V260">
        <v>2</v>
      </c>
      <c r="W260">
        <v>5</v>
      </c>
      <c r="X260">
        <v>2</v>
      </c>
      <c r="Y260">
        <v>6</v>
      </c>
      <c r="Z260">
        <v>6</v>
      </c>
      <c r="AA260">
        <v>6</v>
      </c>
      <c r="AB260">
        <v>0</v>
      </c>
      <c r="AC260">
        <v>0</v>
      </c>
      <c r="AD260" t="s">
        <v>73</v>
      </c>
      <c r="AE260">
        <v>6</v>
      </c>
      <c r="AF260" t="s">
        <v>74</v>
      </c>
      <c r="AG260">
        <v>1.5</v>
      </c>
      <c r="AH260" t="s">
        <v>75</v>
      </c>
      <c r="AI260">
        <v>1</v>
      </c>
      <c r="AJ260" t="s">
        <v>76</v>
      </c>
      <c r="AK260" t="s">
        <v>77</v>
      </c>
      <c r="AL260">
        <v>3</v>
      </c>
      <c r="AM260">
        <v>7</v>
      </c>
      <c r="AN260" t="s">
        <v>75</v>
      </c>
      <c r="AO260" t="s">
        <v>75</v>
      </c>
    </row>
    <row r="261" spans="1:41">
      <c r="A261" t="s">
        <v>37</v>
      </c>
      <c r="B261" t="s">
        <v>38</v>
      </c>
      <c r="C261">
        <v>16</v>
      </c>
      <c r="D261" t="s">
        <v>39</v>
      </c>
      <c r="E261" t="s">
        <v>72</v>
      </c>
      <c r="F261">
        <v>2</v>
      </c>
      <c r="G261">
        <v>3</v>
      </c>
      <c r="H261">
        <v>1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2</v>
      </c>
      <c r="S261">
        <v>3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16</v>
      </c>
      <c r="Z261">
        <v>16</v>
      </c>
      <c r="AA261">
        <v>17</v>
      </c>
      <c r="AB261">
        <v>0</v>
      </c>
      <c r="AC261">
        <v>1</v>
      </c>
      <c r="AD261" t="s">
        <v>73</v>
      </c>
      <c r="AE261">
        <v>16.329999999999998</v>
      </c>
      <c r="AF261" t="s">
        <v>86</v>
      </c>
      <c r="AG261">
        <v>2.5</v>
      </c>
      <c r="AH261" t="s">
        <v>75</v>
      </c>
      <c r="AI261">
        <v>1</v>
      </c>
      <c r="AJ261" t="s">
        <v>76</v>
      </c>
      <c r="AK261" t="s">
        <v>77</v>
      </c>
      <c r="AL261">
        <v>2</v>
      </c>
      <c r="AM261">
        <v>4</v>
      </c>
      <c r="AN261" t="s">
        <v>75</v>
      </c>
      <c r="AO261" t="s">
        <v>76</v>
      </c>
    </row>
    <row r="262" spans="1:41">
      <c r="A262" t="s">
        <v>37</v>
      </c>
      <c r="B262" t="s">
        <v>52</v>
      </c>
      <c r="C262">
        <v>17</v>
      </c>
      <c r="D262" t="s">
        <v>39</v>
      </c>
      <c r="E262" t="s">
        <v>71</v>
      </c>
      <c r="F262">
        <v>2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5</v>
      </c>
      <c r="S262">
        <v>3</v>
      </c>
      <c r="T262">
        <v>3</v>
      </c>
      <c r="U262">
        <v>1</v>
      </c>
      <c r="V262">
        <v>3</v>
      </c>
      <c r="W262">
        <v>3</v>
      </c>
      <c r="X262">
        <v>2</v>
      </c>
      <c r="Y262">
        <v>12</v>
      </c>
      <c r="Z262">
        <v>11</v>
      </c>
      <c r="AA262">
        <v>12</v>
      </c>
      <c r="AB262">
        <v>-1</v>
      </c>
      <c r="AC262">
        <v>1</v>
      </c>
      <c r="AD262" t="s">
        <v>73</v>
      </c>
      <c r="AE262">
        <v>11.67</v>
      </c>
      <c r="AF262" t="s">
        <v>85</v>
      </c>
      <c r="AG262">
        <v>2.5</v>
      </c>
      <c r="AH262" t="s">
        <v>75</v>
      </c>
      <c r="AI262">
        <v>0</v>
      </c>
      <c r="AJ262" t="s">
        <v>76</v>
      </c>
      <c r="AK262" t="s">
        <v>77</v>
      </c>
      <c r="AL262">
        <v>3</v>
      </c>
      <c r="AM262">
        <v>6</v>
      </c>
      <c r="AN262" t="s">
        <v>75</v>
      </c>
      <c r="AO262" t="s">
        <v>75</v>
      </c>
    </row>
    <row r="263" spans="1:41">
      <c r="A263" t="s">
        <v>37</v>
      </c>
      <c r="B263" t="s">
        <v>52</v>
      </c>
      <c r="C263">
        <v>16</v>
      </c>
      <c r="D263" t="s">
        <v>39</v>
      </c>
      <c r="E263" t="s">
        <v>72</v>
      </c>
      <c r="F263">
        <v>4</v>
      </c>
      <c r="G263">
        <v>4</v>
      </c>
      <c r="H263">
        <v>1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4</v>
      </c>
      <c r="S263">
        <v>2</v>
      </c>
      <c r="T263">
        <v>4</v>
      </c>
      <c r="U263">
        <v>2</v>
      </c>
      <c r="V263">
        <v>4</v>
      </c>
      <c r="W263">
        <v>1</v>
      </c>
      <c r="X263">
        <v>2</v>
      </c>
      <c r="Y263">
        <v>14</v>
      </c>
      <c r="Z263">
        <v>13</v>
      </c>
      <c r="AA263">
        <v>13</v>
      </c>
      <c r="AB263">
        <v>-1</v>
      </c>
      <c r="AC263">
        <v>0</v>
      </c>
      <c r="AD263" t="s">
        <v>73</v>
      </c>
      <c r="AE263">
        <v>13.33</v>
      </c>
      <c r="AF263" t="s">
        <v>85</v>
      </c>
      <c r="AG263">
        <v>4</v>
      </c>
      <c r="AH263" t="s">
        <v>79</v>
      </c>
      <c r="AI263">
        <v>1</v>
      </c>
      <c r="AJ263" t="s">
        <v>76</v>
      </c>
      <c r="AK263" t="s">
        <v>77</v>
      </c>
      <c r="AL263">
        <v>4</v>
      </c>
      <c r="AM263">
        <v>6</v>
      </c>
      <c r="AN263" t="s">
        <v>79</v>
      </c>
      <c r="AO263" t="s">
        <v>75</v>
      </c>
    </row>
    <row r="264" spans="1:41">
      <c r="A264" t="s">
        <v>37</v>
      </c>
      <c r="B264" t="s">
        <v>38</v>
      </c>
      <c r="C264">
        <v>17</v>
      </c>
      <c r="D264" t="s">
        <v>54</v>
      </c>
      <c r="E264" t="s">
        <v>72</v>
      </c>
      <c r="F264">
        <v>2</v>
      </c>
      <c r="G264">
        <v>1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3</v>
      </c>
      <c r="X264">
        <v>2</v>
      </c>
      <c r="Y264">
        <v>13</v>
      </c>
      <c r="Z264">
        <v>11</v>
      </c>
      <c r="AA264">
        <v>11</v>
      </c>
      <c r="AB264">
        <v>-2</v>
      </c>
      <c r="AC264">
        <v>0</v>
      </c>
      <c r="AD264" t="s">
        <v>73</v>
      </c>
      <c r="AE264">
        <v>11.67</v>
      </c>
      <c r="AF264" t="s">
        <v>85</v>
      </c>
      <c r="AG264">
        <v>1.5</v>
      </c>
      <c r="AH264" t="s">
        <v>75</v>
      </c>
      <c r="AI264">
        <v>2</v>
      </c>
      <c r="AJ264" t="s">
        <v>75</v>
      </c>
      <c r="AK264" t="s">
        <v>77</v>
      </c>
      <c r="AL264">
        <v>2</v>
      </c>
      <c r="AM264">
        <v>2</v>
      </c>
      <c r="AN264" t="s">
        <v>75</v>
      </c>
      <c r="AO264" t="s">
        <v>76</v>
      </c>
    </row>
    <row r="265" spans="1:41">
      <c r="A265" t="s">
        <v>37</v>
      </c>
      <c r="B265" t="s">
        <v>52</v>
      </c>
      <c r="C265">
        <v>17</v>
      </c>
      <c r="D265" t="s">
        <v>54</v>
      </c>
      <c r="E265" t="s">
        <v>71</v>
      </c>
      <c r="F265">
        <v>4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3</v>
      </c>
      <c r="S265">
        <v>3</v>
      </c>
      <c r="T265">
        <v>3</v>
      </c>
      <c r="U265">
        <v>2</v>
      </c>
      <c r="V265">
        <v>3</v>
      </c>
      <c r="W265">
        <v>4</v>
      </c>
      <c r="X265">
        <v>2</v>
      </c>
      <c r="Y265">
        <v>10</v>
      </c>
      <c r="Z265">
        <v>11</v>
      </c>
      <c r="AA265">
        <v>12</v>
      </c>
      <c r="AB265">
        <v>1</v>
      </c>
      <c r="AC265">
        <v>1</v>
      </c>
      <c r="AD265" t="s">
        <v>80</v>
      </c>
      <c r="AE265">
        <v>11</v>
      </c>
      <c r="AF265" t="s">
        <v>85</v>
      </c>
      <c r="AG265">
        <v>4</v>
      </c>
      <c r="AH265" t="s">
        <v>79</v>
      </c>
      <c r="AI265">
        <v>0</v>
      </c>
      <c r="AJ265" t="s">
        <v>76</v>
      </c>
      <c r="AK265" t="s">
        <v>77</v>
      </c>
      <c r="AL265">
        <v>3</v>
      </c>
      <c r="AM265">
        <v>6</v>
      </c>
      <c r="AN265" t="s">
        <v>75</v>
      </c>
      <c r="AO265" t="s">
        <v>75</v>
      </c>
    </row>
    <row r="266" spans="1:41">
      <c r="A266" t="s">
        <v>37</v>
      </c>
      <c r="B266" t="s">
        <v>52</v>
      </c>
      <c r="C266">
        <v>17</v>
      </c>
      <c r="D266" t="s">
        <v>39</v>
      </c>
      <c r="E266" t="s">
        <v>71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4</v>
      </c>
      <c r="S266">
        <v>4</v>
      </c>
      <c r="T266">
        <v>4</v>
      </c>
      <c r="U266">
        <v>1</v>
      </c>
      <c r="V266">
        <v>2</v>
      </c>
      <c r="W266">
        <v>5</v>
      </c>
      <c r="X266">
        <v>2</v>
      </c>
      <c r="Y266">
        <v>7</v>
      </c>
      <c r="Z266">
        <v>9</v>
      </c>
      <c r="AA266">
        <v>8</v>
      </c>
      <c r="AB266">
        <v>2</v>
      </c>
      <c r="AC266">
        <v>-1</v>
      </c>
      <c r="AD266" t="s">
        <v>73</v>
      </c>
      <c r="AE266">
        <v>8</v>
      </c>
      <c r="AF266" t="s">
        <v>74</v>
      </c>
      <c r="AG266">
        <v>1</v>
      </c>
      <c r="AH266" t="s">
        <v>76</v>
      </c>
      <c r="AI266">
        <v>2</v>
      </c>
      <c r="AJ266" t="s">
        <v>75</v>
      </c>
      <c r="AK266" t="s">
        <v>77</v>
      </c>
      <c r="AL266">
        <v>3</v>
      </c>
      <c r="AM266">
        <v>8</v>
      </c>
      <c r="AN266" t="s">
        <v>75</v>
      </c>
      <c r="AO266" t="s">
        <v>75</v>
      </c>
    </row>
    <row r="267" spans="1:41">
      <c r="A267" t="s">
        <v>37</v>
      </c>
      <c r="B267" t="s">
        <v>52</v>
      </c>
      <c r="C267">
        <v>18</v>
      </c>
      <c r="D267" t="s">
        <v>39</v>
      </c>
      <c r="E267" t="s">
        <v>72</v>
      </c>
      <c r="F267">
        <v>4</v>
      </c>
      <c r="G267">
        <v>3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4</v>
      </c>
      <c r="S267">
        <v>3</v>
      </c>
      <c r="T267">
        <v>2</v>
      </c>
      <c r="U267">
        <v>1</v>
      </c>
      <c r="V267">
        <v>1</v>
      </c>
      <c r="W267">
        <v>3</v>
      </c>
      <c r="X267">
        <v>2</v>
      </c>
      <c r="Y267">
        <v>8</v>
      </c>
      <c r="Z267">
        <v>8</v>
      </c>
      <c r="AA267">
        <v>8</v>
      </c>
      <c r="AB267">
        <v>0</v>
      </c>
      <c r="AC267">
        <v>0</v>
      </c>
      <c r="AD267" t="s">
        <v>73</v>
      </c>
      <c r="AE267">
        <v>8</v>
      </c>
      <c r="AF267" t="s">
        <v>74</v>
      </c>
      <c r="AG267">
        <v>3.5</v>
      </c>
      <c r="AH267" t="s">
        <v>79</v>
      </c>
      <c r="AI267">
        <v>0</v>
      </c>
      <c r="AJ267" t="s">
        <v>76</v>
      </c>
      <c r="AK267" t="s">
        <v>77</v>
      </c>
      <c r="AL267">
        <v>3</v>
      </c>
      <c r="AM267">
        <v>5</v>
      </c>
      <c r="AN267" t="s">
        <v>75</v>
      </c>
      <c r="AO267" t="s">
        <v>76</v>
      </c>
    </row>
    <row r="268" spans="1:41">
      <c r="A268" t="s">
        <v>37</v>
      </c>
      <c r="B268" t="s">
        <v>52</v>
      </c>
      <c r="C268">
        <v>17</v>
      </c>
      <c r="D268" t="s">
        <v>39</v>
      </c>
      <c r="E268" t="s">
        <v>72</v>
      </c>
      <c r="F268">
        <v>3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5</v>
      </c>
      <c r="S268">
        <v>4</v>
      </c>
      <c r="T268">
        <v>4</v>
      </c>
      <c r="U268">
        <v>3</v>
      </c>
      <c r="V268">
        <v>4</v>
      </c>
      <c r="W268">
        <v>5</v>
      </c>
      <c r="X268">
        <v>2</v>
      </c>
      <c r="Y268">
        <v>9</v>
      </c>
      <c r="Z268">
        <v>9</v>
      </c>
      <c r="AA268">
        <v>10</v>
      </c>
      <c r="AB268">
        <v>0</v>
      </c>
      <c r="AC268">
        <v>1</v>
      </c>
      <c r="AD268" t="s">
        <v>73</v>
      </c>
      <c r="AE268">
        <v>9.33</v>
      </c>
      <c r="AF268" t="s">
        <v>74</v>
      </c>
      <c r="AG268">
        <v>2</v>
      </c>
      <c r="AH268" t="s">
        <v>75</v>
      </c>
      <c r="AI268">
        <v>2</v>
      </c>
      <c r="AJ268" t="s">
        <v>75</v>
      </c>
      <c r="AK268" t="s">
        <v>77</v>
      </c>
      <c r="AL268">
        <v>3</v>
      </c>
      <c r="AM268">
        <v>9</v>
      </c>
      <c r="AN268" t="s">
        <v>75</v>
      </c>
      <c r="AO268" t="s">
        <v>75</v>
      </c>
    </row>
    <row r="269" spans="1:41">
      <c r="A269" t="s">
        <v>37</v>
      </c>
      <c r="B269" t="s">
        <v>38</v>
      </c>
      <c r="C269">
        <v>18</v>
      </c>
      <c r="D269" t="s">
        <v>39</v>
      </c>
      <c r="E269" t="s">
        <v>71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4</v>
      </c>
      <c r="S269">
        <v>4</v>
      </c>
      <c r="T269">
        <v>3</v>
      </c>
      <c r="U269">
        <v>1</v>
      </c>
      <c r="V269">
        <v>1</v>
      </c>
      <c r="W269">
        <v>3</v>
      </c>
      <c r="X269">
        <v>2</v>
      </c>
      <c r="Y269">
        <v>11</v>
      </c>
      <c r="Z269">
        <v>11</v>
      </c>
      <c r="AA269">
        <v>11</v>
      </c>
      <c r="AB269">
        <v>0</v>
      </c>
      <c r="AC269">
        <v>0</v>
      </c>
      <c r="AD269" t="s">
        <v>73</v>
      </c>
      <c r="AE269">
        <v>11</v>
      </c>
      <c r="AF269" t="s">
        <v>85</v>
      </c>
      <c r="AG269">
        <v>1</v>
      </c>
      <c r="AH269" t="s">
        <v>76</v>
      </c>
      <c r="AI269">
        <v>1</v>
      </c>
      <c r="AJ269" t="s">
        <v>76</v>
      </c>
      <c r="AK269" t="s">
        <v>77</v>
      </c>
      <c r="AL269">
        <v>3</v>
      </c>
      <c r="AM269">
        <v>7</v>
      </c>
      <c r="AN269" t="s">
        <v>75</v>
      </c>
      <c r="AO269" t="s">
        <v>75</v>
      </c>
    </row>
    <row r="270" spans="1:41">
      <c r="A270" t="s">
        <v>37</v>
      </c>
      <c r="B270" t="s">
        <v>52</v>
      </c>
      <c r="C270">
        <v>17</v>
      </c>
      <c r="D270" t="s">
        <v>54</v>
      </c>
      <c r="E270" t="s">
        <v>72</v>
      </c>
      <c r="F270">
        <v>1</v>
      </c>
      <c r="G270">
        <v>2</v>
      </c>
      <c r="H270">
        <v>1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3</v>
      </c>
      <c r="S270">
        <v>5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15</v>
      </c>
      <c r="Z270">
        <v>14</v>
      </c>
      <c r="AA270">
        <v>14</v>
      </c>
      <c r="AB270">
        <v>-1</v>
      </c>
      <c r="AC270">
        <v>0</v>
      </c>
      <c r="AD270" t="s">
        <v>73</v>
      </c>
      <c r="AE270">
        <v>14.33</v>
      </c>
      <c r="AF270" t="s">
        <v>89</v>
      </c>
      <c r="AG270">
        <v>1.5</v>
      </c>
      <c r="AH270" t="s">
        <v>75</v>
      </c>
      <c r="AI270">
        <v>1</v>
      </c>
      <c r="AJ270" t="s">
        <v>76</v>
      </c>
      <c r="AK270" t="s">
        <v>77</v>
      </c>
      <c r="AL270">
        <v>4</v>
      </c>
      <c r="AM270">
        <v>8</v>
      </c>
      <c r="AN270" t="s">
        <v>79</v>
      </c>
      <c r="AO270" t="s">
        <v>75</v>
      </c>
    </row>
    <row r="271" spans="1:41">
      <c r="A271" t="s">
        <v>37</v>
      </c>
      <c r="B271" t="s">
        <v>38</v>
      </c>
      <c r="C271">
        <v>17</v>
      </c>
      <c r="D271" t="s">
        <v>39</v>
      </c>
      <c r="E271" t="s">
        <v>72</v>
      </c>
      <c r="F271">
        <v>2</v>
      </c>
      <c r="G271">
        <v>4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4</v>
      </c>
      <c r="S271">
        <v>3</v>
      </c>
      <c r="T271">
        <v>3</v>
      </c>
      <c r="U271">
        <v>1</v>
      </c>
      <c r="V271">
        <v>1</v>
      </c>
      <c r="W271">
        <v>1</v>
      </c>
      <c r="X271">
        <v>2</v>
      </c>
      <c r="Y271">
        <v>10</v>
      </c>
      <c r="Z271">
        <v>10</v>
      </c>
      <c r="AA271">
        <v>10</v>
      </c>
      <c r="AB271">
        <v>0</v>
      </c>
      <c r="AC271">
        <v>0</v>
      </c>
      <c r="AD271" t="s">
        <v>73</v>
      </c>
      <c r="AE271">
        <v>10</v>
      </c>
      <c r="AF271" t="s">
        <v>85</v>
      </c>
      <c r="AG271">
        <v>3</v>
      </c>
      <c r="AH271" t="s">
        <v>75</v>
      </c>
      <c r="AI271">
        <v>0</v>
      </c>
      <c r="AJ271" t="s">
        <v>76</v>
      </c>
      <c r="AK271" t="s">
        <v>77</v>
      </c>
      <c r="AL271">
        <v>3</v>
      </c>
      <c r="AM271">
        <v>7</v>
      </c>
      <c r="AN271" t="s">
        <v>75</v>
      </c>
      <c r="AO271" t="s">
        <v>75</v>
      </c>
    </row>
    <row r="272" spans="1:41">
      <c r="A272" t="s">
        <v>37</v>
      </c>
      <c r="B272" t="s">
        <v>52</v>
      </c>
      <c r="C272">
        <v>17</v>
      </c>
      <c r="D272" t="s">
        <v>39</v>
      </c>
      <c r="E272" t="s">
        <v>72</v>
      </c>
      <c r="F272">
        <v>1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4</v>
      </c>
      <c r="S272">
        <v>3</v>
      </c>
      <c r="T272">
        <v>3</v>
      </c>
      <c r="U272">
        <v>1</v>
      </c>
      <c r="V272">
        <v>2</v>
      </c>
      <c r="W272">
        <v>4</v>
      </c>
      <c r="X272">
        <v>2</v>
      </c>
      <c r="Y272">
        <v>12</v>
      </c>
      <c r="Z272">
        <v>10</v>
      </c>
      <c r="AA272">
        <v>11</v>
      </c>
      <c r="AB272">
        <v>-2</v>
      </c>
      <c r="AC272">
        <v>1</v>
      </c>
      <c r="AD272" t="s">
        <v>73</v>
      </c>
      <c r="AE272">
        <v>11</v>
      </c>
      <c r="AF272" t="s">
        <v>85</v>
      </c>
      <c r="AG272">
        <v>1</v>
      </c>
      <c r="AH272" t="s">
        <v>76</v>
      </c>
      <c r="AI272">
        <v>1</v>
      </c>
      <c r="AJ272" t="s">
        <v>76</v>
      </c>
      <c r="AK272" t="s">
        <v>77</v>
      </c>
      <c r="AL272">
        <v>2</v>
      </c>
      <c r="AM272">
        <v>6</v>
      </c>
      <c r="AN272" t="s">
        <v>75</v>
      </c>
      <c r="AO272" t="s">
        <v>75</v>
      </c>
    </row>
    <row r="273" spans="1:41">
      <c r="A273" t="s">
        <v>37</v>
      </c>
      <c r="B273" t="s">
        <v>38</v>
      </c>
      <c r="C273">
        <v>18</v>
      </c>
      <c r="D273" t="s">
        <v>39</v>
      </c>
      <c r="E273" t="s">
        <v>72</v>
      </c>
      <c r="F273">
        <v>4</v>
      </c>
      <c r="G273">
        <v>4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4</v>
      </c>
      <c r="S273">
        <v>4</v>
      </c>
      <c r="T273">
        <v>4</v>
      </c>
      <c r="U273">
        <v>3</v>
      </c>
      <c r="V273">
        <v>3</v>
      </c>
      <c r="W273">
        <v>5</v>
      </c>
      <c r="X273">
        <v>2</v>
      </c>
      <c r="Y273">
        <v>11</v>
      </c>
      <c r="Z273">
        <v>11</v>
      </c>
      <c r="AA273">
        <v>11</v>
      </c>
      <c r="AB273">
        <v>0</v>
      </c>
      <c r="AC273">
        <v>0</v>
      </c>
      <c r="AD273" t="s">
        <v>73</v>
      </c>
      <c r="AE273">
        <v>11</v>
      </c>
      <c r="AF273" t="s">
        <v>85</v>
      </c>
      <c r="AG273">
        <v>4</v>
      </c>
      <c r="AH273" t="s">
        <v>79</v>
      </c>
      <c r="AI273">
        <v>0</v>
      </c>
      <c r="AJ273" t="s">
        <v>76</v>
      </c>
      <c r="AK273" t="s">
        <v>77</v>
      </c>
      <c r="AL273">
        <v>3</v>
      </c>
      <c r="AM273">
        <v>8</v>
      </c>
      <c r="AN273" t="s">
        <v>75</v>
      </c>
      <c r="AO273" t="s">
        <v>75</v>
      </c>
    </row>
    <row r="274" spans="1:41">
      <c r="A274" t="s">
        <v>37</v>
      </c>
      <c r="B274" t="s">
        <v>52</v>
      </c>
      <c r="C274">
        <v>18</v>
      </c>
      <c r="D274" t="s">
        <v>39</v>
      </c>
      <c r="E274" t="s">
        <v>71</v>
      </c>
      <c r="F274">
        <v>2</v>
      </c>
      <c r="G274">
        <v>2</v>
      </c>
      <c r="H274">
        <v>1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4</v>
      </c>
      <c r="S274">
        <v>5</v>
      </c>
      <c r="T274">
        <v>5</v>
      </c>
      <c r="U274">
        <v>2</v>
      </c>
      <c r="V274">
        <v>4</v>
      </c>
      <c r="W274">
        <v>5</v>
      </c>
      <c r="X274">
        <v>2</v>
      </c>
      <c r="Y274">
        <v>9</v>
      </c>
      <c r="Z274">
        <v>8</v>
      </c>
      <c r="AA274">
        <v>8</v>
      </c>
      <c r="AB274">
        <v>-1</v>
      </c>
      <c r="AC274">
        <v>0</v>
      </c>
      <c r="AD274" t="s">
        <v>73</v>
      </c>
      <c r="AE274">
        <v>8.33</v>
      </c>
      <c r="AF274" t="s">
        <v>74</v>
      </c>
      <c r="AG274">
        <v>2</v>
      </c>
      <c r="AH274" t="s">
        <v>75</v>
      </c>
      <c r="AI274">
        <v>2</v>
      </c>
      <c r="AJ274" t="s">
        <v>75</v>
      </c>
      <c r="AK274" t="s">
        <v>77</v>
      </c>
      <c r="AL274">
        <v>3</v>
      </c>
      <c r="AM274">
        <v>10</v>
      </c>
      <c r="AN274" t="s">
        <v>75</v>
      </c>
      <c r="AO274" t="s">
        <v>79</v>
      </c>
    </row>
    <row r="275" spans="1:41">
      <c r="A275" t="s">
        <v>55</v>
      </c>
      <c r="B275" t="s">
        <v>52</v>
      </c>
      <c r="C275">
        <v>17</v>
      </c>
      <c r="D275" t="s">
        <v>39</v>
      </c>
      <c r="E275" t="s">
        <v>72</v>
      </c>
      <c r="F275">
        <v>3</v>
      </c>
      <c r="G275">
        <v>3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4</v>
      </c>
      <c r="S275">
        <v>5</v>
      </c>
      <c r="T275">
        <v>4</v>
      </c>
      <c r="U275">
        <v>2</v>
      </c>
      <c r="V275">
        <v>3</v>
      </c>
      <c r="W275">
        <v>3</v>
      </c>
      <c r="X275">
        <v>2</v>
      </c>
      <c r="Y275">
        <v>13</v>
      </c>
      <c r="Z275">
        <v>13</v>
      </c>
      <c r="AA275">
        <v>13</v>
      </c>
      <c r="AB275">
        <v>0</v>
      </c>
      <c r="AC275">
        <v>0</v>
      </c>
      <c r="AD275" t="s">
        <v>73</v>
      </c>
      <c r="AE275">
        <v>13</v>
      </c>
      <c r="AF275" t="s">
        <v>85</v>
      </c>
      <c r="AG275">
        <v>3</v>
      </c>
      <c r="AH275" t="s">
        <v>75</v>
      </c>
      <c r="AI275">
        <v>0</v>
      </c>
      <c r="AJ275" t="s">
        <v>76</v>
      </c>
      <c r="AK275" t="s">
        <v>77</v>
      </c>
      <c r="AL275">
        <v>3</v>
      </c>
      <c r="AM275">
        <v>9</v>
      </c>
      <c r="AN275" t="s">
        <v>75</v>
      </c>
      <c r="AO275" t="s">
        <v>75</v>
      </c>
    </row>
    <row r="276" spans="1:41">
      <c r="A276" t="s">
        <v>55</v>
      </c>
      <c r="B276" t="s">
        <v>38</v>
      </c>
      <c r="C276">
        <v>17</v>
      </c>
      <c r="D276" t="s">
        <v>39</v>
      </c>
      <c r="E276" t="s">
        <v>71</v>
      </c>
      <c r="F276">
        <v>3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2</v>
      </c>
      <c r="T276">
        <v>3</v>
      </c>
      <c r="U276">
        <v>1</v>
      </c>
      <c r="V276">
        <v>2</v>
      </c>
      <c r="W276">
        <v>5</v>
      </c>
      <c r="X276">
        <v>2</v>
      </c>
      <c r="Y276">
        <v>12</v>
      </c>
      <c r="Z276">
        <v>12</v>
      </c>
      <c r="AA276">
        <v>11</v>
      </c>
      <c r="AB276">
        <v>0</v>
      </c>
      <c r="AC276">
        <v>-1</v>
      </c>
      <c r="AD276" t="s">
        <v>73</v>
      </c>
      <c r="AE276">
        <v>11.67</v>
      </c>
      <c r="AF276" t="s">
        <v>85</v>
      </c>
      <c r="AG276">
        <v>2.5</v>
      </c>
      <c r="AH276" t="s">
        <v>75</v>
      </c>
      <c r="AI276">
        <v>1</v>
      </c>
      <c r="AJ276" t="s">
        <v>76</v>
      </c>
      <c r="AK276" t="s">
        <v>77</v>
      </c>
      <c r="AL276">
        <v>1</v>
      </c>
      <c r="AM276">
        <v>6</v>
      </c>
      <c r="AN276" t="s">
        <v>76</v>
      </c>
      <c r="AO276" t="s">
        <v>75</v>
      </c>
    </row>
    <row r="277" spans="1:41">
      <c r="A277" t="s">
        <v>55</v>
      </c>
      <c r="B277" t="s">
        <v>52</v>
      </c>
      <c r="C277">
        <v>18</v>
      </c>
      <c r="D277" t="s">
        <v>54</v>
      </c>
      <c r="E277" t="s">
        <v>71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4</v>
      </c>
      <c r="S277">
        <v>4</v>
      </c>
      <c r="T277">
        <v>3</v>
      </c>
      <c r="U277">
        <v>2</v>
      </c>
      <c r="V277">
        <v>3</v>
      </c>
      <c r="W277">
        <v>5</v>
      </c>
      <c r="X277">
        <v>2</v>
      </c>
      <c r="Y277">
        <v>13</v>
      </c>
      <c r="Z277">
        <v>12</v>
      </c>
      <c r="AA277">
        <v>12</v>
      </c>
      <c r="AB277">
        <v>-1</v>
      </c>
      <c r="AC277">
        <v>0</v>
      </c>
      <c r="AD277" t="s">
        <v>73</v>
      </c>
      <c r="AE277">
        <v>12.33</v>
      </c>
      <c r="AF277" t="s">
        <v>85</v>
      </c>
      <c r="AG277">
        <v>1</v>
      </c>
      <c r="AH277" t="s">
        <v>76</v>
      </c>
      <c r="AI277">
        <v>1</v>
      </c>
      <c r="AJ277" t="s">
        <v>76</v>
      </c>
      <c r="AK277" t="s">
        <v>77</v>
      </c>
      <c r="AL277">
        <v>1</v>
      </c>
      <c r="AM277">
        <v>7</v>
      </c>
      <c r="AN277" t="s">
        <v>76</v>
      </c>
      <c r="AO277" t="s">
        <v>75</v>
      </c>
    </row>
    <row r="278" spans="1:41">
      <c r="A278" t="s">
        <v>55</v>
      </c>
      <c r="B278" t="s">
        <v>38</v>
      </c>
      <c r="C278">
        <v>18</v>
      </c>
      <c r="D278" t="s">
        <v>54</v>
      </c>
      <c r="E278" t="s">
        <v>72</v>
      </c>
      <c r="F278">
        <v>1</v>
      </c>
      <c r="G278">
        <v>1</v>
      </c>
      <c r="H278">
        <v>4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3</v>
      </c>
      <c r="T278">
        <v>2</v>
      </c>
      <c r="U278">
        <v>1</v>
      </c>
      <c r="V278">
        <v>2</v>
      </c>
      <c r="W278">
        <v>4</v>
      </c>
      <c r="X278">
        <v>2</v>
      </c>
      <c r="Y278">
        <v>8</v>
      </c>
      <c r="Z278">
        <v>8</v>
      </c>
      <c r="AA278">
        <v>10</v>
      </c>
      <c r="AB278">
        <v>0</v>
      </c>
      <c r="AC278">
        <v>2</v>
      </c>
      <c r="AD278" t="s">
        <v>73</v>
      </c>
      <c r="AE278">
        <v>8.67</v>
      </c>
      <c r="AF278" t="s">
        <v>74</v>
      </c>
      <c r="AG278">
        <v>1</v>
      </c>
      <c r="AH278" t="s">
        <v>76</v>
      </c>
      <c r="AI278">
        <v>1</v>
      </c>
      <c r="AJ278" t="s">
        <v>76</v>
      </c>
      <c r="AK278" t="s">
        <v>77</v>
      </c>
      <c r="AL278">
        <v>1</v>
      </c>
      <c r="AM278">
        <v>5</v>
      </c>
      <c r="AN278" t="s">
        <v>76</v>
      </c>
      <c r="AO278" t="s">
        <v>76</v>
      </c>
    </row>
    <row r="279" spans="1:41">
      <c r="A279" t="s">
        <v>55</v>
      </c>
      <c r="B279" t="s">
        <v>52</v>
      </c>
      <c r="C279">
        <v>17</v>
      </c>
      <c r="D279" t="s">
        <v>39</v>
      </c>
      <c r="E279" t="s">
        <v>72</v>
      </c>
      <c r="F279">
        <v>2</v>
      </c>
      <c r="G279">
        <v>3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4</v>
      </c>
      <c r="S279">
        <v>4</v>
      </c>
      <c r="T279">
        <v>3</v>
      </c>
      <c r="U279">
        <v>1</v>
      </c>
      <c r="V279">
        <v>1</v>
      </c>
      <c r="W279">
        <v>3</v>
      </c>
      <c r="X279">
        <v>2</v>
      </c>
      <c r="Y279">
        <v>11</v>
      </c>
      <c r="Z279">
        <v>11</v>
      </c>
      <c r="AA279">
        <v>10</v>
      </c>
      <c r="AB279">
        <v>0</v>
      </c>
      <c r="AC279">
        <v>-1</v>
      </c>
      <c r="AD279" t="s">
        <v>73</v>
      </c>
      <c r="AE279">
        <v>10.67</v>
      </c>
      <c r="AF279" t="s">
        <v>85</v>
      </c>
      <c r="AG279">
        <v>2.5</v>
      </c>
      <c r="AH279" t="s">
        <v>75</v>
      </c>
      <c r="AI279">
        <v>0</v>
      </c>
      <c r="AJ279" t="s">
        <v>76</v>
      </c>
      <c r="AK279" t="s">
        <v>77</v>
      </c>
      <c r="AL279">
        <v>2</v>
      </c>
      <c r="AM279">
        <v>7</v>
      </c>
      <c r="AN279" t="s">
        <v>75</v>
      </c>
      <c r="AO279" t="s">
        <v>75</v>
      </c>
    </row>
    <row r="280" spans="1:41">
      <c r="A280" t="s">
        <v>55</v>
      </c>
      <c r="B280" t="s">
        <v>38</v>
      </c>
      <c r="C280">
        <v>18</v>
      </c>
      <c r="D280" t="s">
        <v>54</v>
      </c>
      <c r="E280" t="s">
        <v>72</v>
      </c>
      <c r="F280">
        <v>2</v>
      </c>
      <c r="G280">
        <v>2</v>
      </c>
      <c r="H280">
        <v>2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5</v>
      </c>
      <c r="S280">
        <v>3</v>
      </c>
      <c r="T280">
        <v>3</v>
      </c>
      <c r="U280">
        <v>1</v>
      </c>
      <c r="V280">
        <v>3</v>
      </c>
      <c r="W280">
        <v>4</v>
      </c>
      <c r="X280">
        <v>2</v>
      </c>
      <c r="Y280">
        <v>10</v>
      </c>
      <c r="Z280">
        <v>9</v>
      </c>
      <c r="AA280">
        <v>10</v>
      </c>
      <c r="AB280">
        <v>-1</v>
      </c>
      <c r="AC280">
        <v>1</v>
      </c>
      <c r="AD280" t="s">
        <v>73</v>
      </c>
      <c r="AE280">
        <v>9.67</v>
      </c>
      <c r="AF280" t="s">
        <v>74</v>
      </c>
      <c r="AG280">
        <v>2</v>
      </c>
      <c r="AH280" t="s">
        <v>75</v>
      </c>
      <c r="AI280">
        <v>1</v>
      </c>
      <c r="AJ280" t="s">
        <v>76</v>
      </c>
      <c r="AK280" t="s">
        <v>77</v>
      </c>
      <c r="AL280">
        <v>2</v>
      </c>
      <c r="AM280">
        <v>6</v>
      </c>
      <c r="AN280" t="s">
        <v>75</v>
      </c>
      <c r="AO280" t="s">
        <v>75</v>
      </c>
    </row>
    <row r="281" spans="1:41">
      <c r="A281" t="s">
        <v>37</v>
      </c>
      <c r="B281" t="s">
        <v>52</v>
      </c>
      <c r="C281">
        <v>18</v>
      </c>
      <c r="D281" t="s">
        <v>54</v>
      </c>
      <c r="E281" t="s">
        <v>72</v>
      </c>
      <c r="F281">
        <v>3</v>
      </c>
      <c r="G281">
        <v>2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5</v>
      </c>
      <c r="S281">
        <v>3</v>
      </c>
      <c r="T281">
        <v>2</v>
      </c>
      <c r="U281">
        <v>1</v>
      </c>
      <c r="V281">
        <v>1</v>
      </c>
      <c r="W281">
        <v>3</v>
      </c>
      <c r="X281">
        <v>1</v>
      </c>
      <c r="Y281">
        <v>13</v>
      </c>
      <c r="Z281">
        <v>12</v>
      </c>
      <c r="AA281">
        <v>12</v>
      </c>
      <c r="AB281">
        <v>-1</v>
      </c>
      <c r="AC281">
        <v>0</v>
      </c>
      <c r="AD281" t="s">
        <v>73</v>
      </c>
      <c r="AE281">
        <v>12.33</v>
      </c>
      <c r="AF281" t="s">
        <v>85</v>
      </c>
      <c r="AG281">
        <v>2.5</v>
      </c>
      <c r="AH281" t="s">
        <v>75</v>
      </c>
      <c r="AI281">
        <v>0</v>
      </c>
      <c r="AJ281" t="s">
        <v>76</v>
      </c>
      <c r="AK281" t="s">
        <v>77</v>
      </c>
      <c r="AL281">
        <v>2</v>
      </c>
      <c r="AM281">
        <v>5</v>
      </c>
      <c r="AN281" t="s">
        <v>75</v>
      </c>
      <c r="AO281" t="s">
        <v>76</v>
      </c>
    </row>
    <row r="282" spans="1:41">
      <c r="A282" t="s">
        <v>37</v>
      </c>
      <c r="B282" t="s">
        <v>38</v>
      </c>
      <c r="C282">
        <v>18</v>
      </c>
      <c r="D282" t="s">
        <v>54</v>
      </c>
      <c r="E282" t="s">
        <v>71</v>
      </c>
      <c r="F282">
        <v>1</v>
      </c>
      <c r="G282">
        <v>1</v>
      </c>
      <c r="H282">
        <v>2</v>
      </c>
      <c r="I282">
        <v>4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5</v>
      </c>
      <c r="S282">
        <v>2</v>
      </c>
      <c r="T282">
        <v>2</v>
      </c>
      <c r="U282">
        <v>1</v>
      </c>
      <c r="V282">
        <v>1</v>
      </c>
      <c r="W282">
        <v>3</v>
      </c>
      <c r="X282">
        <v>1</v>
      </c>
      <c r="Y282">
        <v>12</v>
      </c>
      <c r="Z282">
        <v>12</v>
      </c>
      <c r="AA282">
        <v>12</v>
      </c>
      <c r="AB282">
        <v>0</v>
      </c>
      <c r="AC282">
        <v>0</v>
      </c>
      <c r="AD282" t="s">
        <v>73</v>
      </c>
      <c r="AE282">
        <v>12</v>
      </c>
      <c r="AF282" t="s">
        <v>85</v>
      </c>
      <c r="AG282">
        <v>1</v>
      </c>
      <c r="AH282" t="s">
        <v>76</v>
      </c>
      <c r="AI282">
        <v>1</v>
      </c>
      <c r="AJ282" t="s">
        <v>76</v>
      </c>
      <c r="AK282" t="s">
        <v>77</v>
      </c>
      <c r="AL282">
        <v>4</v>
      </c>
      <c r="AM282">
        <v>4</v>
      </c>
      <c r="AN282" t="s">
        <v>79</v>
      </c>
      <c r="AO282" t="s">
        <v>76</v>
      </c>
    </row>
    <row r="283" spans="1:41">
      <c r="A283" t="s">
        <v>37</v>
      </c>
      <c r="B283" t="s">
        <v>38</v>
      </c>
      <c r="C283">
        <v>17</v>
      </c>
      <c r="D283" t="s">
        <v>39</v>
      </c>
      <c r="E283" t="s">
        <v>72</v>
      </c>
      <c r="F283">
        <v>3</v>
      </c>
      <c r="G283">
        <v>1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3</v>
      </c>
      <c r="S283">
        <v>4</v>
      </c>
      <c r="T283">
        <v>3</v>
      </c>
      <c r="U283">
        <v>2</v>
      </c>
      <c r="V283">
        <v>3</v>
      </c>
      <c r="W283">
        <v>5</v>
      </c>
      <c r="X283">
        <v>1</v>
      </c>
      <c r="Y283">
        <v>12</v>
      </c>
      <c r="Z283">
        <v>14</v>
      </c>
      <c r="AA283">
        <v>15</v>
      </c>
      <c r="AB283">
        <v>2</v>
      </c>
      <c r="AC283">
        <v>1</v>
      </c>
      <c r="AD283" t="s">
        <v>80</v>
      </c>
      <c r="AE283">
        <v>13.67</v>
      </c>
      <c r="AF283" t="s">
        <v>85</v>
      </c>
      <c r="AG283">
        <v>2</v>
      </c>
      <c r="AH283" t="s">
        <v>75</v>
      </c>
      <c r="AI283">
        <v>1</v>
      </c>
      <c r="AJ283" t="s">
        <v>76</v>
      </c>
      <c r="AK283" t="s">
        <v>77</v>
      </c>
      <c r="AL283">
        <v>2</v>
      </c>
      <c r="AM283">
        <v>7</v>
      </c>
      <c r="AN283" t="s">
        <v>75</v>
      </c>
      <c r="AO283" t="s">
        <v>75</v>
      </c>
    </row>
    <row r="284" spans="1:41">
      <c r="A284" t="s">
        <v>37</v>
      </c>
      <c r="B284" t="s">
        <v>52</v>
      </c>
      <c r="C284">
        <v>16</v>
      </c>
      <c r="D284" t="s">
        <v>39</v>
      </c>
      <c r="E284" t="s">
        <v>71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4</v>
      </c>
      <c r="T284">
        <v>4</v>
      </c>
      <c r="U284">
        <v>1</v>
      </c>
      <c r="V284">
        <v>1</v>
      </c>
      <c r="W284">
        <v>3</v>
      </c>
      <c r="X284">
        <v>0</v>
      </c>
      <c r="Y284">
        <v>12</v>
      </c>
      <c r="Z284">
        <v>12</v>
      </c>
      <c r="AA284">
        <v>11</v>
      </c>
      <c r="AB284">
        <v>0</v>
      </c>
      <c r="AC284">
        <v>-1</v>
      </c>
      <c r="AD284" t="s">
        <v>73</v>
      </c>
      <c r="AE284">
        <v>11.67</v>
      </c>
      <c r="AF284" t="s">
        <v>85</v>
      </c>
      <c r="AG284">
        <v>2</v>
      </c>
      <c r="AH284" t="s">
        <v>75</v>
      </c>
      <c r="AI284">
        <v>1</v>
      </c>
      <c r="AJ284" t="s">
        <v>76</v>
      </c>
      <c r="AK284" t="s">
        <v>77</v>
      </c>
      <c r="AL284">
        <v>1</v>
      </c>
      <c r="AM284">
        <v>8</v>
      </c>
      <c r="AN284" t="s">
        <v>76</v>
      </c>
      <c r="AO284" t="s">
        <v>75</v>
      </c>
    </row>
    <row r="285" spans="1:41">
      <c r="A285" t="s">
        <v>37</v>
      </c>
      <c r="B285" t="s">
        <v>52</v>
      </c>
      <c r="C285">
        <v>15</v>
      </c>
      <c r="D285" t="s">
        <v>39</v>
      </c>
      <c r="E285" t="s">
        <v>71</v>
      </c>
      <c r="F285">
        <v>3</v>
      </c>
      <c r="G285">
        <v>2</v>
      </c>
      <c r="H285">
        <v>1</v>
      </c>
      <c r="I285">
        <v>2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4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0</v>
      </c>
      <c r="Y285">
        <v>16</v>
      </c>
      <c r="Z285">
        <v>18</v>
      </c>
      <c r="AA285">
        <v>19</v>
      </c>
      <c r="AB285">
        <v>2</v>
      </c>
      <c r="AC285">
        <v>1</v>
      </c>
      <c r="AD285" t="s">
        <v>80</v>
      </c>
      <c r="AE285">
        <v>17.670000000000002</v>
      </c>
      <c r="AF285" t="s">
        <v>86</v>
      </c>
      <c r="AG285">
        <v>2.5</v>
      </c>
      <c r="AH285" t="s">
        <v>75</v>
      </c>
      <c r="AI285">
        <v>0</v>
      </c>
      <c r="AJ285" t="s">
        <v>76</v>
      </c>
      <c r="AK285" t="s">
        <v>77</v>
      </c>
      <c r="AL285">
        <v>3</v>
      </c>
      <c r="AM285">
        <v>4</v>
      </c>
      <c r="AN285" t="s">
        <v>75</v>
      </c>
      <c r="AO285" t="s">
        <v>76</v>
      </c>
    </row>
    <row r="286" spans="1:41">
      <c r="A286" t="s">
        <v>37</v>
      </c>
      <c r="B286" t="s">
        <v>52</v>
      </c>
      <c r="C286">
        <v>15</v>
      </c>
      <c r="D286" t="s">
        <v>39</v>
      </c>
      <c r="E286" t="s">
        <v>72</v>
      </c>
      <c r="F286">
        <v>3</v>
      </c>
      <c r="G286">
        <v>4</v>
      </c>
      <c r="H286">
        <v>1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5</v>
      </c>
      <c r="S286">
        <v>5</v>
      </c>
      <c r="T286">
        <v>1</v>
      </c>
      <c r="U286">
        <v>1</v>
      </c>
      <c r="V286">
        <v>1</v>
      </c>
      <c r="W286">
        <v>5</v>
      </c>
      <c r="X286">
        <v>0</v>
      </c>
      <c r="Y286">
        <v>14</v>
      </c>
      <c r="Z286">
        <v>15</v>
      </c>
      <c r="AA286">
        <v>15</v>
      </c>
      <c r="AB286">
        <v>1</v>
      </c>
      <c r="AC286">
        <v>0</v>
      </c>
      <c r="AD286" t="s">
        <v>73</v>
      </c>
      <c r="AE286">
        <v>14.67</v>
      </c>
      <c r="AF286" t="s">
        <v>89</v>
      </c>
      <c r="AG286">
        <v>3.5</v>
      </c>
      <c r="AH286" t="s">
        <v>79</v>
      </c>
      <c r="AI286">
        <v>0</v>
      </c>
      <c r="AJ286" t="s">
        <v>76</v>
      </c>
      <c r="AK286" t="s">
        <v>77</v>
      </c>
      <c r="AL286">
        <v>4</v>
      </c>
      <c r="AM286">
        <v>6</v>
      </c>
      <c r="AN286" t="s">
        <v>79</v>
      </c>
      <c r="AO286" t="s">
        <v>75</v>
      </c>
    </row>
    <row r="287" spans="1:41">
      <c r="A287" t="s">
        <v>37</v>
      </c>
      <c r="B287" t="s">
        <v>38</v>
      </c>
      <c r="C287">
        <v>15</v>
      </c>
      <c r="D287" t="s">
        <v>39</v>
      </c>
      <c r="E287" t="s">
        <v>72</v>
      </c>
      <c r="F287">
        <v>4</v>
      </c>
      <c r="G287">
        <v>4</v>
      </c>
      <c r="H287">
        <v>1</v>
      </c>
      <c r="I287">
        <v>2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3</v>
      </c>
      <c r="S287">
        <v>3</v>
      </c>
      <c r="T287">
        <v>3</v>
      </c>
      <c r="U287">
        <v>1</v>
      </c>
      <c r="V287">
        <v>2</v>
      </c>
      <c r="W287">
        <v>2</v>
      </c>
      <c r="X287">
        <v>0</v>
      </c>
      <c r="Y287">
        <v>10</v>
      </c>
      <c r="Z287">
        <v>8</v>
      </c>
      <c r="AA287">
        <v>9</v>
      </c>
      <c r="AB287">
        <v>-2</v>
      </c>
      <c r="AC287">
        <v>1</v>
      </c>
      <c r="AD287" t="s">
        <v>73</v>
      </c>
      <c r="AE287">
        <v>9</v>
      </c>
      <c r="AF287" t="s">
        <v>74</v>
      </c>
      <c r="AG287">
        <v>4</v>
      </c>
      <c r="AH287" t="s">
        <v>79</v>
      </c>
      <c r="AI287">
        <v>0</v>
      </c>
      <c r="AJ287" t="s">
        <v>76</v>
      </c>
      <c r="AK287" t="s">
        <v>77</v>
      </c>
      <c r="AL287">
        <v>3</v>
      </c>
      <c r="AM287">
        <v>6</v>
      </c>
      <c r="AN287" t="s">
        <v>75</v>
      </c>
      <c r="AO287" t="s">
        <v>75</v>
      </c>
    </row>
    <row r="288" spans="1:41">
      <c r="A288" t="s">
        <v>37</v>
      </c>
      <c r="B288" t="s">
        <v>52</v>
      </c>
      <c r="C288">
        <v>15</v>
      </c>
      <c r="D288" t="s">
        <v>39</v>
      </c>
      <c r="E288" t="s">
        <v>72</v>
      </c>
      <c r="F288">
        <v>2</v>
      </c>
      <c r="G288">
        <v>2</v>
      </c>
      <c r="H288">
        <v>1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4</v>
      </c>
      <c r="S288">
        <v>5</v>
      </c>
      <c r="T288">
        <v>2</v>
      </c>
      <c r="U288">
        <v>1</v>
      </c>
      <c r="V288">
        <v>1</v>
      </c>
      <c r="W288">
        <v>3</v>
      </c>
      <c r="X288">
        <v>0</v>
      </c>
      <c r="Y288">
        <v>14</v>
      </c>
      <c r="Z288">
        <v>16</v>
      </c>
      <c r="AA288">
        <v>16</v>
      </c>
      <c r="AB288">
        <v>2</v>
      </c>
      <c r="AC288">
        <v>0</v>
      </c>
      <c r="AD288" t="s">
        <v>73</v>
      </c>
      <c r="AE288">
        <v>15.33</v>
      </c>
      <c r="AF288" t="s">
        <v>89</v>
      </c>
      <c r="AG288">
        <v>2</v>
      </c>
      <c r="AH288" t="s">
        <v>75</v>
      </c>
      <c r="AI288">
        <v>1</v>
      </c>
      <c r="AJ288" t="s">
        <v>76</v>
      </c>
      <c r="AK288" t="s">
        <v>77</v>
      </c>
      <c r="AL288">
        <v>2</v>
      </c>
      <c r="AM288">
        <v>8</v>
      </c>
      <c r="AN288" t="s">
        <v>75</v>
      </c>
      <c r="AO288" t="s">
        <v>75</v>
      </c>
    </row>
    <row r="289" spans="1:41">
      <c r="A289" t="s">
        <v>37</v>
      </c>
      <c r="B289" t="s">
        <v>52</v>
      </c>
      <c r="C289">
        <v>15</v>
      </c>
      <c r="D289" t="s">
        <v>39</v>
      </c>
      <c r="E289" t="s">
        <v>72</v>
      </c>
      <c r="F289">
        <v>4</v>
      </c>
      <c r="G289">
        <v>3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4</v>
      </c>
      <c r="S289">
        <v>4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13</v>
      </c>
      <c r="Z289">
        <v>14</v>
      </c>
      <c r="AA289">
        <v>15</v>
      </c>
      <c r="AB289">
        <v>1</v>
      </c>
      <c r="AC289">
        <v>1</v>
      </c>
      <c r="AD289" t="s">
        <v>80</v>
      </c>
      <c r="AE289">
        <v>14</v>
      </c>
      <c r="AF289" t="s">
        <v>89</v>
      </c>
      <c r="AG289">
        <v>3.5</v>
      </c>
      <c r="AH289" t="s">
        <v>79</v>
      </c>
      <c r="AI289">
        <v>0</v>
      </c>
      <c r="AJ289" t="s">
        <v>76</v>
      </c>
      <c r="AK289" t="s">
        <v>77</v>
      </c>
      <c r="AL289">
        <v>1</v>
      </c>
      <c r="AM289">
        <v>5</v>
      </c>
      <c r="AN289" t="s">
        <v>76</v>
      </c>
      <c r="AO289" t="s">
        <v>76</v>
      </c>
    </row>
    <row r="290" spans="1:41">
      <c r="A290" t="s">
        <v>37</v>
      </c>
      <c r="B290" t="s">
        <v>52</v>
      </c>
      <c r="C290">
        <v>15</v>
      </c>
      <c r="D290" t="s">
        <v>39</v>
      </c>
      <c r="E290" t="s">
        <v>72</v>
      </c>
      <c r="F290">
        <v>4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5</v>
      </c>
      <c r="S290">
        <v>4</v>
      </c>
      <c r="T290">
        <v>2</v>
      </c>
      <c r="U290">
        <v>1</v>
      </c>
      <c r="V290">
        <v>1</v>
      </c>
      <c r="W290">
        <v>5</v>
      </c>
      <c r="X290">
        <v>0</v>
      </c>
      <c r="Y290">
        <v>12</v>
      </c>
      <c r="Z290">
        <v>15</v>
      </c>
      <c r="AA290">
        <v>15</v>
      </c>
      <c r="AB290">
        <v>3</v>
      </c>
      <c r="AC290">
        <v>0</v>
      </c>
      <c r="AD290" t="s">
        <v>73</v>
      </c>
      <c r="AE290">
        <v>14</v>
      </c>
      <c r="AF290" t="s">
        <v>89</v>
      </c>
      <c r="AG290">
        <v>4</v>
      </c>
      <c r="AH290" t="s">
        <v>79</v>
      </c>
      <c r="AI290">
        <v>1</v>
      </c>
      <c r="AJ290" t="s">
        <v>76</v>
      </c>
      <c r="AK290" t="s">
        <v>77</v>
      </c>
      <c r="AL290">
        <v>3</v>
      </c>
      <c r="AM290">
        <v>6</v>
      </c>
      <c r="AN290" t="s">
        <v>75</v>
      </c>
      <c r="AO290" t="s">
        <v>75</v>
      </c>
    </row>
    <row r="291" spans="1:41">
      <c r="A291" t="s">
        <v>37</v>
      </c>
      <c r="B291" t="s">
        <v>52</v>
      </c>
      <c r="C291">
        <v>16</v>
      </c>
      <c r="D291" t="s">
        <v>39</v>
      </c>
      <c r="E291" t="s">
        <v>71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5</v>
      </c>
      <c r="S291">
        <v>4</v>
      </c>
      <c r="T291">
        <v>4</v>
      </c>
      <c r="U291">
        <v>2</v>
      </c>
      <c r="V291">
        <v>4</v>
      </c>
      <c r="W291">
        <v>5</v>
      </c>
      <c r="X291">
        <v>0</v>
      </c>
      <c r="Y291">
        <v>13</v>
      </c>
      <c r="Z291">
        <v>13</v>
      </c>
      <c r="AA291">
        <v>12</v>
      </c>
      <c r="AB291">
        <v>0</v>
      </c>
      <c r="AC291">
        <v>-1</v>
      </c>
      <c r="AD291" t="s">
        <v>73</v>
      </c>
      <c r="AE291">
        <v>12.67</v>
      </c>
      <c r="AF291" t="s">
        <v>85</v>
      </c>
      <c r="AG291">
        <v>2</v>
      </c>
      <c r="AH291" t="s">
        <v>75</v>
      </c>
      <c r="AI291">
        <v>2</v>
      </c>
      <c r="AJ291" t="s">
        <v>75</v>
      </c>
      <c r="AK291" t="s">
        <v>77</v>
      </c>
      <c r="AL291">
        <v>3</v>
      </c>
      <c r="AM291">
        <v>8</v>
      </c>
      <c r="AN291" t="s">
        <v>75</v>
      </c>
      <c r="AO291" t="s">
        <v>75</v>
      </c>
    </row>
    <row r="292" spans="1:41">
      <c r="A292" t="s">
        <v>37</v>
      </c>
      <c r="B292" t="s">
        <v>52</v>
      </c>
      <c r="C292">
        <v>15</v>
      </c>
      <c r="D292" t="s">
        <v>39</v>
      </c>
      <c r="E292" t="s">
        <v>72</v>
      </c>
      <c r="F292">
        <v>4</v>
      </c>
      <c r="G292">
        <v>4</v>
      </c>
      <c r="H292">
        <v>1</v>
      </c>
      <c r="I292">
        <v>2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5</v>
      </c>
      <c r="S292">
        <v>4</v>
      </c>
      <c r="T292">
        <v>2</v>
      </c>
      <c r="U292">
        <v>3</v>
      </c>
      <c r="V292">
        <v>4</v>
      </c>
      <c r="W292">
        <v>5</v>
      </c>
      <c r="X292">
        <v>0</v>
      </c>
      <c r="Y292">
        <v>9</v>
      </c>
      <c r="Z292">
        <v>11</v>
      </c>
      <c r="AA292">
        <v>12</v>
      </c>
      <c r="AB292">
        <v>2</v>
      </c>
      <c r="AC292">
        <v>1</v>
      </c>
      <c r="AD292" t="s">
        <v>80</v>
      </c>
      <c r="AE292">
        <v>10.67</v>
      </c>
      <c r="AF292" t="s">
        <v>85</v>
      </c>
      <c r="AG292">
        <v>4</v>
      </c>
      <c r="AH292" t="s">
        <v>79</v>
      </c>
      <c r="AI292">
        <v>1</v>
      </c>
      <c r="AJ292" t="s">
        <v>76</v>
      </c>
      <c r="AK292" t="s">
        <v>77</v>
      </c>
      <c r="AL292">
        <v>3</v>
      </c>
      <c r="AM292">
        <v>6</v>
      </c>
      <c r="AN292" t="s">
        <v>75</v>
      </c>
      <c r="AO292" t="s">
        <v>75</v>
      </c>
    </row>
    <row r="293" spans="1:41">
      <c r="A293" t="s">
        <v>37</v>
      </c>
      <c r="B293" t="s">
        <v>52</v>
      </c>
      <c r="C293">
        <v>15</v>
      </c>
      <c r="D293" t="s">
        <v>39</v>
      </c>
      <c r="E293" t="s">
        <v>72</v>
      </c>
      <c r="F293">
        <v>4</v>
      </c>
      <c r="G293">
        <v>4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4</v>
      </c>
      <c r="S293">
        <v>3</v>
      </c>
      <c r="T293">
        <v>1</v>
      </c>
      <c r="U293">
        <v>1</v>
      </c>
      <c r="V293">
        <v>1</v>
      </c>
      <c r="W293">
        <v>5</v>
      </c>
      <c r="X293">
        <v>0</v>
      </c>
      <c r="Y293">
        <v>17</v>
      </c>
      <c r="Z293">
        <v>16</v>
      </c>
      <c r="AA293">
        <v>17</v>
      </c>
      <c r="AB293">
        <v>-1</v>
      </c>
      <c r="AC293">
        <v>1</v>
      </c>
      <c r="AD293" t="s">
        <v>73</v>
      </c>
      <c r="AE293">
        <v>16.670000000000002</v>
      </c>
      <c r="AF293" t="s">
        <v>86</v>
      </c>
      <c r="AG293">
        <v>4</v>
      </c>
      <c r="AH293" t="s">
        <v>79</v>
      </c>
      <c r="AI293">
        <v>0</v>
      </c>
      <c r="AJ293" t="s">
        <v>76</v>
      </c>
      <c r="AK293" t="s">
        <v>77</v>
      </c>
      <c r="AL293">
        <v>3</v>
      </c>
      <c r="AM293">
        <v>4</v>
      </c>
      <c r="AN293" t="s">
        <v>75</v>
      </c>
      <c r="AO293" t="s">
        <v>76</v>
      </c>
    </row>
    <row r="294" spans="1:41">
      <c r="A294" t="s">
        <v>37</v>
      </c>
      <c r="B294" t="s">
        <v>52</v>
      </c>
      <c r="C294">
        <v>15</v>
      </c>
      <c r="D294" t="s">
        <v>54</v>
      </c>
      <c r="E294" t="s">
        <v>72</v>
      </c>
      <c r="F294">
        <v>4</v>
      </c>
      <c r="G294">
        <v>3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4</v>
      </c>
      <c r="S294">
        <v>5</v>
      </c>
      <c r="T294">
        <v>2</v>
      </c>
      <c r="U294">
        <v>1</v>
      </c>
      <c r="V294">
        <v>1</v>
      </c>
      <c r="W294">
        <v>5</v>
      </c>
      <c r="X294">
        <v>0</v>
      </c>
      <c r="Y294">
        <v>17</v>
      </c>
      <c r="Z294">
        <v>16</v>
      </c>
      <c r="AA294">
        <v>16</v>
      </c>
      <c r="AB294">
        <v>-1</v>
      </c>
      <c r="AC294">
        <v>0</v>
      </c>
      <c r="AD294" t="s">
        <v>73</v>
      </c>
      <c r="AE294">
        <v>16.329999999999998</v>
      </c>
      <c r="AF294" t="s">
        <v>86</v>
      </c>
      <c r="AG294">
        <v>3.5</v>
      </c>
      <c r="AH294" t="s">
        <v>79</v>
      </c>
      <c r="AI294">
        <v>0</v>
      </c>
      <c r="AJ294" t="s">
        <v>76</v>
      </c>
      <c r="AK294" t="s">
        <v>77</v>
      </c>
      <c r="AL294">
        <v>3</v>
      </c>
      <c r="AM294">
        <v>8</v>
      </c>
      <c r="AN294" t="s">
        <v>75</v>
      </c>
      <c r="AO294" t="s">
        <v>75</v>
      </c>
    </row>
    <row r="295" spans="1:41">
      <c r="A295" t="s">
        <v>37</v>
      </c>
      <c r="B295" t="s">
        <v>52</v>
      </c>
      <c r="C295">
        <v>15</v>
      </c>
      <c r="D295" t="s">
        <v>39</v>
      </c>
      <c r="E295" t="s">
        <v>71</v>
      </c>
      <c r="F295">
        <v>3</v>
      </c>
      <c r="G295">
        <v>3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5</v>
      </c>
      <c r="S295">
        <v>3</v>
      </c>
      <c r="T295">
        <v>2</v>
      </c>
      <c r="U295">
        <v>1</v>
      </c>
      <c r="V295">
        <v>1</v>
      </c>
      <c r="W295">
        <v>2</v>
      </c>
      <c r="X295">
        <v>0</v>
      </c>
      <c r="Y295">
        <v>8</v>
      </c>
      <c r="Z295">
        <v>10</v>
      </c>
      <c r="AA295">
        <v>12</v>
      </c>
      <c r="AB295">
        <v>2</v>
      </c>
      <c r="AC295">
        <v>2</v>
      </c>
      <c r="AD295" t="s">
        <v>80</v>
      </c>
      <c r="AE295">
        <v>10</v>
      </c>
      <c r="AF295" t="s">
        <v>85</v>
      </c>
      <c r="AG295">
        <v>3</v>
      </c>
      <c r="AH295" t="s">
        <v>75</v>
      </c>
      <c r="AI295">
        <v>0</v>
      </c>
      <c r="AJ295" t="s">
        <v>76</v>
      </c>
      <c r="AK295" t="s">
        <v>77</v>
      </c>
      <c r="AL295">
        <v>2</v>
      </c>
      <c r="AM295">
        <v>5</v>
      </c>
      <c r="AN295" t="s">
        <v>75</v>
      </c>
      <c r="AO295" t="s">
        <v>76</v>
      </c>
    </row>
    <row r="296" spans="1:41">
      <c r="A296" t="s">
        <v>37</v>
      </c>
      <c r="B296" t="s">
        <v>52</v>
      </c>
      <c r="C296">
        <v>16</v>
      </c>
      <c r="D296" t="s">
        <v>39</v>
      </c>
      <c r="E296" t="s">
        <v>72</v>
      </c>
      <c r="F296">
        <v>3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5</v>
      </c>
      <c r="S296">
        <v>4</v>
      </c>
      <c r="T296">
        <v>3</v>
      </c>
      <c r="U296">
        <v>1</v>
      </c>
      <c r="V296">
        <v>1</v>
      </c>
      <c r="W296">
        <v>5</v>
      </c>
      <c r="X296">
        <v>0</v>
      </c>
      <c r="Y296">
        <v>12</v>
      </c>
      <c r="Z296">
        <v>14</v>
      </c>
      <c r="AA296">
        <v>15</v>
      </c>
      <c r="AB296">
        <v>2</v>
      </c>
      <c r="AC296">
        <v>1</v>
      </c>
      <c r="AD296" t="s">
        <v>80</v>
      </c>
      <c r="AE296">
        <v>13.67</v>
      </c>
      <c r="AF296" t="s">
        <v>85</v>
      </c>
      <c r="AG296">
        <v>2.5</v>
      </c>
      <c r="AH296" t="s">
        <v>75</v>
      </c>
      <c r="AI296">
        <v>1</v>
      </c>
      <c r="AJ296" t="s">
        <v>76</v>
      </c>
      <c r="AK296" t="s">
        <v>77</v>
      </c>
      <c r="AL296">
        <v>3</v>
      </c>
      <c r="AM296">
        <v>7</v>
      </c>
      <c r="AN296" t="s">
        <v>75</v>
      </c>
      <c r="AO296" t="s">
        <v>75</v>
      </c>
    </row>
    <row r="297" spans="1:41">
      <c r="A297" t="s">
        <v>37</v>
      </c>
      <c r="B297" t="s">
        <v>38</v>
      </c>
      <c r="C297">
        <v>15</v>
      </c>
      <c r="D297" t="s">
        <v>39</v>
      </c>
      <c r="E297" t="s">
        <v>72</v>
      </c>
      <c r="F297">
        <v>2</v>
      </c>
      <c r="G297">
        <v>3</v>
      </c>
      <c r="H297">
        <v>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1</v>
      </c>
      <c r="U297">
        <v>1</v>
      </c>
      <c r="V297">
        <v>1</v>
      </c>
      <c r="W297">
        <v>5</v>
      </c>
      <c r="X297">
        <v>0</v>
      </c>
      <c r="Y297">
        <v>8</v>
      </c>
      <c r="Z297">
        <v>7</v>
      </c>
      <c r="AA297">
        <v>6</v>
      </c>
      <c r="AB297">
        <v>-1</v>
      </c>
      <c r="AC297">
        <v>-1</v>
      </c>
      <c r="AD297" t="s">
        <v>78</v>
      </c>
      <c r="AE297">
        <v>7</v>
      </c>
      <c r="AF297" t="s">
        <v>74</v>
      </c>
      <c r="AG297">
        <v>2.5</v>
      </c>
      <c r="AH297" t="s">
        <v>75</v>
      </c>
      <c r="AI297">
        <v>1</v>
      </c>
      <c r="AJ297" t="s">
        <v>76</v>
      </c>
      <c r="AK297" t="s">
        <v>77</v>
      </c>
      <c r="AL297">
        <v>3</v>
      </c>
      <c r="AM297">
        <v>6</v>
      </c>
      <c r="AN297" t="s">
        <v>75</v>
      </c>
      <c r="AO297" t="s">
        <v>75</v>
      </c>
    </row>
    <row r="298" spans="1:41">
      <c r="A298" t="s">
        <v>37</v>
      </c>
      <c r="B298" t="s">
        <v>52</v>
      </c>
      <c r="C298">
        <v>15</v>
      </c>
      <c r="D298" t="s">
        <v>39</v>
      </c>
      <c r="E298" t="s">
        <v>72</v>
      </c>
      <c r="F298">
        <v>2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5</v>
      </c>
      <c r="S298">
        <v>4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8</v>
      </c>
      <c r="Z298">
        <v>8</v>
      </c>
      <c r="AA298">
        <v>11</v>
      </c>
      <c r="AB298">
        <v>0</v>
      </c>
      <c r="AC298">
        <v>3</v>
      </c>
      <c r="AD298" t="s">
        <v>73</v>
      </c>
      <c r="AE298">
        <v>9</v>
      </c>
      <c r="AF298" t="s">
        <v>74</v>
      </c>
      <c r="AG298">
        <v>2</v>
      </c>
      <c r="AH298" t="s">
        <v>75</v>
      </c>
      <c r="AI298">
        <v>2</v>
      </c>
      <c r="AJ298" t="s">
        <v>75</v>
      </c>
      <c r="AK298" t="s">
        <v>77</v>
      </c>
      <c r="AL298">
        <v>3</v>
      </c>
      <c r="AM298">
        <v>5</v>
      </c>
      <c r="AN298" t="s">
        <v>75</v>
      </c>
      <c r="AO298" t="s">
        <v>76</v>
      </c>
    </row>
    <row r="299" spans="1:41">
      <c r="A299" t="s">
        <v>37</v>
      </c>
      <c r="B299" t="s">
        <v>38</v>
      </c>
      <c r="C299">
        <v>15</v>
      </c>
      <c r="D299" t="s">
        <v>39</v>
      </c>
      <c r="E299" t="s">
        <v>72</v>
      </c>
      <c r="F299">
        <v>4</v>
      </c>
      <c r="G299">
        <v>4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3</v>
      </c>
      <c r="S299">
        <v>3</v>
      </c>
      <c r="T299">
        <v>4</v>
      </c>
      <c r="U299">
        <v>2</v>
      </c>
      <c r="V299">
        <v>3</v>
      </c>
      <c r="W299">
        <v>5</v>
      </c>
      <c r="X299">
        <v>0</v>
      </c>
      <c r="Y299">
        <v>8</v>
      </c>
      <c r="Z299">
        <v>10</v>
      </c>
      <c r="AA299">
        <v>11</v>
      </c>
      <c r="AB299">
        <v>2</v>
      </c>
      <c r="AC299">
        <v>1</v>
      </c>
      <c r="AD299" t="s">
        <v>80</v>
      </c>
      <c r="AE299">
        <v>9.67</v>
      </c>
      <c r="AF299" t="s">
        <v>74</v>
      </c>
      <c r="AG299">
        <v>4</v>
      </c>
      <c r="AH299" t="s">
        <v>79</v>
      </c>
      <c r="AI299">
        <v>1</v>
      </c>
      <c r="AJ299" t="s">
        <v>76</v>
      </c>
      <c r="AK299" t="s">
        <v>77</v>
      </c>
      <c r="AL299">
        <v>4</v>
      </c>
      <c r="AM299">
        <v>7</v>
      </c>
      <c r="AN299" t="s">
        <v>79</v>
      </c>
      <c r="AO299" t="s">
        <v>75</v>
      </c>
    </row>
    <row r="300" spans="1:41">
      <c r="A300" t="s">
        <v>37</v>
      </c>
      <c r="B300" t="s">
        <v>38</v>
      </c>
      <c r="C300">
        <v>15</v>
      </c>
      <c r="D300" t="s">
        <v>39</v>
      </c>
      <c r="E300" t="s">
        <v>72</v>
      </c>
      <c r="F300">
        <v>4</v>
      </c>
      <c r="G300">
        <v>3</v>
      </c>
      <c r="H300">
        <v>1</v>
      </c>
      <c r="I300">
        <v>2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4</v>
      </c>
      <c r="S300">
        <v>3</v>
      </c>
      <c r="T300">
        <v>2</v>
      </c>
      <c r="U300">
        <v>1</v>
      </c>
      <c r="V300">
        <v>1</v>
      </c>
      <c r="W300">
        <v>1</v>
      </c>
      <c r="X300">
        <v>0</v>
      </c>
      <c r="Y300">
        <v>14</v>
      </c>
      <c r="Z300">
        <v>15</v>
      </c>
      <c r="AA300">
        <v>15</v>
      </c>
      <c r="AB300">
        <v>1</v>
      </c>
      <c r="AC300">
        <v>0</v>
      </c>
      <c r="AD300" t="s">
        <v>73</v>
      </c>
      <c r="AE300">
        <v>14.67</v>
      </c>
      <c r="AF300" t="s">
        <v>89</v>
      </c>
      <c r="AG300">
        <v>3.5</v>
      </c>
      <c r="AH300" t="s">
        <v>79</v>
      </c>
      <c r="AI300">
        <v>0</v>
      </c>
      <c r="AJ300" t="s">
        <v>76</v>
      </c>
      <c r="AK300" t="s">
        <v>77</v>
      </c>
      <c r="AL300">
        <v>4</v>
      </c>
      <c r="AM300">
        <v>5</v>
      </c>
      <c r="AN300" t="s">
        <v>79</v>
      </c>
      <c r="AO300" t="s">
        <v>76</v>
      </c>
    </row>
    <row r="301" spans="1:41">
      <c r="A301" t="s">
        <v>37</v>
      </c>
      <c r="B301" t="s">
        <v>38</v>
      </c>
      <c r="C301">
        <v>15</v>
      </c>
      <c r="D301" t="s">
        <v>39</v>
      </c>
      <c r="E301" t="s">
        <v>71</v>
      </c>
      <c r="F301">
        <v>4</v>
      </c>
      <c r="G301">
        <v>3</v>
      </c>
      <c r="H301">
        <v>1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4</v>
      </c>
      <c r="S301">
        <v>4</v>
      </c>
      <c r="T301">
        <v>4</v>
      </c>
      <c r="U301">
        <v>2</v>
      </c>
      <c r="V301">
        <v>4</v>
      </c>
      <c r="W301">
        <v>2</v>
      </c>
      <c r="X301">
        <v>0</v>
      </c>
      <c r="Y301">
        <v>10</v>
      </c>
      <c r="Z301">
        <v>10</v>
      </c>
      <c r="AA301">
        <v>10</v>
      </c>
      <c r="AB301">
        <v>0</v>
      </c>
      <c r="AC301">
        <v>0</v>
      </c>
      <c r="AD301" t="s">
        <v>73</v>
      </c>
      <c r="AE301">
        <v>10</v>
      </c>
      <c r="AF301" t="s">
        <v>85</v>
      </c>
      <c r="AG301">
        <v>3.5</v>
      </c>
      <c r="AH301" t="s">
        <v>79</v>
      </c>
      <c r="AI301">
        <v>1</v>
      </c>
      <c r="AJ301" t="s">
        <v>76</v>
      </c>
      <c r="AK301" t="s">
        <v>77</v>
      </c>
      <c r="AL301">
        <v>3</v>
      </c>
      <c r="AM301">
        <v>9</v>
      </c>
      <c r="AN301" t="s">
        <v>75</v>
      </c>
      <c r="AO301" t="s">
        <v>75</v>
      </c>
    </row>
    <row r="302" spans="1:41">
      <c r="A302" t="s">
        <v>37</v>
      </c>
      <c r="B302" t="s">
        <v>52</v>
      </c>
      <c r="C302">
        <v>16</v>
      </c>
      <c r="D302" t="s">
        <v>39</v>
      </c>
      <c r="E302" t="s">
        <v>72</v>
      </c>
      <c r="F302">
        <v>3</v>
      </c>
      <c r="G302">
        <v>1</v>
      </c>
      <c r="H302">
        <v>2</v>
      </c>
      <c r="I302">
        <v>4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4</v>
      </c>
      <c r="S302">
        <v>3</v>
      </c>
      <c r="T302">
        <v>2</v>
      </c>
      <c r="U302">
        <v>1</v>
      </c>
      <c r="V302">
        <v>1</v>
      </c>
      <c r="W302">
        <v>5</v>
      </c>
      <c r="X302">
        <v>0</v>
      </c>
      <c r="Y302">
        <v>13</v>
      </c>
      <c r="Z302">
        <v>15</v>
      </c>
      <c r="AA302">
        <v>15</v>
      </c>
      <c r="AB302">
        <v>2</v>
      </c>
      <c r="AC302">
        <v>0</v>
      </c>
      <c r="AD302" t="s">
        <v>73</v>
      </c>
      <c r="AE302">
        <v>14.33</v>
      </c>
      <c r="AF302" t="s">
        <v>89</v>
      </c>
      <c r="AG302">
        <v>2</v>
      </c>
      <c r="AH302" t="s">
        <v>75</v>
      </c>
      <c r="AI302">
        <v>1</v>
      </c>
      <c r="AJ302" t="s">
        <v>76</v>
      </c>
      <c r="AK302" t="s">
        <v>77</v>
      </c>
      <c r="AL302">
        <v>3</v>
      </c>
      <c r="AM302">
        <v>5</v>
      </c>
      <c r="AN302" t="s">
        <v>75</v>
      </c>
      <c r="AO302" t="s">
        <v>76</v>
      </c>
    </row>
    <row r="303" spans="1:41">
      <c r="A303" t="s">
        <v>37</v>
      </c>
      <c r="B303" t="s">
        <v>52</v>
      </c>
      <c r="C303">
        <v>15</v>
      </c>
      <c r="D303" t="s">
        <v>39</v>
      </c>
      <c r="E303" t="s">
        <v>72</v>
      </c>
      <c r="F303">
        <v>4</v>
      </c>
      <c r="G303">
        <v>2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3</v>
      </c>
      <c r="S303">
        <v>3</v>
      </c>
      <c r="T303">
        <v>3</v>
      </c>
      <c r="U303">
        <v>1</v>
      </c>
      <c r="V303">
        <v>1</v>
      </c>
      <c r="W303">
        <v>3</v>
      </c>
      <c r="X303">
        <v>0</v>
      </c>
      <c r="Y303">
        <v>10</v>
      </c>
      <c r="Z303">
        <v>10</v>
      </c>
      <c r="AA303">
        <v>10</v>
      </c>
      <c r="AB303">
        <v>0</v>
      </c>
      <c r="AC303">
        <v>0</v>
      </c>
      <c r="AD303" t="s">
        <v>73</v>
      </c>
      <c r="AE303">
        <v>10</v>
      </c>
      <c r="AF303" t="s">
        <v>85</v>
      </c>
      <c r="AG303">
        <v>3</v>
      </c>
      <c r="AH303" t="s">
        <v>75</v>
      </c>
      <c r="AI303">
        <v>0</v>
      </c>
      <c r="AJ303" t="s">
        <v>76</v>
      </c>
      <c r="AK303" t="s">
        <v>77</v>
      </c>
      <c r="AL303">
        <v>1</v>
      </c>
      <c r="AM303">
        <v>6</v>
      </c>
      <c r="AN303" t="s">
        <v>76</v>
      </c>
      <c r="AO303" t="s">
        <v>75</v>
      </c>
    </row>
    <row r="304" spans="1:41">
      <c r="A304" t="s">
        <v>37</v>
      </c>
      <c r="B304" t="s">
        <v>38</v>
      </c>
      <c r="C304">
        <v>16</v>
      </c>
      <c r="D304" t="s">
        <v>39</v>
      </c>
      <c r="E304" t="s">
        <v>72</v>
      </c>
      <c r="F304">
        <v>2</v>
      </c>
      <c r="G304">
        <v>2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3</v>
      </c>
      <c r="U304">
        <v>1</v>
      </c>
      <c r="V304">
        <v>3</v>
      </c>
      <c r="W304">
        <v>3</v>
      </c>
      <c r="X304">
        <v>0</v>
      </c>
      <c r="Y304">
        <v>11</v>
      </c>
      <c r="Z304">
        <v>11</v>
      </c>
      <c r="AA304">
        <v>11</v>
      </c>
      <c r="AB304">
        <v>0</v>
      </c>
      <c r="AC304">
        <v>0</v>
      </c>
      <c r="AD304" t="s">
        <v>73</v>
      </c>
      <c r="AE304">
        <v>11</v>
      </c>
      <c r="AF304" t="s">
        <v>85</v>
      </c>
      <c r="AG304">
        <v>2</v>
      </c>
      <c r="AH304" t="s">
        <v>75</v>
      </c>
      <c r="AI304">
        <v>1</v>
      </c>
      <c r="AJ304" t="s">
        <v>76</v>
      </c>
      <c r="AK304" t="s">
        <v>77</v>
      </c>
      <c r="AL304">
        <v>2</v>
      </c>
      <c r="AM304">
        <v>6</v>
      </c>
      <c r="AN304" t="s">
        <v>75</v>
      </c>
      <c r="AO304" t="s">
        <v>75</v>
      </c>
    </row>
    <row r="305" spans="1:41">
      <c r="A305" t="s">
        <v>37</v>
      </c>
      <c r="B305" t="s">
        <v>38</v>
      </c>
      <c r="C305">
        <v>16</v>
      </c>
      <c r="D305" t="s">
        <v>39</v>
      </c>
      <c r="E305" t="s">
        <v>72</v>
      </c>
      <c r="F305">
        <v>3</v>
      </c>
      <c r="G305">
        <v>3</v>
      </c>
      <c r="H305">
        <v>1</v>
      </c>
      <c r="I305">
        <v>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4</v>
      </c>
      <c r="S305">
        <v>3</v>
      </c>
      <c r="T305">
        <v>3</v>
      </c>
      <c r="U305">
        <v>1</v>
      </c>
      <c r="V305">
        <v>3</v>
      </c>
      <c r="W305">
        <v>4</v>
      </c>
      <c r="X305">
        <v>0</v>
      </c>
      <c r="Y305">
        <v>7</v>
      </c>
      <c r="Z305">
        <v>7</v>
      </c>
      <c r="AA305">
        <v>8</v>
      </c>
      <c r="AB305">
        <v>0</v>
      </c>
      <c r="AC305">
        <v>1</v>
      </c>
      <c r="AD305" t="s">
        <v>73</v>
      </c>
      <c r="AE305">
        <v>7.33</v>
      </c>
      <c r="AF305" t="s">
        <v>74</v>
      </c>
      <c r="AG305">
        <v>3</v>
      </c>
      <c r="AH305" t="s">
        <v>75</v>
      </c>
      <c r="AI305">
        <v>0</v>
      </c>
      <c r="AJ305" t="s">
        <v>76</v>
      </c>
      <c r="AK305" t="s">
        <v>77</v>
      </c>
      <c r="AL305">
        <v>3</v>
      </c>
      <c r="AM305">
        <v>7</v>
      </c>
      <c r="AN305" t="s">
        <v>75</v>
      </c>
      <c r="AO305" t="s">
        <v>75</v>
      </c>
    </row>
    <row r="306" spans="1:41">
      <c r="A306" t="s">
        <v>37</v>
      </c>
      <c r="B306" t="s">
        <v>38</v>
      </c>
      <c r="C306">
        <v>16</v>
      </c>
      <c r="D306" t="s">
        <v>39</v>
      </c>
      <c r="E306" t="s">
        <v>72</v>
      </c>
      <c r="F306">
        <v>4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5</v>
      </c>
      <c r="S306">
        <v>3</v>
      </c>
      <c r="T306">
        <v>3</v>
      </c>
      <c r="U306">
        <v>1</v>
      </c>
      <c r="V306">
        <v>1</v>
      </c>
      <c r="W306">
        <v>1</v>
      </c>
      <c r="X306">
        <v>0</v>
      </c>
      <c r="Y306">
        <v>11</v>
      </c>
      <c r="Z306">
        <v>10</v>
      </c>
      <c r="AA306">
        <v>10</v>
      </c>
      <c r="AB306">
        <v>-1</v>
      </c>
      <c r="AC306">
        <v>0</v>
      </c>
      <c r="AD306" t="s">
        <v>73</v>
      </c>
      <c r="AE306">
        <v>10.33</v>
      </c>
      <c r="AF306" t="s">
        <v>85</v>
      </c>
      <c r="AG306">
        <v>3</v>
      </c>
      <c r="AH306" t="s">
        <v>75</v>
      </c>
      <c r="AI306">
        <v>0</v>
      </c>
      <c r="AJ306" t="s">
        <v>76</v>
      </c>
      <c r="AK306" t="s">
        <v>77</v>
      </c>
      <c r="AL306">
        <v>4</v>
      </c>
      <c r="AM306">
        <v>6</v>
      </c>
      <c r="AN306" t="s">
        <v>79</v>
      </c>
      <c r="AO306" t="s">
        <v>75</v>
      </c>
    </row>
    <row r="307" spans="1:41">
      <c r="A307" t="s">
        <v>37</v>
      </c>
      <c r="B307" t="s">
        <v>38</v>
      </c>
      <c r="C307">
        <v>16</v>
      </c>
      <c r="D307" t="s">
        <v>39</v>
      </c>
      <c r="E307" t="s">
        <v>72</v>
      </c>
      <c r="F307">
        <v>4</v>
      </c>
      <c r="G307">
        <v>3</v>
      </c>
      <c r="H307">
        <v>1</v>
      </c>
      <c r="I307">
        <v>3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5</v>
      </c>
      <c r="S307">
        <v>3</v>
      </c>
      <c r="T307">
        <v>5</v>
      </c>
      <c r="U307">
        <v>1</v>
      </c>
      <c r="V307">
        <v>1</v>
      </c>
      <c r="W307">
        <v>3</v>
      </c>
      <c r="X307">
        <v>0</v>
      </c>
      <c r="Y307">
        <v>7</v>
      </c>
      <c r="Z307">
        <v>9</v>
      </c>
      <c r="AA307">
        <v>8</v>
      </c>
      <c r="AB307">
        <v>2</v>
      </c>
      <c r="AC307">
        <v>-1</v>
      </c>
      <c r="AD307" t="s">
        <v>73</v>
      </c>
      <c r="AE307">
        <v>8</v>
      </c>
      <c r="AF307" t="s">
        <v>74</v>
      </c>
      <c r="AG307">
        <v>3.5</v>
      </c>
      <c r="AH307" t="s">
        <v>79</v>
      </c>
      <c r="AI307">
        <v>0</v>
      </c>
      <c r="AJ307" t="s">
        <v>76</v>
      </c>
      <c r="AK307" t="s">
        <v>77</v>
      </c>
      <c r="AL307">
        <v>4</v>
      </c>
      <c r="AM307">
        <v>8</v>
      </c>
      <c r="AN307" t="s">
        <v>79</v>
      </c>
      <c r="AO307" t="s">
        <v>75</v>
      </c>
    </row>
    <row r="308" spans="1:41">
      <c r="A308" t="s">
        <v>37</v>
      </c>
      <c r="B308" t="s">
        <v>52</v>
      </c>
      <c r="C308">
        <v>16</v>
      </c>
      <c r="D308" t="s">
        <v>39</v>
      </c>
      <c r="E308" t="s">
        <v>72</v>
      </c>
      <c r="F308">
        <v>4</v>
      </c>
      <c r="G308">
        <v>4</v>
      </c>
      <c r="H308">
        <v>1</v>
      </c>
      <c r="I308">
        <v>3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4</v>
      </c>
      <c r="S308">
        <v>4</v>
      </c>
      <c r="T308">
        <v>3</v>
      </c>
      <c r="U308">
        <v>1</v>
      </c>
      <c r="V308">
        <v>1</v>
      </c>
      <c r="W308">
        <v>4</v>
      </c>
      <c r="X308">
        <v>0</v>
      </c>
      <c r="Y308">
        <v>16</v>
      </c>
      <c r="Z308">
        <v>17</v>
      </c>
      <c r="AA308">
        <v>17</v>
      </c>
      <c r="AB308">
        <v>1</v>
      </c>
      <c r="AC308">
        <v>0</v>
      </c>
      <c r="AD308" t="s">
        <v>73</v>
      </c>
      <c r="AE308">
        <v>16.670000000000002</v>
      </c>
      <c r="AF308" t="s">
        <v>86</v>
      </c>
      <c r="AG308">
        <v>4</v>
      </c>
      <c r="AH308" t="s">
        <v>79</v>
      </c>
      <c r="AI308">
        <v>0</v>
      </c>
      <c r="AJ308" t="s">
        <v>76</v>
      </c>
      <c r="AK308" t="s">
        <v>77</v>
      </c>
      <c r="AL308">
        <v>3</v>
      </c>
      <c r="AM308">
        <v>8</v>
      </c>
      <c r="AN308" t="s">
        <v>75</v>
      </c>
      <c r="AO308" t="s">
        <v>75</v>
      </c>
    </row>
    <row r="309" spans="1:41">
      <c r="A309" t="s">
        <v>37</v>
      </c>
      <c r="B309" t="s">
        <v>52</v>
      </c>
      <c r="C309">
        <v>15</v>
      </c>
      <c r="D309" t="s">
        <v>39</v>
      </c>
      <c r="E309" t="s">
        <v>72</v>
      </c>
      <c r="F309">
        <v>3</v>
      </c>
      <c r="G309">
        <v>4</v>
      </c>
      <c r="H309">
        <v>1</v>
      </c>
      <c r="I309">
        <v>2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5</v>
      </c>
      <c r="S309">
        <v>4</v>
      </c>
      <c r="T309">
        <v>4</v>
      </c>
      <c r="U309">
        <v>1</v>
      </c>
      <c r="V309">
        <v>1</v>
      </c>
      <c r="W309">
        <v>1</v>
      </c>
      <c r="X309">
        <v>0</v>
      </c>
      <c r="Y309">
        <v>16</v>
      </c>
      <c r="Z309">
        <v>18</v>
      </c>
      <c r="AA309">
        <v>18</v>
      </c>
      <c r="AB309">
        <v>2</v>
      </c>
      <c r="AC309">
        <v>0</v>
      </c>
      <c r="AD309" t="s">
        <v>73</v>
      </c>
      <c r="AE309">
        <v>17.329999999999998</v>
      </c>
      <c r="AF309" t="s">
        <v>86</v>
      </c>
      <c r="AG309">
        <v>3.5</v>
      </c>
      <c r="AH309" t="s">
        <v>79</v>
      </c>
      <c r="AI309">
        <v>0</v>
      </c>
      <c r="AJ309" t="s">
        <v>76</v>
      </c>
      <c r="AK309" t="s">
        <v>77</v>
      </c>
      <c r="AL309">
        <v>4</v>
      </c>
      <c r="AM309">
        <v>8</v>
      </c>
      <c r="AN309" t="s">
        <v>79</v>
      </c>
      <c r="AO309" t="s">
        <v>75</v>
      </c>
    </row>
    <row r="310" spans="1:41">
      <c r="A310" t="s">
        <v>37</v>
      </c>
      <c r="B310" t="s">
        <v>38</v>
      </c>
      <c r="C310">
        <v>16</v>
      </c>
      <c r="D310" t="s">
        <v>54</v>
      </c>
      <c r="E310" t="s">
        <v>72</v>
      </c>
      <c r="F310">
        <v>3</v>
      </c>
      <c r="G310">
        <v>3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4</v>
      </c>
      <c r="S310">
        <v>1</v>
      </c>
      <c r="T310">
        <v>2</v>
      </c>
      <c r="U310">
        <v>1</v>
      </c>
      <c r="V310">
        <v>1</v>
      </c>
      <c r="W310">
        <v>2</v>
      </c>
      <c r="X310">
        <v>0</v>
      </c>
      <c r="Y310">
        <v>7</v>
      </c>
      <c r="Z310">
        <v>10</v>
      </c>
      <c r="AA310">
        <v>10</v>
      </c>
      <c r="AB310">
        <v>3</v>
      </c>
      <c r="AC310">
        <v>0</v>
      </c>
      <c r="AD310" t="s">
        <v>73</v>
      </c>
      <c r="AE310">
        <v>9</v>
      </c>
      <c r="AF310" t="s">
        <v>74</v>
      </c>
      <c r="AG310">
        <v>3</v>
      </c>
      <c r="AH310" t="s">
        <v>75</v>
      </c>
      <c r="AI310">
        <v>0</v>
      </c>
      <c r="AJ310" t="s">
        <v>76</v>
      </c>
      <c r="AK310" t="s">
        <v>77</v>
      </c>
      <c r="AL310">
        <v>4</v>
      </c>
      <c r="AM310">
        <v>3</v>
      </c>
      <c r="AN310" t="s">
        <v>79</v>
      </c>
      <c r="AO310" t="s">
        <v>76</v>
      </c>
    </row>
    <row r="311" spans="1:41">
      <c r="A311" t="s">
        <v>37</v>
      </c>
      <c r="B311" t="s">
        <v>52</v>
      </c>
      <c r="C311">
        <v>16</v>
      </c>
      <c r="D311" t="s">
        <v>39</v>
      </c>
      <c r="E311" t="s">
        <v>72</v>
      </c>
      <c r="F311">
        <v>3</v>
      </c>
      <c r="G311">
        <v>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5</v>
      </c>
      <c r="S311">
        <v>4</v>
      </c>
      <c r="T311">
        <v>2</v>
      </c>
      <c r="U311">
        <v>1</v>
      </c>
      <c r="V311">
        <v>1</v>
      </c>
      <c r="W311">
        <v>5</v>
      </c>
      <c r="X311">
        <v>0</v>
      </c>
      <c r="Y311">
        <v>13</v>
      </c>
      <c r="Z311">
        <v>14</v>
      </c>
      <c r="AA311">
        <v>13</v>
      </c>
      <c r="AB311">
        <v>1</v>
      </c>
      <c r="AC311">
        <v>-1</v>
      </c>
      <c r="AD311" t="s">
        <v>73</v>
      </c>
      <c r="AE311">
        <v>13.33</v>
      </c>
      <c r="AF311" t="s">
        <v>85</v>
      </c>
      <c r="AG311">
        <v>3</v>
      </c>
      <c r="AH311" t="s">
        <v>75</v>
      </c>
      <c r="AI311">
        <v>1</v>
      </c>
      <c r="AJ311" t="s">
        <v>76</v>
      </c>
      <c r="AK311" t="s">
        <v>77</v>
      </c>
      <c r="AL311">
        <v>2</v>
      </c>
      <c r="AM311">
        <v>6</v>
      </c>
      <c r="AN311" t="s">
        <v>75</v>
      </c>
      <c r="AO311" t="s">
        <v>75</v>
      </c>
    </row>
    <row r="312" spans="1:41">
      <c r="A312" t="s">
        <v>37</v>
      </c>
      <c r="B312" t="s">
        <v>38</v>
      </c>
      <c r="C312">
        <v>16</v>
      </c>
      <c r="D312" t="s">
        <v>39</v>
      </c>
      <c r="E312" t="s">
        <v>72</v>
      </c>
      <c r="F312">
        <v>2</v>
      </c>
      <c r="G312">
        <v>2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5</v>
      </c>
      <c r="S312">
        <v>4</v>
      </c>
      <c r="T312">
        <v>4</v>
      </c>
      <c r="U312">
        <v>1</v>
      </c>
      <c r="V312">
        <v>1</v>
      </c>
      <c r="W312">
        <v>5</v>
      </c>
      <c r="X312">
        <v>0</v>
      </c>
      <c r="Y312">
        <v>8</v>
      </c>
      <c r="Z312">
        <v>7</v>
      </c>
      <c r="AA312">
        <v>8</v>
      </c>
      <c r="AB312">
        <v>-1</v>
      </c>
      <c r="AC312">
        <v>1</v>
      </c>
      <c r="AD312" t="s">
        <v>73</v>
      </c>
      <c r="AE312">
        <v>7.67</v>
      </c>
      <c r="AF312" t="s">
        <v>74</v>
      </c>
      <c r="AG312">
        <v>2</v>
      </c>
      <c r="AH312" t="s">
        <v>75</v>
      </c>
      <c r="AI312">
        <v>1</v>
      </c>
      <c r="AJ312" t="s">
        <v>76</v>
      </c>
      <c r="AK312" t="s">
        <v>77</v>
      </c>
      <c r="AL312">
        <v>2</v>
      </c>
      <c r="AM312">
        <v>9</v>
      </c>
      <c r="AN312" t="s">
        <v>75</v>
      </c>
      <c r="AO312" t="s">
        <v>75</v>
      </c>
    </row>
    <row r="313" spans="1:41">
      <c r="A313" t="s">
        <v>37</v>
      </c>
      <c r="B313" t="s">
        <v>52</v>
      </c>
      <c r="C313">
        <v>15</v>
      </c>
      <c r="D313" t="s">
        <v>39</v>
      </c>
      <c r="E313" t="s">
        <v>72</v>
      </c>
      <c r="F313">
        <v>3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5</v>
      </c>
      <c r="S313">
        <v>5</v>
      </c>
      <c r="T313">
        <v>5</v>
      </c>
      <c r="U313">
        <v>3</v>
      </c>
      <c r="V313">
        <v>2</v>
      </c>
      <c r="W313">
        <v>5</v>
      </c>
      <c r="X313">
        <v>0</v>
      </c>
      <c r="Y313">
        <v>13</v>
      </c>
      <c r="Z313">
        <v>13</v>
      </c>
      <c r="AA313">
        <v>12</v>
      </c>
      <c r="AB313">
        <v>0</v>
      </c>
      <c r="AC313">
        <v>-1</v>
      </c>
      <c r="AD313" t="s">
        <v>73</v>
      </c>
      <c r="AE313">
        <v>12.67</v>
      </c>
      <c r="AF313" t="s">
        <v>85</v>
      </c>
      <c r="AG313">
        <v>3.5</v>
      </c>
      <c r="AH313" t="s">
        <v>79</v>
      </c>
      <c r="AI313">
        <v>1</v>
      </c>
      <c r="AJ313" t="s">
        <v>76</v>
      </c>
      <c r="AK313" t="s">
        <v>77</v>
      </c>
      <c r="AL313">
        <v>2</v>
      </c>
      <c r="AM313">
        <v>10</v>
      </c>
      <c r="AN313" t="s">
        <v>75</v>
      </c>
      <c r="AO313" t="s">
        <v>79</v>
      </c>
    </row>
    <row r="314" spans="1:41">
      <c r="A314" t="s">
        <v>37</v>
      </c>
      <c r="B314" t="s">
        <v>38</v>
      </c>
      <c r="C314">
        <v>15</v>
      </c>
      <c r="D314" t="s">
        <v>39</v>
      </c>
      <c r="E314" t="s">
        <v>71</v>
      </c>
      <c r="F314">
        <v>3</v>
      </c>
      <c r="G314">
        <v>4</v>
      </c>
      <c r="H314">
        <v>1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5</v>
      </c>
      <c r="S314">
        <v>3</v>
      </c>
      <c r="T314">
        <v>2</v>
      </c>
      <c r="U314">
        <v>1</v>
      </c>
      <c r="V314">
        <v>1</v>
      </c>
      <c r="W314">
        <v>1</v>
      </c>
      <c r="X314">
        <v>0</v>
      </c>
      <c r="Y314">
        <v>7</v>
      </c>
      <c r="Z314">
        <v>10</v>
      </c>
      <c r="AA314">
        <v>11</v>
      </c>
      <c r="AB314">
        <v>3</v>
      </c>
      <c r="AC314">
        <v>1</v>
      </c>
      <c r="AD314" t="s">
        <v>80</v>
      </c>
      <c r="AE314">
        <v>9.33</v>
      </c>
      <c r="AF314" t="s">
        <v>74</v>
      </c>
      <c r="AG314">
        <v>3.5</v>
      </c>
      <c r="AH314" t="s">
        <v>79</v>
      </c>
      <c r="AI314">
        <v>0</v>
      </c>
      <c r="AJ314" t="s">
        <v>76</v>
      </c>
      <c r="AK314" t="s">
        <v>77</v>
      </c>
      <c r="AL314">
        <v>3</v>
      </c>
      <c r="AM314">
        <v>6</v>
      </c>
      <c r="AN314" t="s">
        <v>75</v>
      </c>
      <c r="AO314" t="s">
        <v>75</v>
      </c>
    </row>
    <row r="315" spans="1:41">
      <c r="A315" t="s">
        <v>37</v>
      </c>
      <c r="B315" t="s">
        <v>52</v>
      </c>
      <c r="C315">
        <v>18</v>
      </c>
      <c r="D315" t="s">
        <v>54</v>
      </c>
      <c r="E315" t="s">
        <v>72</v>
      </c>
      <c r="F315">
        <v>2</v>
      </c>
      <c r="G315">
        <v>2</v>
      </c>
      <c r="H315">
        <v>1</v>
      </c>
      <c r="I315">
        <v>1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3</v>
      </c>
      <c r="S315">
        <v>3</v>
      </c>
      <c r="T315">
        <v>3</v>
      </c>
      <c r="U315">
        <v>1</v>
      </c>
      <c r="V315">
        <v>2</v>
      </c>
      <c r="W315">
        <v>4</v>
      </c>
      <c r="X315">
        <v>0</v>
      </c>
      <c r="Y315">
        <v>7</v>
      </c>
      <c r="Z315">
        <v>4</v>
      </c>
      <c r="AA315">
        <v>0</v>
      </c>
      <c r="AB315">
        <v>-3</v>
      </c>
      <c r="AC315">
        <v>-4</v>
      </c>
      <c r="AD315" t="s">
        <v>78</v>
      </c>
      <c r="AE315">
        <v>3.67</v>
      </c>
      <c r="AF315" t="s">
        <v>74</v>
      </c>
      <c r="AG315">
        <v>2</v>
      </c>
      <c r="AH315" t="s">
        <v>75</v>
      </c>
      <c r="AI315">
        <v>3</v>
      </c>
      <c r="AJ315" t="s">
        <v>75</v>
      </c>
      <c r="AK315" t="s">
        <v>87</v>
      </c>
      <c r="AL315">
        <v>3</v>
      </c>
      <c r="AM315">
        <v>6</v>
      </c>
      <c r="AN315" t="s">
        <v>75</v>
      </c>
      <c r="AO315" t="s">
        <v>75</v>
      </c>
    </row>
    <row r="316" spans="1:41">
      <c r="A316" t="s">
        <v>37</v>
      </c>
      <c r="B316" t="s">
        <v>38</v>
      </c>
      <c r="C316">
        <v>15</v>
      </c>
      <c r="D316" t="s">
        <v>54</v>
      </c>
      <c r="E316" t="s">
        <v>72</v>
      </c>
      <c r="F316">
        <v>3</v>
      </c>
      <c r="G316">
        <v>4</v>
      </c>
      <c r="H316">
        <v>2</v>
      </c>
      <c r="I316">
        <v>3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4</v>
      </c>
      <c r="S316">
        <v>2</v>
      </c>
      <c r="T316">
        <v>2</v>
      </c>
      <c r="U316">
        <v>2</v>
      </c>
      <c r="V316">
        <v>2</v>
      </c>
      <c r="W316">
        <v>5</v>
      </c>
      <c r="X316">
        <v>0</v>
      </c>
      <c r="Y316">
        <v>12</v>
      </c>
      <c r="Z316">
        <v>0</v>
      </c>
      <c r="AA316">
        <v>0</v>
      </c>
      <c r="AB316">
        <v>-12</v>
      </c>
      <c r="AC316">
        <v>0</v>
      </c>
      <c r="AD316" t="s">
        <v>73</v>
      </c>
      <c r="AE316">
        <v>4</v>
      </c>
      <c r="AF316" t="s">
        <v>74</v>
      </c>
      <c r="AG316">
        <v>3.5</v>
      </c>
      <c r="AH316" t="s">
        <v>79</v>
      </c>
      <c r="AI316">
        <v>1</v>
      </c>
      <c r="AJ316" t="s">
        <v>76</v>
      </c>
      <c r="AK316" t="s">
        <v>77</v>
      </c>
      <c r="AL316">
        <v>2</v>
      </c>
      <c r="AM316">
        <v>5</v>
      </c>
      <c r="AN316" t="s">
        <v>75</v>
      </c>
      <c r="AO316" t="s">
        <v>76</v>
      </c>
    </row>
    <row r="317" spans="1:41">
      <c r="A317" t="s">
        <v>37</v>
      </c>
      <c r="B317" t="s">
        <v>38</v>
      </c>
      <c r="C317">
        <v>15</v>
      </c>
      <c r="D317" t="s">
        <v>39</v>
      </c>
      <c r="E317" t="s">
        <v>72</v>
      </c>
      <c r="F317">
        <v>1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4</v>
      </c>
      <c r="S317">
        <v>3</v>
      </c>
      <c r="T317">
        <v>3</v>
      </c>
      <c r="U317">
        <v>1</v>
      </c>
      <c r="V317">
        <v>2</v>
      </c>
      <c r="W317">
        <v>4</v>
      </c>
      <c r="X317">
        <v>0</v>
      </c>
      <c r="Y317">
        <v>8</v>
      </c>
      <c r="Z317">
        <v>0</v>
      </c>
      <c r="AA317">
        <v>0</v>
      </c>
      <c r="AB317">
        <v>-8</v>
      </c>
      <c r="AC317">
        <v>0</v>
      </c>
      <c r="AD317" t="s">
        <v>73</v>
      </c>
      <c r="AE317">
        <v>2.67</v>
      </c>
      <c r="AF317" t="s">
        <v>74</v>
      </c>
      <c r="AG317">
        <v>1</v>
      </c>
      <c r="AH317" t="s">
        <v>76</v>
      </c>
      <c r="AI317">
        <v>2</v>
      </c>
      <c r="AJ317" t="s">
        <v>75</v>
      </c>
      <c r="AK317" t="s">
        <v>77</v>
      </c>
      <c r="AL317">
        <v>3</v>
      </c>
      <c r="AM317">
        <v>7</v>
      </c>
      <c r="AN317" t="s">
        <v>75</v>
      </c>
      <c r="AO317" t="s">
        <v>75</v>
      </c>
    </row>
    <row r="318" spans="1:41">
      <c r="A318" t="s">
        <v>37</v>
      </c>
      <c r="B318" t="s">
        <v>52</v>
      </c>
      <c r="C318">
        <v>15</v>
      </c>
      <c r="D318" t="s">
        <v>54</v>
      </c>
      <c r="E318" t="s">
        <v>72</v>
      </c>
      <c r="F318">
        <v>3</v>
      </c>
      <c r="G318">
        <v>4</v>
      </c>
      <c r="H318">
        <v>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5</v>
      </c>
      <c r="S318">
        <v>3</v>
      </c>
      <c r="T318">
        <v>3</v>
      </c>
      <c r="U318">
        <v>1</v>
      </c>
      <c r="V318">
        <v>1</v>
      </c>
      <c r="W318">
        <v>5</v>
      </c>
      <c r="X318">
        <v>0</v>
      </c>
      <c r="Y318">
        <v>9</v>
      </c>
      <c r="Z318">
        <v>0</v>
      </c>
      <c r="AA318">
        <v>0</v>
      </c>
      <c r="AB318">
        <v>-9</v>
      </c>
      <c r="AC318">
        <v>0</v>
      </c>
      <c r="AD318" t="s">
        <v>73</v>
      </c>
      <c r="AE318">
        <v>3</v>
      </c>
      <c r="AF318" t="s">
        <v>74</v>
      </c>
      <c r="AG318">
        <v>3.5</v>
      </c>
      <c r="AH318" t="s">
        <v>79</v>
      </c>
      <c r="AI318">
        <v>0</v>
      </c>
      <c r="AJ318" t="s">
        <v>76</v>
      </c>
      <c r="AK318" t="s">
        <v>77</v>
      </c>
      <c r="AL318">
        <v>2</v>
      </c>
      <c r="AM318">
        <v>7</v>
      </c>
      <c r="AN318" t="s">
        <v>75</v>
      </c>
      <c r="AO318" t="s">
        <v>75</v>
      </c>
    </row>
    <row r="319" spans="1:41">
      <c r="A319" t="s">
        <v>37</v>
      </c>
      <c r="B319" t="s">
        <v>38</v>
      </c>
      <c r="C319">
        <v>15</v>
      </c>
      <c r="D319" t="s">
        <v>39</v>
      </c>
      <c r="E319" t="s">
        <v>72</v>
      </c>
      <c r="F319">
        <v>4</v>
      </c>
      <c r="G319">
        <v>4</v>
      </c>
      <c r="H319">
        <v>1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4</v>
      </c>
      <c r="S319">
        <v>3</v>
      </c>
      <c r="T319">
        <v>3</v>
      </c>
      <c r="U319">
        <v>1</v>
      </c>
      <c r="V319">
        <v>1</v>
      </c>
      <c r="W319">
        <v>5</v>
      </c>
      <c r="X319">
        <v>0</v>
      </c>
      <c r="Y319">
        <v>11</v>
      </c>
      <c r="Z319">
        <v>0</v>
      </c>
      <c r="AA319">
        <v>0</v>
      </c>
      <c r="AB319">
        <v>-11</v>
      </c>
      <c r="AC319">
        <v>0</v>
      </c>
      <c r="AD319" t="s">
        <v>73</v>
      </c>
      <c r="AE319">
        <v>3.67</v>
      </c>
      <c r="AF319" t="s">
        <v>74</v>
      </c>
      <c r="AG319">
        <v>4</v>
      </c>
      <c r="AH319" t="s">
        <v>79</v>
      </c>
      <c r="AI319">
        <v>0</v>
      </c>
      <c r="AJ319" t="s">
        <v>76</v>
      </c>
      <c r="AK319" t="s">
        <v>77</v>
      </c>
      <c r="AL319">
        <v>3</v>
      </c>
      <c r="AM319">
        <v>7</v>
      </c>
      <c r="AN319" t="s">
        <v>75</v>
      </c>
      <c r="AO319" t="s">
        <v>75</v>
      </c>
    </row>
    <row r="320" spans="1:41">
      <c r="A320" t="s">
        <v>37</v>
      </c>
      <c r="B320" t="s">
        <v>52</v>
      </c>
      <c r="C320">
        <v>17</v>
      </c>
      <c r="D320" t="s">
        <v>54</v>
      </c>
      <c r="E320" t="s">
        <v>72</v>
      </c>
      <c r="F320">
        <v>3</v>
      </c>
      <c r="G320">
        <v>4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5</v>
      </c>
      <c r="S320">
        <v>4</v>
      </c>
      <c r="T320">
        <v>5</v>
      </c>
      <c r="U320">
        <v>2</v>
      </c>
      <c r="V320">
        <v>4</v>
      </c>
      <c r="W320">
        <v>5</v>
      </c>
      <c r="X320">
        <v>0</v>
      </c>
      <c r="Y320">
        <v>10</v>
      </c>
      <c r="Z320">
        <v>0</v>
      </c>
      <c r="AA320">
        <v>0</v>
      </c>
      <c r="AB320">
        <v>-10</v>
      </c>
      <c r="AC320">
        <v>0</v>
      </c>
      <c r="AD320" t="s">
        <v>73</v>
      </c>
      <c r="AE320">
        <v>3.33</v>
      </c>
      <c r="AF320" t="s">
        <v>74</v>
      </c>
      <c r="AG320">
        <v>3.5</v>
      </c>
      <c r="AH320" t="s">
        <v>79</v>
      </c>
      <c r="AI320">
        <v>1</v>
      </c>
      <c r="AJ320" t="s">
        <v>76</v>
      </c>
      <c r="AK320" t="s">
        <v>77</v>
      </c>
      <c r="AL320">
        <v>1</v>
      </c>
      <c r="AM320">
        <v>9</v>
      </c>
      <c r="AN320" t="s">
        <v>76</v>
      </c>
      <c r="AO320" t="s">
        <v>75</v>
      </c>
    </row>
    <row r="321" spans="1:41">
      <c r="A321" t="s">
        <v>37</v>
      </c>
      <c r="B321" t="s">
        <v>38</v>
      </c>
      <c r="C321">
        <v>16</v>
      </c>
      <c r="D321" t="s">
        <v>39</v>
      </c>
      <c r="E321" t="s">
        <v>72</v>
      </c>
      <c r="F321">
        <v>3</v>
      </c>
      <c r="G321">
        <v>3</v>
      </c>
      <c r="H321">
        <v>2</v>
      </c>
      <c r="I321">
        <v>1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4</v>
      </c>
      <c r="S321">
        <v>3</v>
      </c>
      <c r="T321">
        <v>2</v>
      </c>
      <c r="U321">
        <v>1</v>
      </c>
      <c r="V321">
        <v>1</v>
      </c>
      <c r="W321">
        <v>5</v>
      </c>
      <c r="X321">
        <v>0</v>
      </c>
      <c r="Y321">
        <v>4</v>
      </c>
      <c r="Z321">
        <v>0</v>
      </c>
      <c r="AA321">
        <v>0</v>
      </c>
      <c r="AB321">
        <v>-4</v>
      </c>
      <c r="AC321">
        <v>0</v>
      </c>
      <c r="AD321" t="s">
        <v>73</v>
      </c>
      <c r="AE321">
        <v>1.33</v>
      </c>
      <c r="AF321" t="s">
        <v>74</v>
      </c>
      <c r="AG321">
        <v>3</v>
      </c>
      <c r="AH321" t="s">
        <v>75</v>
      </c>
      <c r="AI321">
        <v>2</v>
      </c>
      <c r="AJ321" t="s">
        <v>75</v>
      </c>
      <c r="AK321" t="s">
        <v>77</v>
      </c>
      <c r="AL321">
        <v>3</v>
      </c>
      <c r="AM321">
        <v>6</v>
      </c>
      <c r="AN321" t="s">
        <v>75</v>
      </c>
      <c r="AO321" t="s">
        <v>75</v>
      </c>
    </row>
    <row r="322" spans="1:41">
      <c r="A322" t="s">
        <v>37</v>
      </c>
      <c r="B322" t="s">
        <v>52</v>
      </c>
      <c r="C322">
        <v>16</v>
      </c>
      <c r="D322" t="s">
        <v>39</v>
      </c>
      <c r="E322" t="s">
        <v>71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4</v>
      </c>
      <c r="S322">
        <v>4</v>
      </c>
      <c r="T322">
        <v>4</v>
      </c>
      <c r="U322">
        <v>1</v>
      </c>
      <c r="V322">
        <v>3</v>
      </c>
      <c r="W322">
        <v>5</v>
      </c>
      <c r="X322">
        <v>0</v>
      </c>
      <c r="Y322">
        <v>14</v>
      </c>
      <c r="Z322">
        <v>12</v>
      </c>
      <c r="AA322">
        <v>12</v>
      </c>
      <c r="AB322">
        <v>-2</v>
      </c>
      <c r="AC322">
        <v>0</v>
      </c>
      <c r="AD322" t="s">
        <v>73</v>
      </c>
      <c r="AE322">
        <v>12.67</v>
      </c>
      <c r="AF322" t="s">
        <v>85</v>
      </c>
      <c r="AG322">
        <v>1</v>
      </c>
      <c r="AH322" t="s">
        <v>76</v>
      </c>
      <c r="AI322">
        <v>1</v>
      </c>
      <c r="AJ322" t="s">
        <v>76</v>
      </c>
      <c r="AK322" t="s">
        <v>77</v>
      </c>
      <c r="AL322">
        <v>1</v>
      </c>
      <c r="AM322">
        <v>9</v>
      </c>
      <c r="AN322" t="s">
        <v>76</v>
      </c>
      <c r="AO322" t="s">
        <v>75</v>
      </c>
    </row>
    <row r="323" spans="1:41">
      <c r="A323" t="s">
        <v>37</v>
      </c>
      <c r="B323" t="s">
        <v>38</v>
      </c>
      <c r="C323">
        <v>15</v>
      </c>
      <c r="D323" t="s">
        <v>39</v>
      </c>
      <c r="E323" t="s">
        <v>72</v>
      </c>
      <c r="F323">
        <v>4</v>
      </c>
      <c r="G323">
        <v>4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4</v>
      </c>
      <c r="S323">
        <v>3</v>
      </c>
      <c r="T323">
        <v>2</v>
      </c>
      <c r="U323">
        <v>1</v>
      </c>
      <c r="V323">
        <v>1</v>
      </c>
      <c r="W323">
        <v>5</v>
      </c>
      <c r="X323">
        <v>0</v>
      </c>
      <c r="Y323">
        <v>16</v>
      </c>
      <c r="Z323">
        <v>16</v>
      </c>
      <c r="AA323">
        <v>15</v>
      </c>
      <c r="AB323">
        <v>0</v>
      </c>
      <c r="AC323">
        <v>-1</v>
      </c>
      <c r="AD323" t="s">
        <v>73</v>
      </c>
      <c r="AE323">
        <v>15.67</v>
      </c>
      <c r="AF323" t="s">
        <v>89</v>
      </c>
      <c r="AG323">
        <v>4</v>
      </c>
      <c r="AH323" t="s">
        <v>79</v>
      </c>
      <c r="AI323">
        <v>1</v>
      </c>
      <c r="AJ323" t="s">
        <v>76</v>
      </c>
      <c r="AK323" t="s">
        <v>77</v>
      </c>
      <c r="AL323">
        <v>2</v>
      </c>
      <c r="AM323">
        <v>5</v>
      </c>
      <c r="AN323" t="s">
        <v>75</v>
      </c>
      <c r="AO323" t="s">
        <v>76</v>
      </c>
    </row>
    <row r="324" spans="1:41">
      <c r="A324" t="s">
        <v>37</v>
      </c>
      <c r="B324" t="s">
        <v>52</v>
      </c>
      <c r="C324">
        <v>15</v>
      </c>
      <c r="D324" t="s">
        <v>39</v>
      </c>
      <c r="E324" t="s">
        <v>72</v>
      </c>
      <c r="F324">
        <v>4</v>
      </c>
      <c r="G324">
        <v>3</v>
      </c>
      <c r="H324">
        <v>2</v>
      </c>
      <c r="I324">
        <v>4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2</v>
      </c>
      <c r="S324">
        <v>2</v>
      </c>
      <c r="T324">
        <v>2</v>
      </c>
      <c r="U324">
        <v>1</v>
      </c>
      <c r="V324">
        <v>1</v>
      </c>
      <c r="W324">
        <v>3</v>
      </c>
      <c r="X324">
        <v>0</v>
      </c>
      <c r="Y324">
        <v>7</v>
      </c>
      <c r="Z324">
        <v>9</v>
      </c>
      <c r="AA324">
        <v>0</v>
      </c>
      <c r="AB324">
        <v>2</v>
      </c>
      <c r="AC324">
        <v>-9</v>
      </c>
      <c r="AD324" t="s">
        <v>73</v>
      </c>
      <c r="AE324">
        <v>5.33</v>
      </c>
      <c r="AF324" t="s">
        <v>74</v>
      </c>
      <c r="AG324">
        <v>3.5</v>
      </c>
      <c r="AH324" t="s">
        <v>79</v>
      </c>
      <c r="AI324">
        <v>1</v>
      </c>
      <c r="AJ324" t="s">
        <v>76</v>
      </c>
      <c r="AK324" t="s">
        <v>77</v>
      </c>
      <c r="AL324">
        <v>3</v>
      </c>
      <c r="AM324">
        <v>4</v>
      </c>
      <c r="AN324" t="s">
        <v>75</v>
      </c>
      <c r="AO324" t="s">
        <v>76</v>
      </c>
    </row>
    <row r="325" spans="1:41">
      <c r="A325" t="s">
        <v>37</v>
      </c>
      <c r="B325" t="s">
        <v>52</v>
      </c>
      <c r="C325">
        <v>17</v>
      </c>
      <c r="D325" t="s">
        <v>39</v>
      </c>
      <c r="E325" t="s">
        <v>72</v>
      </c>
      <c r="F325">
        <v>2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5</v>
      </c>
      <c r="S325">
        <v>4</v>
      </c>
      <c r="T325">
        <v>5</v>
      </c>
      <c r="U325">
        <v>1</v>
      </c>
      <c r="V325">
        <v>2</v>
      </c>
      <c r="W325">
        <v>5</v>
      </c>
      <c r="X325">
        <v>0</v>
      </c>
      <c r="Y325">
        <v>5</v>
      </c>
      <c r="Z325">
        <v>0</v>
      </c>
      <c r="AA325">
        <v>0</v>
      </c>
      <c r="AB325">
        <v>-5</v>
      </c>
      <c r="AC325">
        <v>0</v>
      </c>
      <c r="AD325" t="s">
        <v>73</v>
      </c>
      <c r="AE325">
        <v>1.67</v>
      </c>
      <c r="AF325" t="s">
        <v>74</v>
      </c>
      <c r="AG325">
        <v>1.5</v>
      </c>
      <c r="AH325" t="s">
        <v>75</v>
      </c>
      <c r="AI325">
        <v>3</v>
      </c>
      <c r="AJ325" t="s">
        <v>75</v>
      </c>
      <c r="AK325" t="s">
        <v>87</v>
      </c>
      <c r="AL325">
        <v>2</v>
      </c>
      <c r="AM325">
        <v>9</v>
      </c>
      <c r="AN325" t="s">
        <v>75</v>
      </c>
      <c r="AO325" t="s">
        <v>75</v>
      </c>
    </row>
    <row r="326" spans="1:41">
      <c r="A326" t="s">
        <v>37</v>
      </c>
      <c r="B326" t="s">
        <v>38</v>
      </c>
      <c r="C326">
        <v>15</v>
      </c>
      <c r="D326" t="s">
        <v>39</v>
      </c>
      <c r="E326" t="s">
        <v>72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4</v>
      </c>
      <c r="S326">
        <v>4</v>
      </c>
      <c r="T326">
        <v>2</v>
      </c>
      <c r="U326">
        <v>1</v>
      </c>
      <c r="V326">
        <v>2</v>
      </c>
      <c r="W326">
        <v>5</v>
      </c>
      <c r="X326">
        <v>0</v>
      </c>
      <c r="Y326">
        <v>8</v>
      </c>
      <c r="Z326">
        <v>11</v>
      </c>
      <c r="AA326">
        <v>11</v>
      </c>
      <c r="AB326">
        <v>3</v>
      </c>
      <c r="AC326">
        <v>0</v>
      </c>
      <c r="AD326" t="s">
        <v>73</v>
      </c>
      <c r="AE326">
        <v>10</v>
      </c>
      <c r="AF326" t="s">
        <v>85</v>
      </c>
      <c r="AG326">
        <v>1</v>
      </c>
      <c r="AH326" t="s">
        <v>76</v>
      </c>
      <c r="AI326">
        <v>1</v>
      </c>
      <c r="AJ326" t="s">
        <v>76</v>
      </c>
      <c r="AK326" t="s">
        <v>77</v>
      </c>
      <c r="AL326">
        <v>3</v>
      </c>
      <c r="AM326">
        <v>6</v>
      </c>
      <c r="AN326" t="s">
        <v>75</v>
      </c>
      <c r="AO326" t="s">
        <v>75</v>
      </c>
    </row>
    <row r="327" spans="1:41">
      <c r="A327" t="s">
        <v>37</v>
      </c>
      <c r="B327" t="s">
        <v>38</v>
      </c>
      <c r="C327">
        <v>15</v>
      </c>
      <c r="D327" t="s">
        <v>39</v>
      </c>
      <c r="E327" t="s">
        <v>72</v>
      </c>
      <c r="F327">
        <v>3</v>
      </c>
      <c r="G327">
        <v>2</v>
      </c>
      <c r="H327">
        <v>1</v>
      </c>
      <c r="I327">
        <v>2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3</v>
      </c>
      <c r="S327">
        <v>3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6</v>
      </c>
      <c r="Z327">
        <v>7</v>
      </c>
      <c r="AA327">
        <v>0</v>
      </c>
      <c r="AB327">
        <v>1</v>
      </c>
      <c r="AC327">
        <v>-7</v>
      </c>
      <c r="AD327" t="s">
        <v>73</v>
      </c>
      <c r="AE327">
        <v>4.33</v>
      </c>
      <c r="AF327" t="s">
        <v>74</v>
      </c>
      <c r="AG327">
        <v>2.5</v>
      </c>
      <c r="AH327" t="s">
        <v>75</v>
      </c>
      <c r="AI327">
        <v>1</v>
      </c>
      <c r="AJ327" t="s">
        <v>76</v>
      </c>
      <c r="AK327" t="s">
        <v>77</v>
      </c>
      <c r="AL327">
        <v>2</v>
      </c>
      <c r="AM327">
        <v>5</v>
      </c>
      <c r="AN327" t="s">
        <v>75</v>
      </c>
      <c r="AO327" t="s">
        <v>76</v>
      </c>
    </row>
    <row r="328" spans="1:41">
      <c r="A328" t="s">
        <v>37</v>
      </c>
      <c r="B328" t="s">
        <v>52</v>
      </c>
      <c r="C328">
        <v>16</v>
      </c>
      <c r="D328" t="s">
        <v>39</v>
      </c>
      <c r="E328" t="s">
        <v>72</v>
      </c>
      <c r="F328">
        <v>4</v>
      </c>
      <c r="G328">
        <v>4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</v>
      </c>
      <c r="S328">
        <v>3</v>
      </c>
      <c r="T328">
        <v>2</v>
      </c>
      <c r="U328">
        <v>2</v>
      </c>
      <c r="V328">
        <v>1</v>
      </c>
      <c r="W328">
        <v>5</v>
      </c>
      <c r="X328">
        <v>0</v>
      </c>
      <c r="Y328">
        <v>7</v>
      </c>
      <c r="Z328">
        <v>6</v>
      </c>
      <c r="AA328">
        <v>0</v>
      </c>
      <c r="AB328">
        <v>-1</v>
      </c>
      <c r="AC328">
        <v>-6</v>
      </c>
      <c r="AD328" t="s">
        <v>78</v>
      </c>
      <c r="AE328">
        <v>4.33</v>
      </c>
      <c r="AF328" t="s">
        <v>74</v>
      </c>
      <c r="AG328">
        <v>4</v>
      </c>
      <c r="AH328" t="s">
        <v>79</v>
      </c>
      <c r="AI328">
        <v>1</v>
      </c>
      <c r="AJ328" t="s">
        <v>76</v>
      </c>
      <c r="AK328" t="s">
        <v>77</v>
      </c>
      <c r="AL328">
        <v>1</v>
      </c>
      <c r="AM328">
        <v>6</v>
      </c>
      <c r="AN328" t="s">
        <v>76</v>
      </c>
      <c r="AO328" t="s">
        <v>75</v>
      </c>
    </row>
    <row r="329" spans="1:41">
      <c r="A329" t="s">
        <v>37</v>
      </c>
      <c r="B329" t="s">
        <v>52</v>
      </c>
      <c r="C329">
        <v>15</v>
      </c>
      <c r="D329" t="s">
        <v>39</v>
      </c>
      <c r="E329" t="s">
        <v>71</v>
      </c>
      <c r="F329">
        <v>2</v>
      </c>
      <c r="G329">
        <v>1</v>
      </c>
      <c r="H329">
        <v>4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4</v>
      </c>
      <c r="S329">
        <v>5</v>
      </c>
      <c r="T329">
        <v>5</v>
      </c>
      <c r="U329">
        <v>2</v>
      </c>
      <c r="V329">
        <v>5</v>
      </c>
      <c r="W329">
        <v>5</v>
      </c>
      <c r="X329">
        <v>0</v>
      </c>
      <c r="Y329">
        <v>8</v>
      </c>
      <c r="Z329">
        <v>9</v>
      </c>
      <c r="AA329">
        <v>10</v>
      </c>
      <c r="AB329">
        <v>1</v>
      </c>
      <c r="AC329">
        <v>1</v>
      </c>
      <c r="AD329" t="s">
        <v>80</v>
      </c>
      <c r="AE329">
        <v>9</v>
      </c>
      <c r="AF329" t="s">
        <v>74</v>
      </c>
      <c r="AG329">
        <v>1.5</v>
      </c>
      <c r="AH329" t="s">
        <v>75</v>
      </c>
      <c r="AI329">
        <v>4</v>
      </c>
      <c r="AJ329" t="s">
        <v>79</v>
      </c>
      <c r="AK329" t="s">
        <v>87</v>
      </c>
      <c r="AL329">
        <v>1</v>
      </c>
      <c r="AM329">
        <v>10</v>
      </c>
      <c r="AN329" t="s">
        <v>76</v>
      </c>
      <c r="AO329" t="s">
        <v>79</v>
      </c>
    </row>
    <row r="330" spans="1:41">
      <c r="A330" t="s">
        <v>37</v>
      </c>
      <c r="B330" t="s">
        <v>52</v>
      </c>
      <c r="C330">
        <v>18</v>
      </c>
      <c r="D330" t="s">
        <v>39</v>
      </c>
      <c r="E330" t="s">
        <v>71</v>
      </c>
      <c r="F330">
        <v>1</v>
      </c>
      <c r="G330">
        <v>1</v>
      </c>
      <c r="H330">
        <v>1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</v>
      </c>
      <c r="S330">
        <v>3</v>
      </c>
      <c r="T330">
        <v>5</v>
      </c>
      <c r="U330">
        <v>2</v>
      </c>
      <c r="V330">
        <v>5</v>
      </c>
      <c r="W330">
        <v>4</v>
      </c>
      <c r="X330">
        <v>0</v>
      </c>
      <c r="Y330">
        <v>6</v>
      </c>
      <c r="Z330">
        <v>5</v>
      </c>
      <c r="AA330">
        <v>0</v>
      </c>
      <c r="AB330">
        <v>-1</v>
      </c>
      <c r="AC330">
        <v>-5</v>
      </c>
      <c r="AD330" t="s">
        <v>78</v>
      </c>
      <c r="AE330">
        <v>3.67</v>
      </c>
      <c r="AF330" t="s">
        <v>74</v>
      </c>
      <c r="AG330">
        <v>1</v>
      </c>
      <c r="AH330" t="s">
        <v>76</v>
      </c>
      <c r="AI330">
        <v>5</v>
      </c>
      <c r="AJ330" t="s">
        <v>79</v>
      </c>
      <c r="AK330" t="s">
        <v>87</v>
      </c>
      <c r="AL330">
        <v>0</v>
      </c>
      <c r="AM330">
        <v>9</v>
      </c>
      <c r="AN330" t="s">
        <v>76</v>
      </c>
      <c r="AO330" t="s">
        <v>75</v>
      </c>
    </row>
    <row r="331" spans="1:41">
      <c r="A331" t="s">
        <v>37</v>
      </c>
      <c r="B331" t="s">
        <v>52</v>
      </c>
      <c r="C331">
        <v>19</v>
      </c>
      <c r="D331" t="s">
        <v>39</v>
      </c>
      <c r="E331" t="s">
        <v>72</v>
      </c>
      <c r="F331">
        <v>3</v>
      </c>
      <c r="G331">
        <v>2</v>
      </c>
      <c r="H331">
        <v>1</v>
      </c>
      <c r="I331">
        <v>1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4</v>
      </c>
      <c r="S331">
        <v>5</v>
      </c>
      <c r="T331">
        <v>4</v>
      </c>
      <c r="U331">
        <v>1</v>
      </c>
      <c r="V331">
        <v>1</v>
      </c>
      <c r="W331">
        <v>4</v>
      </c>
      <c r="X331">
        <v>0</v>
      </c>
      <c r="Y331">
        <v>5</v>
      </c>
      <c r="Z331">
        <v>0</v>
      </c>
      <c r="AA331">
        <v>0</v>
      </c>
      <c r="AB331">
        <v>-5</v>
      </c>
      <c r="AC331">
        <v>0</v>
      </c>
      <c r="AD331" t="s">
        <v>73</v>
      </c>
      <c r="AE331">
        <v>1.67</v>
      </c>
      <c r="AF331" t="s">
        <v>74</v>
      </c>
      <c r="AG331">
        <v>2.5</v>
      </c>
      <c r="AH331" t="s">
        <v>75</v>
      </c>
      <c r="AI331">
        <v>2</v>
      </c>
      <c r="AJ331" t="s">
        <v>75</v>
      </c>
      <c r="AK331" t="s">
        <v>77</v>
      </c>
      <c r="AL331">
        <v>1</v>
      </c>
      <c r="AM331">
        <v>10</v>
      </c>
      <c r="AN331" t="s">
        <v>76</v>
      </c>
      <c r="AO331" t="s">
        <v>79</v>
      </c>
    </row>
    <row r="332" spans="1:41">
      <c r="A332" t="s">
        <v>37</v>
      </c>
      <c r="B332" t="s">
        <v>38</v>
      </c>
      <c r="C332">
        <v>17</v>
      </c>
      <c r="D332" t="s">
        <v>39</v>
      </c>
      <c r="E332" t="s">
        <v>72</v>
      </c>
      <c r="F332">
        <v>4</v>
      </c>
      <c r="G332">
        <v>4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4</v>
      </c>
      <c r="S332">
        <v>2</v>
      </c>
      <c r="T332">
        <v>1</v>
      </c>
      <c r="U332">
        <v>1</v>
      </c>
      <c r="V332">
        <v>1</v>
      </c>
      <c r="W332">
        <v>4</v>
      </c>
      <c r="X332">
        <v>0</v>
      </c>
      <c r="Y332">
        <v>11</v>
      </c>
      <c r="Z332">
        <v>11</v>
      </c>
      <c r="AA332">
        <v>12</v>
      </c>
      <c r="AB332">
        <v>0</v>
      </c>
      <c r="AC332">
        <v>1</v>
      </c>
      <c r="AD332" t="s">
        <v>73</v>
      </c>
      <c r="AE332">
        <v>11.33</v>
      </c>
      <c r="AF332" t="s">
        <v>85</v>
      </c>
      <c r="AG332">
        <v>4</v>
      </c>
      <c r="AH332" t="s">
        <v>79</v>
      </c>
      <c r="AI332">
        <v>1</v>
      </c>
      <c r="AJ332" t="s">
        <v>76</v>
      </c>
      <c r="AK332" t="s">
        <v>77</v>
      </c>
      <c r="AL332">
        <v>3</v>
      </c>
      <c r="AM332">
        <v>4</v>
      </c>
      <c r="AN332" t="s">
        <v>75</v>
      </c>
      <c r="AO332" t="s">
        <v>76</v>
      </c>
    </row>
    <row r="333" spans="1:41">
      <c r="A333" t="s">
        <v>37</v>
      </c>
      <c r="B333" t="s">
        <v>52</v>
      </c>
      <c r="C333">
        <v>17</v>
      </c>
      <c r="D333" t="s">
        <v>54</v>
      </c>
      <c r="E333" t="s">
        <v>71</v>
      </c>
      <c r="F333">
        <v>2</v>
      </c>
      <c r="G333">
        <v>1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3</v>
      </c>
      <c r="S333">
        <v>3</v>
      </c>
      <c r="T333">
        <v>2</v>
      </c>
      <c r="U333">
        <v>2</v>
      </c>
      <c r="V333">
        <v>2</v>
      </c>
      <c r="W333">
        <v>5</v>
      </c>
      <c r="X333">
        <v>0</v>
      </c>
      <c r="Y333">
        <v>7</v>
      </c>
      <c r="Z333">
        <v>6</v>
      </c>
      <c r="AA333">
        <v>0</v>
      </c>
      <c r="AB333">
        <v>-1</v>
      </c>
      <c r="AC333">
        <v>-6</v>
      </c>
      <c r="AD333" t="s">
        <v>78</v>
      </c>
      <c r="AE333">
        <v>4.33</v>
      </c>
      <c r="AF333" t="s">
        <v>74</v>
      </c>
      <c r="AG333">
        <v>1.5</v>
      </c>
      <c r="AH333" t="s">
        <v>75</v>
      </c>
      <c r="AI333">
        <v>3</v>
      </c>
      <c r="AJ333" t="s">
        <v>75</v>
      </c>
      <c r="AK333" t="s">
        <v>87</v>
      </c>
      <c r="AL333">
        <v>1</v>
      </c>
      <c r="AM333">
        <v>6</v>
      </c>
      <c r="AN333" t="s">
        <v>76</v>
      </c>
      <c r="AO333" t="s">
        <v>75</v>
      </c>
    </row>
    <row r="334" spans="1:41">
      <c r="A334" t="s">
        <v>37</v>
      </c>
      <c r="B334" t="s">
        <v>52</v>
      </c>
      <c r="C334">
        <v>16</v>
      </c>
      <c r="D334" t="s">
        <v>39</v>
      </c>
      <c r="E334" t="s">
        <v>71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4</v>
      </c>
      <c r="T334">
        <v>4</v>
      </c>
      <c r="U334">
        <v>2</v>
      </c>
      <c r="V334">
        <v>4</v>
      </c>
      <c r="W334">
        <v>5</v>
      </c>
      <c r="X334">
        <v>0</v>
      </c>
      <c r="Y334">
        <v>7</v>
      </c>
      <c r="Z334">
        <v>0</v>
      </c>
      <c r="AA334">
        <v>0</v>
      </c>
      <c r="AB334">
        <v>-7</v>
      </c>
      <c r="AC334">
        <v>0</v>
      </c>
      <c r="AD334" t="s">
        <v>73</v>
      </c>
      <c r="AE334">
        <v>2.33</v>
      </c>
      <c r="AF334" t="s">
        <v>74</v>
      </c>
      <c r="AG334">
        <v>1.5</v>
      </c>
      <c r="AH334" t="s">
        <v>75</v>
      </c>
      <c r="AI334">
        <v>3</v>
      </c>
      <c r="AJ334" t="s">
        <v>75</v>
      </c>
      <c r="AK334" t="s">
        <v>87</v>
      </c>
      <c r="AL334">
        <v>2</v>
      </c>
      <c r="AM334">
        <v>8</v>
      </c>
      <c r="AN334" t="s">
        <v>75</v>
      </c>
      <c r="AO334" t="s">
        <v>75</v>
      </c>
    </row>
    <row r="335" spans="1:41">
      <c r="A335" t="s">
        <v>37</v>
      </c>
      <c r="B335" t="s">
        <v>52</v>
      </c>
      <c r="C335">
        <v>17</v>
      </c>
      <c r="D335" t="s">
        <v>54</v>
      </c>
      <c r="E335" t="s">
        <v>71</v>
      </c>
      <c r="F335">
        <v>1</v>
      </c>
      <c r="G335">
        <v>1</v>
      </c>
      <c r="H335">
        <v>4</v>
      </c>
      <c r="I335">
        <v>2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5</v>
      </c>
      <c r="S335">
        <v>3</v>
      </c>
      <c r="T335">
        <v>5</v>
      </c>
      <c r="U335">
        <v>1</v>
      </c>
      <c r="V335">
        <v>5</v>
      </c>
      <c r="W335">
        <v>5</v>
      </c>
      <c r="X335">
        <v>0</v>
      </c>
      <c r="Y335">
        <v>5</v>
      </c>
      <c r="Z335">
        <v>8</v>
      </c>
      <c r="AA335">
        <v>7</v>
      </c>
      <c r="AB335">
        <v>3</v>
      </c>
      <c r="AC335">
        <v>-1</v>
      </c>
      <c r="AD335" t="s">
        <v>73</v>
      </c>
      <c r="AE335">
        <v>6.67</v>
      </c>
      <c r="AF335" t="s">
        <v>74</v>
      </c>
      <c r="AG335">
        <v>1</v>
      </c>
      <c r="AH335" t="s">
        <v>76</v>
      </c>
      <c r="AI335">
        <v>3</v>
      </c>
      <c r="AJ335" t="s">
        <v>75</v>
      </c>
      <c r="AK335" t="s">
        <v>87</v>
      </c>
      <c r="AL335">
        <v>1</v>
      </c>
      <c r="AM335">
        <v>9</v>
      </c>
      <c r="AN335" t="s">
        <v>76</v>
      </c>
      <c r="AO335" t="s">
        <v>75</v>
      </c>
    </row>
    <row r="336" spans="1:41">
      <c r="A336" t="s">
        <v>37</v>
      </c>
      <c r="B336" t="s">
        <v>38</v>
      </c>
      <c r="C336">
        <v>16</v>
      </c>
      <c r="D336" t="s">
        <v>39</v>
      </c>
      <c r="E336" t="s">
        <v>72</v>
      </c>
      <c r="F336">
        <v>4</v>
      </c>
      <c r="G336">
        <v>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4</v>
      </c>
      <c r="S336">
        <v>2</v>
      </c>
      <c r="T336">
        <v>3</v>
      </c>
      <c r="U336">
        <v>1</v>
      </c>
      <c r="V336">
        <v>1</v>
      </c>
      <c r="W336">
        <v>3</v>
      </c>
      <c r="X336">
        <v>0</v>
      </c>
      <c r="Y336">
        <v>14</v>
      </c>
      <c r="Z336">
        <v>15</v>
      </c>
      <c r="AA336">
        <v>16</v>
      </c>
      <c r="AB336">
        <v>1</v>
      </c>
      <c r="AC336">
        <v>1</v>
      </c>
      <c r="AD336" t="s">
        <v>80</v>
      </c>
      <c r="AE336">
        <v>15</v>
      </c>
      <c r="AF336" t="s">
        <v>89</v>
      </c>
      <c r="AG336">
        <v>3</v>
      </c>
      <c r="AH336" t="s">
        <v>75</v>
      </c>
      <c r="AI336">
        <v>0</v>
      </c>
      <c r="AJ336" t="s">
        <v>76</v>
      </c>
      <c r="AK336" t="s">
        <v>77</v>
      </c>
      <c r="AL336">
        <v>2</v>
      </c>
      <c r="AM336">
        <v>6</v>
      </c>
      <c r="AN336" t="s">
        <v>75</v>
      </c>
      <c r="AO336" t="s">
        <v>75</v>
      </c>
    </row>
    <row r="337" spans="1:41">
      <c r="A337" t="s">
        <v>37</v>
      </c>
      <c r="B337" t="s">
        <v>38</v>
      </c>
      <c r="C337">
        <v>16</v>
      </c>
      <c r="D337" t="s">
        <v>39</v>
      </c>
      <c r="E337" t="s">
        <v>72</v>
      </c>
      <c r="F337">
        <v>2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5</v>
      </c>
      <c r="S337">
        <v>1</v>
      </c>
      <c r="T337">
        <v>5</v>
      </c>
      <c r="U337">
        <v>1</v>
      </c>
      <c r="V337">
        <v>1</v>
      </c>
      <c r="W337">
        <v>4</v>
      </c>
      <c r="X337">
        <v>0</v>
      </c>
      <c r="Y337">
        <v>6</v>
      </c>
      <c r="Z337">
        <v>7</v>
      </c>
      <c r="AA337">
        <v>0</v>
      </c>
      <c r="AB337">
        <v>1</v>
      </c>
      <c r="AC337">
        <v>-7</v>
      </c>
      <c r="AD337" t="s">
        <v>73</v>
      </c>
      <c r="AE337">
        <v>4.33</v>
      </c>
      <c r="AF337" t="s">
        <v>74</v>
      </c>
      <c r="AG337">
        <v>2</v>
      </c>
      <c r="AH337" t="s">
        <v>75</v>
      </c>
      <c r="AI337">
        <v>1</v>
      </c>
      <c r="AJ337" t="s">
        <v>76</v>
      </c>
      <c r="AK337" t="s">
        <v>77</v>
      </c>
      <c r="AL337">
        <v>3</v>
      </c>
      <c r="AM337">
        <v>6</v>
      </c>
      <c r="AN337" t="s">
        <v>75</v>
      </c>
      <c r="AO337" t="s">
        <v>75</v>
      </c>
    </row>
    <row r="338" spans="1:41">
      <c r="A338" t="s">
        <v>37</v>
      </c>
      <c r="B338" t="s">
        <v>38</v>
      </c>
      <c r="C338">
        <v>16</v>
      </c>
      <c r="D338" t="s">
        <v>39</v>
      </c>
      <c r="E338" t="s">
        <v>72</v>
      </c>
      <c r="F338">
        <v>4</v>
      </c>
      <c r="G338">
        <v>4</v>
      </c>
      <c r="H338">
        <v>1</v>
      </c>
      <c r="I338">
        <v>2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4</v>
      </c>
      <c r="S338">
        <v>4</v>
      </c>
      <c r="T338">
        <v>2</v>
      </c>
      <c r="U338">
        <v>1</v>
      </c>
      <c r="V338">
        <v>1</v>
      </c>
      <c r="W338">
        <v>3</v>
      </c>
      <c r="X338">
        <v>0</v>
      </c>
      <c r="Y338">
        <v>14</v>
      </c>
      <c r="Z338">
        <v>14</v>
      </c>
      <c r="AA338">
        <v>14</v>
      </c>
      <c r="AB338">
        <v>0</v>
      </c>
      <c r="AC338">
        <v>0</v>
      </c>
      <c r="AD338" t="s">
        <v>73</v>
      </c>
      <c r="AE338">
        <v>14</v>
      </c>
      <c r="AF338" t="s">
        <v>89</v>
      </c>
      <c r="AG338">
        <v>4</v>
      </c>
      <c r="AH338" t="s">
        <v>79</v>
      </c>
      <c r="AI338">
        <v>0</v>
      </c>
      <c r="AJ338" t="s">
        <v>76</v>
      </c>
      <c r="AK338" t="s">
        <v>77</v>
      </c>
      <c r="AL338">
        <v>3</v>
      </c>
      <c r="AM338">
        <v>7</v>
      </c>
      <c r="AN338" t="s">
        <v>75</v>
      </c>
      <c r="AO338" t="s">
        <v>75</v>
      </c>
    </row>
    <row r="339" spans="1:41">
      <c r="A339" t="s">
        <v>37</v>
      </c>
      <c r="B339" t="s">
        <v>52</v>
      </c>
      <c r="C339">
        <v>16</v>
      </c>
      <c r="D339" t="s">
        <v>39</v>
      </c>
      <c r="E339" t="s">
        <v>72</v>
      </c>
      <c r="F339">
        <v>3</v>
      </c>
      <c r="G339">
        <v>4</v>
      </c>
      <c r="H339">
        <v>3</v>
      </c>
      <c r="I339">
        <v>1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3</v>
      </c>
      <c r="S339">
        <v>4</v>
      </c>
      <c r="T339">
        <v>5</v>
      </c>
      <c r="U339">
        <v>2</v>
      </c>
      <c r="V339">
        <v>4</v>
      </c>
      <c r="W339">
        <v>2</v>
      </c>
      <c r="X339">
        <v>0</v>
      </c>
      <c r="Y339">
        <v>6</v>
      </c>
      <c r="Z339">
        <v>5</v>
      </c>
      <c r="AA339">
        <v>0</v>
      </c>
      <c r="AB339">
        <v>-1</v>
      </c>
      <c r="AC339">
        <v>-5</v>
      </c>
      <c r="AD339" t="s">
        <v>78</v>
      </c>
      <c r="AE339">
        <v>3.67</v>
      </c>
      <c r="AF339" t="s">
        <v>74</v>
      </c>
      <c r="AG339">
        <v>3.5</v>
      </c>
      <c r="AH339" t="s">
        <v>79</v>
      </c>
      <c r="AI339">
        <v>3</v>
      </c>
      <c r="AJ339" t="s">
        <v>75</v>
      </c>
      <c r="AK339" t="s">
        <v>87</v>
      </c>
      <c r="AL339">
        <v>3</v>
      </c>
      <c r="AM339">
        <v>9</v>
      </c>
      <c r="AN339" t="s">
        <v>75</v>
      </c>
      <c r="AO339" t="s">
        <v>75</v>
      </c>
    </row>
    <row r="340" spans="1:41">
      <c r="A340" t="s">
        <v>37</v>
      </c>
      <c r="B340" t="s">
        <v>52</v>
      </c>
      <c r="C340">
        <v>17</v>
      </c>
      <c r="D340" t="s">
        <v>39</v>
      </c>
      <c r="E340" t="s">
        <v>71</v>
      </c>
      <c r="F340">
        <v>4</v>
      </c>
      <c r="G340">
        <v>4</v>
      </c>
      <c r="H340">
        <v>1</v>
      </c>
      <c r="I340">
        <v>2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4</v>
      </c>
      <c r="S340">
        <v>4</v>
      </c>
      <c r="T340">
        <v>4</v>
      </c>
      <c r="U340">
        <v>1</v>
      </c>
      <c r="V340">
        <v>3</v>
      </c>
      <c r="W340">
        <v>5</v>
      </c>
      <c r="X340">
        <v>0</v>
      </c>
      <c r="Y340">
        <v>13</v>
      </c>
      <c r="Z340">
        <v>11</v>
      </c>
      <c r="AA340">
        <v>10</v>
      </c>
      <c r="AB340">
        <v>-2</v>
      </c>
      <c r="AC340">
        <v>-1</v>
      </c>
      <c r="AD340" t="s">
        <v>78</v>
      </c>
      <c r="AE340">
        <v>11.33</v>
      </c>
      <c r="AF340" t="s">
        <v>85</v>
      </c>
      <c r="AG340">
        <v>4</v>
      </c>
      <c r="AH340" t="s">
        <v>79</v>
      </c>
      <c r="AI340">
        <v>0</v>
      </c>
      <c r="AJ340" t="s">
        <v>76</v>
      </c>
      <c r="AK340" t="s">
        <v>77</v>
      </c>
      <c r="AL340">
        <v>4</v>
      </c>
      <c r="AM340">
        <v>8</v>
      </c>
      <c r="AN340" t="s">
        <v>79</v>
      </c>
      <c r="AO340" t="s">
        <v>75</v>
      </c>
    </row>
    <row r="341" spans="1:41">
      <c r="A341" t="s">
        <v>37</v>
      </c>
      <c r="B341" t="s">
        <v>38</v>
      </c>
      <c r="C341">
        <v>16</v>
      </c>
      <c r="D341" t="s">
        <v>39</v>
      </c>
      <c r="E341" t="s">
        <v>72</v>
      </c>
      <c r="F341">
        <v>1</v>
      </c>
      <c r="G341">
        <v>3</v>
      </c>
      <c r="H341">
        <v>1</v>
      </c>
      <c r="I341">
        <v>2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4</v>
      </c>
      <c r="S341">
        <v>3</v>
      </c>
      <c r="T341">
        <v>5</v>
      </c>
      <c r="U341">
        <v>1</v>
      </c>
      <c r="V341">
        <v>1</v>
      </c>
      <c r="W341">
        <v>3</v>
      </c>
      <c r="X341">
        <v>0</v>
      </c>
      <c r="Y341">
        <v>8</v>
      </c>
      <c r="Z341">
        <v>7</v>
      </c>
      <c r="AA341">
        <v>0</v>
      </c>
      <c r="AB341">
        <v>-1</v>
      </c>
      <c r="AC341">
        <v>-7</v>
      </c>
      <c r="AD341" t="s">
        <v>78</v>
      </c>
      <c r="AE341">
        <v>5</v>
      </c>
      <c r="AF341" t="s">
        <v>74</v>
      </c>
      <c r="AG341">
        <v>2</v>
      </c>
      <c r="AH341" t="s">
        <v>75</v>
      </c>
      <c r="AI341">
        <v>2</v>
      </c>
      <c r="AJ341" t="s">
        <v>75</v>
      </c>
      <c r="AK341" t="s">
        <v>77</v>
      </c>
      <c r="AL341">
        <v>2</v>
      </c>
      <c r="AM341">
        <v>9</v>
      </c>
      <c r="AN341" t="s">
        <v>75</v>
      </c>
      <c r="AO341" t="s">
        <v>75</v>
      </c>
    </row>
    <row r="342" spans="1:41">
      <c r="A342" t="s">
        <v>37</v>
      </c>
      <c r="B342" t="s">
        <v>38</v>
      </c>
      <c r="C342">
        <v>17</v>
      </c>
      <c r="D342" t="s">
        <v>39</v>
      </c>
      <c r="E342" t="s">
        <v>72</v>
      </c>
      <c r="F342">
        <v>2</v>
      </c>
      <c r="G342">
        <v>4</v>
      </c>
      <c r="H342">
        <v>1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5</v>
      </c>
      <c r="S342">
        <v>4</v>
      </c>
      <c r="T342">
        <v>2</v>
      </c>
      <c r="U342">
        <v>2</v>
      </c>
      <c r="V342">
        <v>3</v>
      </c>
      <c r="W342">
        <v>5</v>
      </c>
      <c r="X342">
        <v>0</v>
      </c>
      <c r="Y342">
        <v>16</v>
      </c>
      <c r="Z342">
        <v>17</v>
      </c>
      <c r="AA342">
        <v>17</v>
      </c>
      <c r="AB342">
        <v>1</v>
      </c>
      <c r="AC342">
        <v>0</v>
      </c>
      <c r="AD342" t="s">
        <v>73</v>
      </c>
      <c r="AE342">
        <v>16.670000000000002</v>
      </c>
      <c r="AF342" t="s">
        <v>86</v>
      </c>
      <c r="AG342">
        <v>3</v>
      </c>
      <c r="AH342" t="s">
        <v>75</v>
      </c>
      <c r="AI342">
        <v>0</v>
      </c>
      <c r="AJ342" t="s">
        <v>76</v>
      </c>
      <c r="AK342" t="s">
        <v>77</v>
      </c>
      <c r="AL342">
        <v>3</v>
      </c>
      <c r="AM342">
        <v>6</v>
      </c>
      <c r="AN342" t="s">
        <v>75</v>
      </c>
      <c r="AO342" t="s">
        <v>75</v>
      </c>
    </row>
    <row r="343" spans="1:41">
      <c r="A343" t="s">
        <v>37</v>
      </c>
      <c r="B343" t="s">
        <v>52</v>
      </c>
      <c r="C343">
        <v>16</v>
      </c>
      <c r="D343" t="s">
        <v>39</v>
      </c>
      <c r="E343" t="s">
        <v>71</v>
      </c>
      <c r="F343">
        <v>2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4</v>
      </c>
      <c r="S343">
        <v>2</v>
      </c>
      <c r="T343">
        <v>3</v>
      </c>
      <c r="U343">
        <v>1</v>
      </c>
      <c r="V343">
        <v>2</v>
      </c>
      <c r="W343">
        <v>5</v>
      </c>
      <c r="X343">
        <v>0</v>
      </c>
      <c r="Y343">
        <v>15</v>
      </c>
      <c r="Z343">
        <v>15</v>
      </c>
      <c r="AA343">
        <v>15</v>
      </c>
      <c r="AB343">
        <v>0</v>
      </c>
      <c r="AC343">
        <v>0</v>
      </c>
      <c r="AD343" t="s">
        <v>73</v>
      </c>
      <c r="AE343">
        <v>15</v>
      </c>
      <c r="AF343" t="s">
        <v>89</v>
      </c>
      <c r="AG343">
        <v>1.5</v>
      </c>
      <c r="AH343" t="s">
        <v>75</v>
      </c>
      <c r="AI343">
        <v>1</v>
      </c>
      <c r="AJ343" t="s">
        <v>76</v>
      </c>
      <c r="AK343" t="s">
        <v>77</v>
      </c>
      <c r="AL343">
        <v>3</v>
      </c>
      <c r="AM343">
        <v>6</v>
      </c>
      <c r="AN343" t="s">
        <v>75</v>
      </c>
      <c r="AO343" t="s">
        <v>75</v>
      </c>
    </row>
    <row r="344" spans="1:41">
      <c r="A344" t="s">
        <v>37</v>
      </c>
      <c r="B344" t="s">
        <v>38</v>
      </c>
      <c r="C344">
        <v>17</v>
      </c>
      <c r="D344" t="s">
        <v>39</v>
      </c>
      <c r="E344" t="s">
        <v>72</v>
      </c>
      <c r="F344">
        <v>1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5</v>
      </c>
      <c r="S344">
        <v>3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8</v>
      </c>
      <c r="Z344">
        <v>8</v>
      </c>
      <c r="AA344">
        <v>9</v>
      </c>
      <c r="AB344">
        <v>0</v>
      </c>
      <c r="AC344">
        <v>1</v>
      </c>
      <c r="AD344" t="s">
        <v>73</v>
      </c>
      <c r="AE344">
        <v>8.33</v>
      </c>
      <c r="AF344" t="s">
        <v>74</v>
      </c>
      <c r="AG344">
        <v>1</v>
      </c>
      <c r="AH344" t="s">
        <v>76</v>
      </c>
      <c r="AI344">
        <v>1</v>
      </c>
      <c r="AJ344" t="s">
        <v>76</v>
      </c>
      <c r="AK344" t="s">
        <v>77</v>
      </c>
      <c r="AL344">
        <v>2</v>
      </c>
      <c r="AM344">
        <v>6</v>
      </c>
      <c r="AN344" t="s">
        <v>75</v>
      </c>
      <c r="AO344" t="s">
        <v>75</v>
      </c>
    </row>
    <row r="345" spans="1:41">
      <c r="A345" t="s">
        <v>37</v>
      </c>
      <c r="B345" t="s">
        <v>52</v>
      </c>
      <c r="C345">
        <v>16</v>
      </c>
      <c r="D345" t="s">
        <v>39</v>
      </c>
      <c r="E345" t="s">
        <v>72</v>
      </c>
      <c r="F345">
        <v>2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5</v>
      </c>
      <c r="S345">
        <v>3</v>
      </c>
      <c r="T345">
        <v>3</v>
      </c>
      <c r="U345">
        <v>1</v>
      </c>
      <c r="V345">
        <v>1</v>
      </c>
      <c r="W345">
        <v>3</v>
      </c>
      <c r="X345">
        <v>0</v>
      </c>
      <c r="Y345">
        <v>13</v>
      </c>
      <c r="Z345">
        <v>14</v>
      </c>
      <c r="AA345">
        <v>14</v>
      </c>
      <c r="AB345">
        <v>1</v>
      </c>
      <c r="AC345">
        <v>0</v>
      </c>
      <c r="AD345" t="s">
        <v>73</v>
      </c>
      <c r="AE345">
        <v>13.67</v>
      </c>
      <c r="AF345" t="s">
        <v>85</v>
      </c>
      <c r="AG345">
        <v>2.5</v>
      </c>
      <c r="AH345" t="s">
        <v>75</v>
      </c>
      <c r="AI345">
        <v>1</v>
      </c>
      <c r="AJ345" t="s">
        <v>76</v>
      </c>
      <c r="AK345" t="s">
        <v>77</v>
      </c>
      <c r="AL345">
        <v>1</v>
      </c>
      <c r="AM345">
        <v>6</v>
      </c>
      <c r="AN345" t="s">
        <v>76</v>
      </c>
      <c r="AO345" t="s">
        <v>75</v>
      </c>
    </row>
    <row r="346" spans="1:41">
      <c r="A346" t="s">
        <v>37</v>
      </c>
      <c r="B346" t="s">
        <v>38</v>
      </c>
      <c r="C346">
        <v>17</v>
      </c>
      <c r="D346" t="s">
        <v>39</v>
      </c>
      <c r="E346" t="s">
        <v>71</v>
      </c>
      <c r="F346">
        <v>2</v>
      </c>
      <c r="G346">
        <v>4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4</v>
      </c>
      <c r="S346">
        <v>3</v>
      </c>
      <c r="T346">
        <v>2</v>
      </c>
      <c r="U346">
        <v>1</v>
      </c>
      <c r="V346">
        <v>1</v>
      </c>
      <c r="W346">
        <v>5</v>
      </c>
      <c r="X346">
        <v>0</v>
      </c>
      <c r="Y346">
        <v>14</v>
      </c>
      <c r="Z346">
        <v>15</v>
      </c>
      <c r="AA346">
        <v>15</v>
      </c>
      <c r="AB346">
        <v>1</v>
      </c>
      <c r="AC346">
        <v>0</v>
      </c>
      <c r="AD346" t="s">
        <v>73</v>
      </c>
      <c r="AE346">
        <v>14.67</v>
      </c>
      <c r="AF346" t="s">
        <v>89</v>
      </c>
      <c r="AG346">
        <v>3</v>
      </c>
      <c r="AH346" t="s">
        <v>75</v>
      </c>
      <c r="AI346">
        <v>0</v>
      </c>
      <c r="AJ346" t="s">
        <v>76</v>
      </c>
      <c r="AK346" t="s">
        <v>77</v>
      </c>
      <c r="AL346">
        <v>2</v>
      </c>
      <c r="AM346">
        <v>6</v>
      </c>
      <c r="AN346" t="s">
        <v>75</v>
      </c>
      <c r="AO346" t="s">
        <v>75</v>
      </c>
    </row>
    <row r="347" spans="1:41">
      <c r="A347" t="s">
        <v>37</v>
      </c>
      <c r="B347" t="s">
        <v>38</v>
      </c>
      <c r="C347">
        <v>16</v>
      </c>
      <c r="D347" t="s">
        <v>39</v>
      </c>
      <c r="E347" t="s">
        <v>71</v>
      </c>
      <c r="F347">
        <v>4</v>
      </c>
      <c r="G347">
        <v>4</v>
      </c>
      <c r="H347">
        <v>1</v>
      </c>
      <c r="I347">
        <v>2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4</v>
      </c>
      <c r="S347">
        <v>5</v>
      </c>
      <c r="T347">
        <v>2</v>
      </c>
      <c r="U347">
        <v>1</v>
      </c>
      <c r="V347">
        <v>2</v>
      </c>
      <c r="W347">
        <v>3</v>
      </c>
      <c r="X347">
        <v>0</v>
      </c>
      <c r="Y347">
        <v>9</v>
      </c>
      <c r="Z347">
        <v>9</v>
      </c>
      <c r="AA347">
        <v>10</v>
      </c>
      <c r="AB347">
        <v>0</v>
      </c>
      <c r="AC347">
        <v>1</v>
      </c>
      <c r="AD347" t="s">
        <v>73</v>
      </c>
      <c r="AE347">
        <v>9.33</v>
      </c>
      <c r="AF347" t="s">
        <v>74</v>
      </c>
      <c r="AG347">
        <v>4</v>
      </c>
      <c r="AH347" t="s">
        <v>79</v>
      </c>
      <c r="AI347">
        <v>0</v>
      </c>
      <c r="AJ347" t="s">
        <v>76</v>
      </c>
      <c r="AK347" t="s">
        <v>77</v>
      </c>
      <c r="AL347">
        <v>3</v>
      </c>
      <c r="AM347">
        <v>7</v>
      </c>
      <c r="AN347" t="s">
        <v>75</v>
      </c>
      <c r="AO347" t="s">
        <v>75</v>
      </c>
    </row>
    <row r="348" spans="1:41">
      <c r="A348" t="s">
        <v>37</v>
      </c>
      <c r="B348" t="s">
        <v>38</v>
      </c>
      <c r="C348">
        <v>16</v>
      </c>
      <c r="D348" t="s">
        <v>39</v>
      </c>
      <c r="E348" t="s">
        <v>72</v>
      </c>
      <c r="F348">
        <v>2</v>
      </c>
      <c r="G348">
        <v>2</v>
      </c>
      <c r="H348">
        <v>1</v>
      </c>
      <c r="I348">
        <v>2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3</v>
      </c>
      <c r="S348">
        <v>3</v>
      </c>
      <c r="T348">
        <v>4</v>
      </c>
      <c r="U348">
        <v>1</v>
      </c>
      <c r="V348">
        <v>1</v>
      </c>
      <c r="W348">
        <v>4</v>
      </c>
      <c r="X348">
        <v>0</v>
      </c>
      <c r="Y348">
        <v>12</v>
      </c>
      <c r="Z348">
        <v>13</v>
      </c>
      <c r="AA348">
        <v>14</v>
      </c>
      <c r="AB348">
        <v>1</v>
      </c>
      <c r="AC348">
        <v>1</v>
      </c>
      <c r="AD348" t="s">
        <v>80</v>
      </c>
      <c r="AE348">
        <v>13</v>
      </c>
      <c r="AF348" t="s">
        <v>85</v>
      </c>
      <c r="AG348">
        <v>2</v>
      </c>
      <c r="AH348" t="s">
        <v>75</v>
      </c>
      <c r="AI348">
        <v>1</v>
      </c>
      <c r="AJ348" t="s">
        <v>76</v>
      </c>
      <c r="AK348" t="s">
        <v>77</v>
      </c>
      <c r="AL348">
        <v>4</v>
      </c>
      <c r="AM348">
        <v>7</v>
      </c>
      <c r="AN348" t="s">
        <v>79</v>
      </c>
      <c r="AO348" t="s">
        <v>75</v>
      </c>
    </row>
    <row r="349" spans="1:41">
      <c r="A349" t="s">
        <v>37</v>
      </c>
      <c r="B349" t="s">
        <v>38</v>
      </c>
      <c r="C349">
        <v>17</v>
      </c>
      <c r="D349" t="s">
        <v>39</v>
      </c>
      <c r="E349" t="s">
        <v>72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4</v>
      </c>
      <c r="S349">
        <v>3</v>
      </c>
      <c r="T349">
        <v>4</v>
      </c>
      <c r="U349">
        <v>1</v>
      </c>
      <c r="V349">
        <v>1</v>
      </c>
      <c r="W349">
        <v>5</v>
      </c>
      <c r="X349">
        <v>0</v>
      </c>
      <c r="Y349">
        <v>6</v>
      </c>
      <c r="Z349">
        <v>5</v>
      </c>
      <c r="AA349">
        <v>0</v>
      </c>
      <c r="AB349">
        <v>-1</v>
      </c>
      <c r="AC349">
        <v>-5</v>
      </c>
      <c r="AD349" t="s">
        <v>78</v>
      </c>
      <c r="AE349">
        <v>3.67</v>
      </c>
      <c r="AF349" t="s">
        <v>74</v>
      </c>
      <c r="AG349">
        <v>1</v>
      </c>
      <c r="AH349" t="s">
        <v>76</v>
      </c>
      <c r="AI349">
        <v>1</v>
      </c>
      <c r="AJ349" t="s">
        <v>76</v>
      </c>
      <c r="AK349" t="s">
        <v>77</v>
      </c>
      <c r="AL349">
        <v>3</v>
      </c>
      <c r="AM349">
        <v>8</v>
      </c>
      <c r="AN349" t="s">
        <v>75</v>
      </c>
      <c r="AO349" t="s">
        <v>75</v>
      </c>
    </row>
    <row r="350" spans="1:41">
      <c r="A350" t="s">
        <v>37</v>
      </c>
      <c r="B350" t="s">
        <v>52</v>
      </c>
      <c r="C350">
        <v>18</v>
      </c>
      <c r="D350" t="s">
        <v>39</v>
      </c>
      <c r="E350" t="s">
        <v>72</v>
      </c>
      <c r="F350">
        <v>2</v>
      </c>
      <c r="G350">
        <v>2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4</v>
      </c>
      <c r="X350">
        <v>0</v>
      </c>
      <c r="Y350">
        <v>12</v>
      </c>
      <c r="Z350">
        <v>13</v>
      </c>
      <c r="AA350">
        <v>13</v>
      </c>
      <c r="AB350">
        <v>1</v>
      </c>
      <c r="AC350">
        <v>0</v>
      </c>
      <c r="AD350" t="s">
        <v>73</v>
      </c>
      <c r="AE350">
        <v>12.67</v>
      </c>
      <c r="AF350" t="s">
        <v>85</v>
      </c>
      <c r="AG350">
        <v>2</v>
      </c>
      <c r="AH350" t="s">
        <v>75</v>
      </c>
      <c r="AI350">
        <v>2</v>
      </c>
      <c r="AJ350" t="s">
        <v>75</v>
      </c>
      <c r="AK350" t="s">
        <v>77</v>
      </c>
      <c r="AL350">
        <v>3</v>
      </c>
      <c r="AM350">
        <v>6</v>
      </c>
      <c r="AN350" t="s">
        <v>75</v>
      </c>
      <c r="AO350" t="s">
        <v>75</v>
      </c>
    </row>
    <row r="351" spans="1:41">
      <c r="A351" t="s">
        <v>37</v>
      </c>
      <c r="B351" t="s">
        <v>38</v>
      </c>
      <c r="C351">
        <v>16</v>
      </c>
      <c r="D351" t="s">
        <v>39</v>
      </c>
      <c r="E351" t="s">
        <v>72</v>
      </c>
      <c r="F351">
        <v>4</v>
      </c>
      <c r="G351">
        <v>4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5</v>
      </c>
      <c r="S351">
        <v>3</v>
      </c>
      <c r="T351">
        <v>2</v>
      </c>
      <c r="U351">
        <v>1</v>
      </c>
      <c r="V351">
        <v>1</v>
      </c>
      <c r="W351">
        <v>5</v>
      </c>
      <c r="X351">
        <v>0</v>
      </c>
      <c r="Y351">
        <v>13</v>
      </c>
      <c r="Z351">
        <v>13</v>
      </c>
      <c r="AA351">
        <v>14</v>
      </c>
      <c r="AB351">
        <v>0</v>
      </c>
      <c r="AC351">
        <v>1</v>
      </c>
      <c r="AD351" t="s">
        <v>73</v>
      </c>
      <c r="AE351">
        <v>13.33</v>
      </c>
      <c r="AF351" t="s">
        <v>85</v>
      </c>
      <c r="AG351">
        <v>4</v>
      </c>
      <c r="AH351" t="s">
        <v>79</v>
      </c>
      <c r="AI351">
        <v>0</v>
      </c>
      <c r="AJ351" t="s">
        <v>76</v>
      </c>
      <c r="AK351" t="s">
        <v>77</v>
      </c>
      <c r="AL351">
        <v>3</v>
      </c>
      <c r="AM351">
        <v>5</v>
      </c>
      <c r="AN351" t="s">
        <v>75</v>
      </c>
      <c r="AO351" t="s">
        <v>76</v>
      </c>
    </row>
    <row r="352" spans="1:41">
      <c r="A352" t="s">
        <v>37</v>
      </c>
      <c r="B352" t="s">
        <v>52</v>
      </c>
      <c r="C352">
        <v>18</v>
      </c>
      <c r="D352" t="s">
        <v>39</v>
      </c>
      <c r="E352" t="s">
        <v>72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5</v>
      </c>
      <c r="S352">
        <v>5</v>
      </c>
      <c r="T352">
        <v>4</v>
      </c>
      <c r="U352">
        <v>3</v>
      </c>
      <c r="V352">
        <v>5</v>
      </c>
      <c r="W352">
        <v>2</v>
      </c>
      <c r="X352">
        <v>0</v>
      </c>
      <c r="Y352">
        <v>7</v>
      </c>
      <c r="Z352">
        <v>7</v>
      </c>
      <c r="AA352">
        <v>0</v>
      </c>
      <c r="AB352">
        <v>0</v>
      </c>
      <c r="AC352">
        <v>-7</v>
      </c>
      <c r="AD352" t="s">
        <v>73</v>
      </c>
      <c r="AE352">
        <v>4.67</v>
      </c>
      <c r="AF352" t="s">
        <v>74</v>
      </c>
      <c r="AG352">
        <v>2</v>
      </c>
      <c r="AH352" t="s">
        <v>75</v>
      </c>
      <c r="AI352">
        <v>2</v>
      </c>
      <c r="AJ352" t="s">
        <v>75</v>
      </c>
      <c r="AK352" t="s">
        <v>77</v>
      </c>
      <c r="AL352">
        <v>0</v>
      </c>
      <c r="AM352">
        <v>9</v>
      </c>
      <c r="AN352" t="s">
        <v>76</v>
      </c>
      <c r="AO352" t="s">
        <v>75</v>
      </c>
    </row>
    <row r="353" spans="1:41">
      <c r="A353" t="s">
        <v>37</v>
      </c>
      <c r="B353" t="s">
        <v>52</v>
      </c>
      <c r="C353">
        <v>16</v>
      </c>
      <c r="D353" t="s">
        <v>39</v>
      </c>
      <c r="E353" t="s">
        <v>71</v>
      </c>
      <c r="F353">
        <v>4</v>
      </c>
      <c r="G353">
        <v>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5</v>
      </c>
      <c r="S353">
        <v>4</v>
      </c>
      <c r="T353">
        <v>5</v>
      </c>
      <c r="U353">
        <v>1</v>
      </c>
      <c r="V353">
        <v>1</v>
      </c>
      <c r="W353">
        <v>3</v>
      </c>
      <c r="X353">
        <v>0</v>
      </c>
      <c r="Y353">
        <v>6</v>
      </c>
      <c r="Z353">
        <v>0</v>
      </c>
      <c r="AA353">
        <v>0</v>
      </c>
      <c r="AB353">
        <v>-6</v>
      </c>
      <c r="AC353">
        <v>0</v>
      </c>
      <c r="AD353" t="s">
        <v>73</v>
      </c>
      <c r="AE353">
        <v>2</v>
      </c>
      <c r="AF353" t="s">
        <v>74</v>
      </c>
      <c r="AG353">
        <v>3.5</v>
      </c>
      <c r="AH353" t="s">
        <v>79</v>
      </c>
      <c r="AI353">
        <v>1</v>
      </c>
      <c r="AJ353" t="s">
        <v>76</v>
      </c>
      <c r="AK353" t="s">
        <v>77</v>
      </c>
      <c r="AL353">
        <v>2</v>
      </c>
      <c r="AM353">
        <v>9</v>
      </c>
      <c r="AN353" t="s">
        <v>75</v>
      </c>
      <c r="AO353" t="s">
        <v>75</v>
      </c>
    </row>
    <row r="354" spans="1:41">
      <c r="A354" t="s">
        <v>37</v>
      </c>
      <c r="B354" t="s">
        <v>52</v>
      </c>
      <c r="C354">
        <v>16</v>
      </c>
      <c r="D354" t="s">
        <v>39</v>
      </c>
      <c r="E354" t="s">
        <v>72</v>
      </c>
      <c r="F354">
        <v>4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5</v>
      </c>
      <c r="S354">
        <v>3</v>
      </c>
      <c r="T354">
        <v>2</v>
      </c>
      <c r="U354">
        <v>1</v>
      </c>
      <c r="V354">
        <v>2</v>
      </c>
      <c r="W354">
        <v>5</v>
      </c>
      <c r="X354">
        <v>0</v>
      </c>
      <c r="Y354">
        <v>13</v>
      </c>
      <c r="Z354">
        <v>12</v>
      </c>
      <c r="AA354">
        <v>12</v>
      </c>
      <c r="AB354">
        <v>-1</v>
      </c>
      <c r="AC354">
        <v>0</v>
      </c>
      <c r="AD354" t="s">
        <v>73</v>
      </c>
      <c r="AE354">
        <v>12.33</v>
      </c>
      <c r="AF354" t="s">
        <v>85</v>
      </c>
      <c r="AG354">
        <v>4</v>
      </c>
      <c r="AH354" t="s">
        <v>79</v>
      </c>
      <c r="AI354">
        <v>1</v>
      </c>
      <c r="AJ354" t="s">
        <v>76</v>
      </c>
      <c r="AK354" t="s">
        <v>77</v>
      </c>
      <c r="AL354">
        <v>2</v>
      </c>
      <c r="AM354">
        <v>5</v>
      </c>
      <c r="AN354" t="s">
        <v>75</v>
      </c>
      <c r="AO354" t="s">
        <v>76</v>
      </c>
    </row>
    <row r="355" spans="1:41">
      <c r="A355" t="s">
        <v>37</v>
      </c>
      <c r="B355" t="s">
        <v>38</v>
      </c>
      <c r="C355">
        <v>18</v>
      </c>
      <c r="D355" t="s">
        <v>39</v>
      </c>
      <c r="E355" t="s">
        <v>72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4</v>
      </c>
      <c r="S355">
        <v>4</v>
      </c>
      <c r="T355">
        <v>4</v>
      </c>
      <c r="U355">
        <v>1</v>
      </c>
      <c r="V355">
        <v>1</v>
      </c>
      <c r="W355">
        <v>3</v>
      </c>
      <c r="X355">
        <v>0</v>
      </c>
      <c r="Y355">
        <v>7</v>
      </c>
      <c r="Z355">
        <v>0</v>
      </c>
      <c r="AA355">
        <v>0</v>
      </c>
      <c r="AB355">
        <v>-7</v>
      </c>
      <c r="AC355">
        <v>0</v>
      </c>
      <c r="AD355" t="s">
        <v>73</v>
      </c>
      <c r="AE355">
        <v>2.33</v>
      </c>
      <c r="AF355" t="s">
        <v>74</v>
      </c>
      <c r="AG355">
        <v>1.5</v>
      </c>
      <c r="AH355" t="s">
        <v>75</v>
      </c>
      <c r="AI355">
        <v>1</v>
      </c>
      <c r="AJ355" t="s">
        <v>76</v>
      </c>
      <c r="AK355" t="s">
        <v>77</v>
      </c>
      <c r="AL355">
        <v>3</v>
      </c>
      <c r="AM355">
        <v>9</v>
      </c>
      <c r="AN355" t="s">
        <v>75</v>
      </c>
      <c r="AO355" t="s">
        <v>75</v>
      </c>
    </row>
    <row r="356" spans="1:41">
      <c r="A356" t="s">
        <v>37</v>
      </c>
      <c r="B356" t="s">
        <v>52</v>
      </c>
      <c r="C356">
        <v>16</v>
      </c>
      <c r="D356" t="s">
        <v>39</v>
      </c>
      <c r="E356" t="s">
        <v>72</v>
      </c>
      <c r="F356">
        <v>0</v>
      </c>
      <c r="G356">
        <v>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4</v>
      </c>
      <c r="S356">
        <v>3</v>
      </c>
      <c r="T356">
        <v>2</v>
      </c>
      <c r="U356">
        <v>2</v>
      </c>
      <c r="V356">
        <v>4</v>
      </c>
      <c r="W356">
        <v>5</v>
      </c>
      <c r="X356">
        <v>0</v>
      </c>
      <c r="Y356">
        <v>13</v>
      </c>
      <c r="Z356">
        <v>15</v>
      </c>
      <c r="AA356">
        <v>15</v>
      </c>
      <c r="AB356">
        <v>2</v>
      </c>
      <c r="AC356">
        <v>0</v>
      </c>
      <c r="AD356" t="s">
        <v>73</v>
      </c>
      <c r="AE356">
        <v>14.33</v>
      </c>
      <c r="AF356" t="s">
        <v>89</v>
      </c>
      <c r="AG356">
        <v>1</v>
      </c>
      <c r="AH356" t="s">
        <v>76</v>
      </c>
      <c r="AI356">
        <v>3</v>
      </c>
      <c r="AJ356" t="s">
        <v>75</v>
      </c>
      <c r="AK356" t="s">
        <v>77</v>
      </c>
      <c r="AL356">
        <v>2</v>
      </c>
      <c r="AM356">
        <v>5</v>
      </c>
      <c r="AN356" t="s">
        <v>75</v>
      </c>
      <c r="AO356" t="s">
        <v>76</v>
      </c>
    </row>
    <row r="357" spans="1:41">
      <c r="A357" t="s">
        <v>37</v>
      </c>
      <c r="B357" t="s">
        <v>52</v>
      </c>
      <c r="C357">
        <v>18</v>
      </c>
      <c r="D357" t="s">
        <v>39</v>
      </c>
      <c r="E357" t="s">
        <v>72</v>
      </c>
      <c r="F357">
        <v>3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4</v>
      </c>
      <c r="S357">
        <v>4</v>
      </c>
      <c r="T357">
        <v>5</v>
      </c>
      <c r="U357">
        <v>2</v>
      </c>
      <c r="V357">
        <v>4</v>
      </c>
      <c r="W357">
        <v>5</v>
      </c>
      <c r="X357">
        <v>0</v>
      </c>
      <c r="Y357">
        <v>6</v>
      </c>
      <c r="Z357">
        <v>8</v>
      </c>
      <c r="AA357">
        <v>8</v>
      </c>
      <c r="AB357">
        <v>2</v>
      </c>
      <c r="AC357">
        <v>0</v>
      </c>
      <c r="AD357" t="s">
        <v>73</v>
      </c>
      <c r="AE357">
        <v>7.33</v>
      </c>
      <c r="AF357" t="s">
        <v>74</v>
      </c>
      <c r="AG357">
        <v>2.5</v>
      </c>
      <c r="AH357" t="s">
        <v>75</v>
      </c>
      <c r="AI357">
        <v>2</v>
      </c>
      <c r="AJ357" t="s">
        <v>75</v>
      </c>
      <c r="AK357" t="s">
        <v>77</v>
      </c>
      <c r="AL357">
        <v>0</v>
      </c>
      <c r="AM357">
        <v>9</v>
      </c>
      <c r="AN357" t="s">
        <v>76</v>
      </c>
      <c r="AO357" t="s">
        <v>75</v>
      </c>
    </row>
    <row r="358" spans="1:41">
      <c r="A358" t="s">
        <v>37</v>
      </c>
      <c r="B358" t="s">
        <v>52</v>
      </c>
      <c r="C358">
        <v>16</v>
      </c>
      <c r="D358" t="s">
        <v>54</v>
      </c>
      <c r="E358" t="s">
        <v>72</v>
      </c>
      <c r="F358">
        <v>2</v>
      </c>
      <c r="G358">
        <v>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3</v>
      </c>
      <c r="S358">
        <v>3</v>
      </c>
      <c r="T358">
        <v>2</v>
      </c>
      <c r="U358">
        <v>1</v>
      </c>
      <c r="V358">
        <v>3</v>
      </c>
      <c r="W358">
        <v>3</v>
      </c>
      <c r="X358">
        <v>0</v>
      </c>
      <c r="Y358">
        <v>8</v>
      </c>
      <c r="Z358">
        <v>9</v>
      </c>
      <c r="AA358">
        <v>8</v>
      </c>
      <c r="AB358">
        <v>1</v>
      </c>
      <c r="AC358">
        <v>-1</v>
      </c>
      <c r="AD358" t="s">
        <v>73</v>
      </c>
      <c r="AE358">
        <v>8.33</v>
      </c>
      <c r="AF358" t="s">
        <v>74</v>
      </c>
      <c r="AG358">
        <v>1.5</v>
      </c>
      <c r="AH358" t="s">
        <v>75</v>
      </c>
      <c r="AI358">
        <v>2</v>
      </c>
      <c r="AJ358" t="s">
        <v>75</v>
      </c>
      <c r="AK358" t="s">
        <v>77</v>
      </c>
      <c r="AL358">
        <v>2</v>
      </c>
      <c r="AM358">
        <v>5</v>
      </c>
      <c r="AN358" t="s">
        <v>75</v>
      </c>
      <c r="AO358" t="s">
        <v>76</v>
      </c>
    </row>
    <row r="359" spans="1:41">
      <c r="A359" t="s">
        <v>37</v>
      </c>
      <c r="B359" t="s">
        <v>52</v>
      </c>
      <c r="C359">
        <v>17</v>
      </c>
      <c r="D359" t="s">
        <v>54</v>
      </c>
      <c r="E359" t="s">
        <v>72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4</v>
      </c>
      <c r="S359">
        <v>4</v>
      </c>
      <c r="T359">
        <v>2</v>
      </c>
      <c r="U359">
        <v>2</v>
      </c>
      <c r="V359">
        <v>4</v>
      </c>
      <c r="W359">
        <v>5</v>
      </c>
      <c r="X359">
        <v>0</v>
      </c>
      <c r="Y359">
        <v>8</v>
      </c>
      <c r="Z359">
        <v>12</v>
      </c>
      <c r="AA359">
        <v>12</v>
      </c>
      <c r="AB359">
        <v>4</v>
      </c>
      <c r="AC359">
        <v>0</v>
      </c>
      <c r="AD359" t="s">
        <v>73</v>
      </c>
      <c r="AE359">
        <v>10.67</v>
      </c>
      <c r="AF359" t="s">
        <v>85</v>
      </c>
      <c r="AG359">
        <v>1.5</v>
      </c>
      <c r="AH359" t="s">
        <v>75</v>
      </c>
      <c r="AI359">
        <v>3</v>
      </c>
      <c r="AJ359" t="s">
        <v>75</v>
      </c>
      <c r="AK359" t="s">
        <v>77</v>
      </c>
      <c r="AL359">
        <v>1</v>
      </c>
      <c r="AM359">
        <v>6</v>
      </c>
      <c r="AN359" t="s">
        <v>76</v>
      </c>
      <c r="AO359" t="s">
        <v>75</v>
      </c>
    </row>
    <row r="360" spans="1:41">
      <c r="A360" t="s">
        <v>37</v>
      </c>
      <c r="B360" t="s">
        <v>38</v>
      </c>
      <c r="C360">
        <v>17</v>
      </c>
      <c r="D360" t="s">
        <v>39</v>
      </c>
      <c r="E360" t="s">
        <v>71</v>
      </c>
      <c r="F360">
        <v>2</v>
      </c>
      <c r="G360">
        <v>2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3</v>
      </c>
      <c r="S360">
        <v>4</v>
      </c>
      <c r="T360">
        <v>1</v>
      </c>
      <c r="U360">
        <v>1</v>
      </c>
      <c r="V360">
        <v>1</v>
      </c>
      <c r="W360">
        <v>2</v>
      </c>
      <c r="X360">
        <v>0</v>
      </c>
      <c r="Y360">
        <v>10</v>
      </c>
      <c r="Z360">
        <v>9</v>
      </c>
      <c r="AA360">
        <v>0</v>
      </c>
      <c r="AB360">
        <v>-1</v>
      </c>
      <c r="AC360">
        <v>-9</v>
      </c>
      <c r="AD360" t="s">
        <v>78</v>
      </c>
      <c r="AE360">
        <v>6.33</v>
      </c>
      <c r="AF360" t="s">
        <v>74</v>
      </c>
      <c r="AG360">
        <v>2</v>
      </c>
      <c r="AH360" t="s">
        <v>75</v>
      </c>
      <c r="AI360">
        <v>1</v>
      </c>
      <c r="AJ360" t="s">
        <v>76</v>
      </c>
      <c r="AK360" t="s">
        <v>77</v>
      </c>
      <c r="AL360">
        <v>3</v>
      </c>
      <c r="AM360">
        <v>6</v>
      </c>
      <c r="AN360" t="s">
        <v>75</v>
      </c>
      <c r="AO360" t="s">
        <v>75</v>
      </c>
    </row>
    <row r="361" spans="1:41">
      <c r="A361" t="s">
        <v>37</v>
      </c>
      <c r="B361" t="s">
        <v>38</v>
      </c>
      <c r="C361">
        <v>18</v>
      </c>
      <c r="D361" t="s">
        <v>39</v>
      </c>
      <c r="E361" t="s">
        <v>72</v>
      </c>
      <c r="F361">
        <v>2</v>
      </c>
      <c r="G361">
        <v>2</v>
      </c>
      <c r="H361">
        <v>1</v>
      </c>
      <c r="I361">
        <v>3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4</v>
      </c>
      <c r="S361">
        <v>3</v>
      </c>
      <c r="T361">
        <v>3</v>
      </c>
      <c r="U361">
        <v>1</v>
      </c>
      <c r="V361">
        <v>1</v>
      </c>
      <c r="W361">
        <v>3</v>
      </c>
      <c r="X361">
        <v>0</v>
      </c>
      <c r="Y361">
        <v>9</v>
      </c>
      <c r="Z361">
        <v>10</v>
      </c>
      <c r="AA361">
        <v>0</v>
      </c>
      <c r="AB361">
        <v>1</v>
      </c>
      <c r="AC361">
        <v>-10</v>
      </c>
      <c r="AD361" t="s">
        <v>73</v>
      </c>
      <c r="AE361">
        <v>6.33</v>
      </c>
      <c r="AF361" t="s">
        <v>74</v>
      </c>
      <c r="AG361">
        <v>2</v>
      </c>
      <c r="AH361" t="s">
        <v>75</v>
      </c>
      <c r="AI361">
        <v>1</v>
      </c>
      <c r="AJ361" t="s">
        <v>76</v>
      </c>
      <c r="AK361" t="s">
        <v>77</v>
      </c>
      <c r="AL361">
        <v>4</v>
      </c>
      <c r="AM361">
        <v>7</v>
      </c>
      <c r="AN361" t="s">
        <v>79</v>
      </c>
      <c r="AO361" t="s">
        <v>75</v>
      </c>
    </row>
    <row r="362" spans="1:41">
      <c r="A362" t="s">
        <v>37</v>
      </c>
      <c r="B362" t="s">
        <v>38</v>
      </c>
      <c r="C362">
        <v>18</v>
      </c>
      <c r="D362" t="s">
        <v>54</v>
      </c>
      <c r="E362" t="s">
        <v>72</v>
      </c>
      <c r="F362">
        <v>2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</v>
      </c>
      <c r="S362">
        <v>3</v>
      </c>
      <c r="T362">
        <v>5</v>
      </c>
      <c r="U362">
        <v>1</v>
      </c>
      <c r="V362">
        <v>2</v>
      </c>
      <c r="W362">
        <v>3</v>
      </c>
      <c r="X362">
        <v>0</v>
      </c>
      <c r="Y362">
        <v>6</v>
      </c>
      <c r="Z362">
        <v>0</v>
      </c>
      <c r="AA362">
        <v>0</v>
      </c>
      <c r="AB362">
        <v>-6</v>
      </c>
      <c r="AC362">
        <v>0</v>
      </c>
      <c r="AD362" t="s">
        <v>73</v>
      </c>
      <c r="AE362">
        <v>2</v>
      </c>
      <c r="AF362" t="s">
        <v>74</v>
      </c>
      <c r="AG362">
        <v>1.5</v>
      </c>
      <c r="AH362" t="s">
        <v>75</v>
      </c>
      <c r="AI362">
        <v>1</v>
      </c>
      <c r="AJ362" t="s">
        <v>76</v>
      </c>
      <c r="AK362" t="s">
        <v>77</v>
      </c>
      <c r="AL362">
        <v>1</v>
      </c>
      <c r="AM362">
        <v>9</v>
      </c>
      <c r="AN362" t="s">
        <v>76</v>
      </c>
      <c r="AO362" t="s">
        <v>75</v>
      </c>
    </row>
    <row r="363" spans="1:41">
      <c r="A363" t="s">
        <v>37</v>
      </c>
      <c r="B363" t="s">
        <v>38</v>
      </c>
      <c r="C363">
        <v>17</v>
      </c>
      <c r="D363" t="s">
        <v>39</v>
      </c>
      <c r="E363" t="s">
        <v>72</v>
      </c>
      <c r="F363">
        <v>4</v>
      </c>
      <c r="G363">
        <v>3</v>
      </c>
      <c r="H363">
        <v>1</v>
      </c>
      <c r="I363">
        <v>3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4</v>
      </c>
      <c r="S363">
        <v>2</v>
      </c>
      <c r="T363">
        <v>2</v>
      </c>
      <c r="U363">
        <v>1</v>
      </c>
      <c r="V363">
        <v>2</v>
      </c>
      <c r="W363">
        <v>3</v>
      </c>
      <c r="X363">
        <v>0</v>
      </c>
      <c r="Y363">
        <v>15</v>
      </c>
      <c r="Z363">
        <v>15</v>
      </c>
      <c r="AA363">
        <v>15</v>
      </c>
      <c r="AB363">
        <v>0</v>
      </c>
      <c r="AC363">
        <v>0</v>
      </c>
      <c r="AD363" t="s">
        <v>73</v>
      </c>
      <c r="AE363">
        <v>15</v>
      </c>
      <c r="AF363" t="s">
        <v>89</v>
      </c>
      <c r="AG363">
        <v>3.5</v>
      </c>
      <c r="AH363" t="s">
        <v>79</v>
      </c>
      <c r="AI363">
        <v>0</v>
      </c>
      <c r="AJ363" t="s">
        <v>76</v>
      </c>
      <c r="AK363" t="s">
        <v>77</v>
      </c>
      <c r="AL363">
        <v>3</v>
      </c>
      <c r="AM363">
        <v>4</v>
      </c>
      <c r="AN363" t="s">
        <v>75</v>
      </c>
      <c r="AO363" t="s">
        <v>76</v>
      </c>
    </row>
    <row r="364" spans="1:41">
      <c r="A364" t="s">
        <v>37</v>
      </c>
      <c r="B364" t="s">
        <v>38</v>
      </c>
      <c r="C364">
        <v>19</v>
      </c>
      <c r="D364" t="s">
        <v>39</v>
      </c>
      <c r="E364" t="s">
        <v>72</v>
      </c>
      <c r="F364">
        <v>4</v>
      </c>
      <c r="G364">
        <v>4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2</v>
      </c>
      <c r="S364">
        <v>3</v>
      </c>
      <c r="T364">
        <v>4</v>
      </c>
      <c r="U364">
        <v>2</v>
      </c>
      <c r="V364">
        <v>3</v>
      </c>
      <c r="W364">
        <v>2</v>
      </c>
      <c r="X364">
        <v>0</v>
      </c>
      <c r="Y364">
        <v>10</v>
      </c>
      <c r="Z364">
        <v>9</v>
      </c>
      <c r="AA364">
        <v>0</v>
      </c>
      <c r="AB364">
        <v>-1</v>
      </c>
      <c r="AC364">
        <v>-9</v>
      </c>
      <c r="AD364" t="s">
        <v>78</v>
      </c>
      <c r="AE364">
        <v>6.33</v>
      </c>
      <c r="AF364" t="s">
        <v>74</v>
      </c>
      <c r="AG364">
        <v>4</v>
      </c>
      <c r="AH364" t="s">
        <v>79</v>
      </c>
      <c r="AI364">
        <v>1</v>
      </c>
      <c r="AJ364" t="s">
        <v>76</v>
      </c>
      <c r="AK364" t="s">
        <v>77</v>
      </c>
      <c r="AL364">
        <v>4</v>
      </c>
      <c r="AM364">
        <v>7</v>
      </c>
      <c r="AN364" t="s">
        <v>79</v>
      </c>
      <c r="AO364" t="s">
        <v>75</v>
      </c>
    </row>
    <row r="365" spans="1:41">
      <c r="A365" t="s">
        <v>37</v>
      </c>
      <c r="B365" t="s">
        <v>38</v>
      </c>
      <c r="C365">
        <v>18</v>
      </c>
      <c r="D365" t="s">
        <v>39</v>
      </c>
      <c r="E365" t="s">
        <v>72</v>
      </c>
      <c r="F365">
        <v>4</v>
      </c>
      <c r="G365">
        <v>3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4</v>
      </c>
      <c r="S365">
        <v>3</v>
      </c>
      <c r="T365">
        <v>3</v>
      </c>
      <c r="U365">
        <v>1</v>
      </c>
      <c r="V365">
        <v>1</v>
      </c>
      <c r="W365">
        <v>3</v>
      </c>
      <c r="X365">
        <v>0</v>
      </c>
      <c r="Y365">
        <v>14</v>
      </c>
      <c r="Z365">
        <v>13</v>
      </c>
      <c r="AA365">
        <v>14</v>
      </c>
      <c r="AB365">
        <v>-1</v>
      </c>
      <c r="AC365">
        <v>1</v>
      </c>
      <c r="AD365" t="s">
        <v>73</v>
      </c>
      <c r="AE365">
        <v>13.67</v>
      </c>
      <c r="AF365" t="s">
        <v>85</v>
      </c>
      <c r="AG365">
        <v>3.5</v>
      </c>
      <c r="AH365" t="s">
        <v>79</v>
      </c>
      <c r="AI365">
        <v>0</v>
      </c>
      <c r="AJ365" t="s">
        <v>76</v>
      </c>
      <c r="AK365" t="s">
        <v>77</v>
      </c>
      <c r="AL365">
        <v>3</v>
      </c>
      <c r="AM365">
        <v>6</v>
      </c>
      <c r="AN365" t="s">
        <v>75</v>
      </c>
      <c r="AO365" t="s">
        <v>75</v>
      </c>
    </row>
    <row r="366" spans="1:41">
      <c r="A366" t="s">
        <v>37</v>
      </c>
      <c r="B366" t="s">
        <v>52</v>
      </c>
      <c r="C366">
        <v>17</v>
      </c>
      <c r="D366" t="s">
        <v>39</v>
      </c>
      <c r="E366" t="s">
        <v>71</v>
      </c>
      <c r="F366">
        <v>4</v>
      </c>
      <c r="G366">
        <v>4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4</v>
      </c>
      <c r="S366">
        <v>1</v>
      </c>
      <c r="T366">
        <v>1</v>
      </c>
      <c r="U366">
        <v>2</v>
      </c>
      <c r="V366">
        <v>2</v>
      </c>
      <c r="W366">
        <v>5</v>
      </c>
      <c r="X366">
        <v>0</v>
      </c>
      <c r="Y366">
        <v>11</v>
      </c>
      <c r="Z366">
        <v>11</v>
      </c>
      <c r="AA366">
        <v>10</v>
      </c>
      <c r="AB366">
        <v>0</v>
      </c>
      <c r="AC366">
        <v>-1</v>
      </c>
      <c r="AD366" t="s">
        <v>73</v>
      </c>
      <c r="AE366">
        <v>10.67</v>
      </c>
      <c r="AF366" t="s">
        <v>85</v>
      </c>
      <c r="AG366">
        <v>4</v>
      </c>
      <c r="AH366" t="s">
        <v>79</v>
      </c>
      <c r="AI366">
        <v>1</v>
      </c>
      <c r="AJ366" t="s">
        <v>76</v>
      </c>
      <c r="AK366" t="s">
        <v>77</v>
      </c>
      <c r="AL366">
        <v>2</v>
      </c>
      <c r="AM366">
        <v>2</v>
      </c>
      <c r="AN366" t="s">
        <v>75</v>
      </c>
      <c r="AO366" t="s">
        <v>76</v>
      </c>
    </row>
    <row r="367" spans="1:41">
      <c r="A367" t="s">
        <v>37</v>
      </c>
      <c r="B367" t="s">
        <v>38</v>
      </c>
      <c r="C367">
        <v>17</v>
      </c>
      <c r="D367" t="s">
        <v>39</v>
      </c>
      <c r="E367" t="s">
        <v>72</v>
      </c>
      <c r="F367">
        <v>4</v>
      </c>
      <c r="G367">
        <v>2</v>
      </c>
      <c r="H367">
        <v>2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4</v>
      </c>
      <c r="S367">
        <v>3</v>
      </c>
      <c r="T367">
        <v>3</v>
      </c>
      <c r="U367">
        <v>1</v>
      </c>
      <c r="V367">
        <v>1</v>
      </c>
      <c r="W367">
        <v>3</v>
      </c>
      <c r="X367">
        <v>0</v>
      </c>
      <c r="Y367">
        <v>15</v>
      </c>
      <c r="Z367">
        <v>12</v>
      </c>
      <c r="AA367">
        <v>14</v>
      </c>
      <c r="AB367">
        <v>-3</v>
      </c>
      <c r="AC367">
        <v>2</v>
      </c>
      <c r="AD367" t="s">
        <v>73</v>
      </c>
      <c r="AE367">
        <v>13.67</v>
      </c>
      <c r="AF367" t="s">
        <v>85</v>
      </c>
      <c r="AG367">
        <v>3</v>
      </c>
      <c r="AH367" t="s">
        <v>75</v>
      </c>
      <c r="AI367">
        <v>0</v>
      </c>
      <c r="AJ367" t="s">
        <v>76</v>
      </c>
      <c r="AK367" t="s">
        <v>77</v>
      </c>
      <c r="AL367">
        <v>3</v>
      </c>
      <c r="AM367">
        <v>6</v>
      </c>
      <c r="AN367" t="s">
        <v>75</v>
      </c>
      <c r="AO367" t="s">
        <v>75</v>
      </c>
    </row>
    <row r="368" spans="1:41">
      <c r="A368" t="s">
        <v>37</v>
      </c>
      <c r="B368" t="s">
        <v>38</v>
      </c>
      <c r="C368">
        <v>17</v>
      </c>
      <c r="D368" t="s">
        <v>39</v>
      </c>
      <c r="E368" t="s">
        <v>72</v>
      </c>
      <c r="F368">
        <v>3</v>
      </c>
      <c r="G368">
        <v>2</v>
      </c>
      <c r="H368">
        <v>1</v>
      </c>
      <c r="I368">
        <v>4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5</v>
      </c>
      <c r="S368">
        <v>2</v>
      </c>
      <c r="T368">
        <v>2</v>
      </c>
      <c r="U368">
        <v>1</v>
      </c>
      <c r="V368">
        <v>2</v>
      </c>
      <c r="W368">
        <v>5</v>
      </c>
      <c r="X368">
        <v>0</v>
      </c>
      <c r="Y368">
        <v>17</v>
      </c>
      <c r="Z368">
        <v>17</v>
      </c>
      <c r="AA368">
        <v>18</v>
      </c>
      <c r="AB368">
        <v>0</v>
      </c>
      <c r="AC368">
        <v>1</v>
      </c>
      <c r="AD368" t="s">
        <v>73</v>
      </c>
      <c r="AE368">
        <v>17.329999999999998</v>
      </c>
      <c r="AF368" t="s">
        <v>86</v>
      </c>
      <c r="AG368">
        <v>2.5</v>
      </c>
      <c r="AH368" t="s">
        <v>75</v>
      </c>
      <c r="AI368">
        <v>0</v>
      </c>
      <c r="AJ368" t="s">
        <v>76</v>
      </c>
      <c r="AK368" t="s">
        <v>77</v>
      </c>
      <c r="AL368">
        <v>4</v>
      </c>
      <c r="AM368">
        <v>4</v>
      </c>
      <c r="AN368" t="s">
        <v>79</v>
      </c>
      <c r="AO368" t="s">
        <v>76</v>
      </c>
    </row>
    <row r="369" spans="1:41">
      <c r="A369" t="s">
        <v>37</v>
      </c>
      <c r="B369" t="s">
        <v>52</v>
      </c>
      <c r="C369">
        <v>20</v>
      </c>
      <c r="D369" t="s">
        <v>39</v>
      </c>
      <c r="E369" t="s">
        <v>72</v>
      </c>
      <c r="F369">
        <v>3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5</v>
      </c>
      <c r="S369">
        <v>5</v>
      </c>
      <c r="T369">
        <v>3</v>
      </c>
      <c r="U369">
        <v>1</v>
      </c>
      <c r="V369">
        <v>1</v>
      </c>
      <c r="W369">
        <v>5</v>
      </c>
      <c r="X369">
        <v>0</v>
      </c>
      <c r="Y369">
        <v>17</v>
      </c>
      <c r="Z369">
        <v>18</v>
      </c>
      <c r="AA369">
        <v>18</v>
      </c>
      <c r="AB369">
        <v>1</v>
      </c>
      <c r="AC369">
        <v>0</v>
      </c>
      <c r="AD369" t="s">
        <v>73</v>
      </c>
      <c r="AE369">
        <v>17.670000000000002</v>
      </c>
      <c r="AF369" t="s">
        <v>86</v>
      </c>
      <c r="AG369">
        <v>2.5</v>
      </c>
      <c r="AH369" t="s">
        <v>75</v>
      </c>
      <c r="AI369">
        <v>1</v>
      </c>
      <c r="AJ369" t="s">
        <v>76</v>
      </c>
      <c r="AK369" t="s">
        <v>77</v>
      </c>
      <c r="AL369">
        <v>2</v>
      </c>
      <c r="AM369">
        <v>8</v>
      </c>
      <c r="AN369" t="s">
        <v>75</v>
      </c>
      <c r="AO369" t="s">
        <v>75</v>
      </c>
    </row>
    <row r="370" spans="1:41">
      <c r="A370" t="s">
        <v>37</v>
      </c>
      <c r="B370" t="s">
        <v>52</v>
      </c>
      <c r="C370">
        <v>19</v>
      </c>
      <c r="D370" t="s">
        <v>54</v>
      </c>
      <c r="E370" t="s">
        <v>72</v>
      </c>
      <c r="F370">
        <v>3</v>
      </c>
      <c r="G370">
        <v>3</v>
      </c>
      <c r="H370">
        <v>1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4</v>
      </c>
      <c r="S370">
        <v>5</v>
      </c>
      <c r="T370">
        <v>3</v>
      </c>
      <c r="U370">
        <v>1</v>
      </c>
      <c r="V370">
        <v>2</v>
      </c>
      <c r="W370">
        <v>5</v>
      </c>
      <c r="X370">
        <v>0</v>
      </c>
      <c r="Y370">
        <v>15</v>
      </c>
      <c r="Z370">
        <v>12</v>
      </c>
      <c r="AA370">
        <v>12</v>
      </c>
      <c r="AB370">
        <v>-3</v>
      </c>
      <c r="AC370">
        <v>0</v>
      </c>
      <c r="AD370" t="s">
        <v>73</v>
      </c>
      <c r="AE370">
        <v>13</v>
      </c>
      <c r="AF370" t="s">
        <v>85</v>
      </c>
      <c r="AG370">
        <v>3</v>
      </c>
      <c r="AH370" t="s">
        <v>75</v>
      </c>
      <c r="AI370">
        <v>0</v>
      </c>
      <c r="AJ370" t="s">
        <v>76</v>
      </c>
      <c r="AK370" t="s">
        <v>77</v>
      </c>
      <c r="AL370">
        <v>2</v>
      </c>
      <c r="AM370">
        <v>9</v>
      </c>
      <c r="AN370" t="s">
        <v>75</v>
      </c>
      <c r="AO370" t="s">
        <v>75</v>
      </c>
    </row>
    <row r="371" spans="1:41">
      <c r="A371" t="s">
        <v>37</v>
      </c>
      <c r="B371" t="s">
        <v>38</v>
      </c>
      <c r="C371">
        <v>19</v>
      </c>
      <c r="D371" t="s">
        <v>39</v>
      </c>
      <c r="E371" t="s">
        <v>71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4</v>
      </c>
      <c r="S371">
        <v>2</v>
      </c>
      <c r="T371">
        <v>4</v>
      </c>
      <c r="U371">
        <v>2</v>
      </c>
      <c r="V371">
        <v>2</v>
      </c>
      <c r="W371">
        <v>3</v>
      </c>
      <c r="X371">
        <v>0</v>
      </c>
      <c r="Y371">
        <v>9</v>
      </c>
      <c r="Z371">
        <v>9</v>
      </c>
      <c r="AA371">
        <v>0</v>
      </c>
      <c r="AB371">
        <v>0</v>
      </c>
      <c r="AC371">
        <v>-9</v>
      </c>
      <c r="AD371" t="s">
        <v>73</v>
      </c>
      <c r="AE371">
        <v>6</v>
      </c>
      <c r="AF371" t="s">
        <v>74</v>
      </c>
      <c r="AG371">
        <v>1.5</v>
      </c>
      <c r="AH371" t="s">
        <v>75</v>
      </c>
      <c r="AI371">
        <v>1</v>
      </c>
      <c r="AJ371" t="s">
        <v>76</v>
      </c>
      <c r="AK371" t="s">
        <v>77</v>
      </c>
      <c r="AL371">
        <v>2</v>
      </c>
      <c r="AM371">
        <v>7</v>
      </c>
      <c r="AN371" t="s">
        <v>75</v>
      </c>
      <c r="AO371" t="s">
        <v>75</v>
      </c>
    </row>
    <row r="372" spans="1:41">
      <c r="A372" t="s">
        <v>37</v>
      </c>
      <c r="B372" t="s">
        <v>38</v>
      </c>
      <c r="C372">
        <v>18</v>
      </c>
      <c r="D372" t="s">
        <v>39</v>
      </c>
      <c r="E372" t="s">
        <v>72</v>
      </c>
      <c r="F372">
        <v>2</v>
      </c>
      <c r="G372">
        <v>1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5</v>
      </c>
      <c r="S372">
        <v>3</v>
      </c>
      <c r="T372">
        <v>3</v>
      </c>
      <c r="U372">
        <v>1</v>
      </c>
      <c r="V372">
        <v>2</v>
      </c>
      <c r="W372">
        <v>1</v>
      </c>
      <c r="X372">
        <v>0</v>
      </c>
      <c r="Y372">
        <v>8</v>
      </c>
      <c r="Z372">
        <v>8</v>
      </c>
      <c r="AA372">
        <v>0</v>
      </c>
      <c r="AB372">
        <v>0</v>
      </c>
      <c r="AC372">
        <v>-8</v>
      </c>
      <c r="AD372" t="s">
        <v>73</v>
      </c>
      <c r="AE372">
        <v>5.33</v>
      </c>
      <c r="AF372" t="s">
        <v>74</v>
      </c>
      <c r="AG372">
        <v>1.5</v>
      </c>
      <c r="AH372" t="s">
        <v>75</v>
      </c>
      <c r="AI372">
        <v>1</v>
      </c>
      <c r="AJ372" t="s">
        <v>76</v>
      </c>
      <c r="AK372" t="s">
        <v>77</v>
      </c>
      <c r="AL372">
        <v>4</v>
      </c>
      <c r="AM372">
        <v>6</v>
      </c>
      <c r="AN372" t="s">
        <v>79</v>
      </c>
      <c r="AO372" t="s">
        <v>75</v>
      </c>
    </row>
    <row r="373" spans="1:41">
      <c r="A373" t="s">
        <v>37</v>
      </c>
      <c r="B373" t="s">
        <v>38</v>
      </c>
      <c r="C373">
        <v>17</v>
      </c>
      <c r="D373" t="s">
        <v>54</v>
      </c>
      <c r="E373" t="s">
        <v>72</v>
      </c>
      <c r="F373">
        <v>3</v>
      </c>
      <c r="G373">
        <v>4</v>
      </c>
      <c r="H373">
        <v>1</v>
      </c>
      <c r="I373">
        <v>3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4</v>
      </c>
      <c r="S373">
        <v>3</v>
      </c>
      <c r="T373">
        <v>4</v>
      </c>
      <c r="U373">
        <v>2</v>
      </c>
      <c r="V373">
        <v>5</v>
      </c>
      <c r="W373">
        <v>5</v>
      </c>
      <c r="X373">
        <v>0</v>
      </c>
      <c r="Y373">
        <v>11</v>
      </c>
      <c r="Z373">
        <v>11</v>
      </c>
      <c r="AA373">
        <v>10</v>
      </c>
      <c r="AB373">
        <v>0</v>
      </c>
      <c r="AC373">
        <v>-1</v>
      </c>
      <c r="AD373" t="s">
        <v>73</v>
      </c>
      <c r="AE373">
        <v>10.67</v>
      </c>
      <c r="AF373" t="s">
        <v>85</v>
      </c>
      <c r="AG373">
        <v>3.5</v>
      </c>
      <c r="AH373" t="s">
        <v>79</v>
      </c>
      <c r="AI373">
        <v>1</v>
      </c>
      <c r="AJ373" t="s">
        <v>76</v>
      </c>
      <c r="AK373" t="s">
        <v>77</v>
      </c>
      <c r="AL373">
        <v>4</v>
      </c>
      <c r="AM373">
        <v>7</v>
      </c>
      <c r="AN373" t="s">
        <v>79</v>
      </c>
      <c r="AO373" t="s">
        <v>75</v>
      </c>
    </row>
    <row r="374" spans="1:41">
      <c r="A374" t="s">
        <v>37</v>
      </c>
      <c r="B374" t="s">
        <v>38</v>
      </c>
      <c r="C374">
        <v>17</v>
      </c>
      <c r="D374" t="s">
        <v>39</v>
      </c>
      <c r="E374" t="s">
        <v>71</v>
      </c>
      <c r="F374">
        <v>0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3</v>
      </c>
      <c r="S374">
        <v>3</v>
      </c>
      <c r="T374">
        <v>3</v>
      </c>
      <c r="U374">
        <v>2</v>
      </c>
      <c r="V374">
        <v>3</v>
      </c>
      <c r="W374">
        <v>2</v>
      </c>
      <c r="X374">
        <v>0</v>
      </c>
      <c r="Y374">
        <v>16</v>
      </c>
      <c r="Z374">
        <v>15</v>
      </c>
      <c r="AA374">
        <v>15</v>
      </c>
      <c r="AB374">
        <v>-1</v>
      </c>
      <c r="AC374">
        <v>0</v>
      </c>
      <c r="AD374" t="s">
        <v>73</v>
      </c>
      <c r="AE374">
        <v>15.33</v>
      </c>
      <c r="AF374" t="s">
        <v>89</v>
      </c>
      <c r="AG374">
        <v>1</v>
      </c>
      <c r="AH374" t="s">
        <v>76</v>
      </c>
      <c r="AI374">
        <v>1</v>
      </c>
      <c r="AJ374" t="s">
        <v>76</v>
      </c>
      <c r="AK374" t="s">
        <v>77</v>
      </c>
      <c r="AL374">
        <v>1</v>
      </c>
      <c r="AM374">
        <v>6</v>
      </c>
      <c r="AN374" t="s">
        <v>76</v>
      </c>
      <c r="AO374" t="s">
        <v>75</v>
      </c>
    </row>
    <row r="375" spans="1:41">
      <c r="A375" t="s">
        <v>37</v>
      </c>
      <c r="B375" t="s">
        <v>38</v>
      </c>
      <c r="C375">
        <v>18</v>
      </c>
      <c r="D375" t="s">
        <v>39</v>
      </c>
      <c r="E375" t="s">
        <v>72</v>
      </c>
      <c r="F375">
        <v>3</v>
      </c>
      <c r="G375">
        <v>3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5</v>
      </c>
      <c r="S375">
        <v>3</v>
      </c>
      <c r="T375">
        <v>4</v>
      </c>
      <c r="U375">
        <v>1</v>
      </c>
      <c r="V375">
        <v>1</v>
      </c>
      <c r="W375">
        <v>4</v>
      </c>
      <c r="X375">
        <v>0</v>
      </c>
      <c r="Y375">
        <v>7</v>
      </c>
      <c r="Z375">
        <v>0</v>
      </c>
      <c r="AA375">
        <v>0</v>
      </c>
      <c r="AB375">
        <v>-7</v>
      </c>
      <c r="AC375">
        <v>0</v>
      </c>
      <c r="AD375" t="s">
        <v>73</v>
      </c>
      <c r="AE375">
        <v>2.33</v>
      </c>
      <c r="AF375" t="s">
        <v>74</v>
      </c>
      <c r="AG375">
        <v>3</v>
      </c>
      <c r="AH375" t="s">
        <v>75</v>
      </c>
      <c r="AI375">
        <v>0</v>
      </c>
      <c r="AJ375" t="s">
        <v>76</v>
      </c>
      <c r="AK375" t="s">
        <v>77</v>
      </c>
      <c r="AL375">
        <v>2</v>
      </c>
      <c r="AM375">
        <v>7</v>
      </c>
      <c r="AN375" t="s">
        <v>75</v>
      </c>
      <c r="AO375" t="s">
        <v>75</v>
      </c>
    </row>
    <row r="376" spans="1:41">
      <c r="A376" t="s">
        <v>37</v>
      </c>
      <c r="B376" t="s">
        <v>38</v>
      </c>
      <c r="C376">
        <v>18</v>
      </c>
      <c r="D376" t="s">
        <v>39</v>
      </c>
      <c r="E376" t="s">
        <v>71</v>
      </c>
      <c r="F376">
        <v>2</v>
      </c>
      <c r="G376">
        <v>2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4</v>
      </c>
      <c r="S376">
        <v>3</v>
      </c>
      <c r="T376">
        <v>3</v>
      </c>
      <c r="U376">
        <v>1</v>
      </c>
      <c r="V376">
        <v>1</v>
      </c>
      <c r="W376">
        <v>2</v>
      </c>
      <c r="X376">
        <v>0</v>
      </c>
      <c r="Y376">
        <v>8</v>
      </c>
      <c r="Z376">
        <v>8</v>
      </c>
      <c r="AA376">
        <v>0</v>
      </c>
      <c r="AB376">
        <v>0</v>
      </c>
      <c r="AC376">
        <v>-8</v>
      </c>
      <c r="AD376" t="s">
        <v>73</v>
      </c>
      <c r="AE376">
        <v>5.33</v>
      </c>
      <c r="AF376" t="s">
        <v>74</v>
      </c>
      <c r="AG376">
        <v>2</v>
      </c>
      <c r="AH376" t="s">
        <v>75</v>
      </c>
      <c r="AI376">
        <v>1</v>
      </c>
      <c r="AJ376" t="s">
        <v>76</v>
      </c>
      <c r="AK376" t="s">
        <v>77</v>
      </c>
      <c r="AL376">
        <v>2</v>
      </c>
      <c r="AM376">
        <v>7</v>
      </c>
      <c r="AN376" t="s">
        <v>75</v>
      </c>
      <c r="AO376" t="s">
        <v>75</v>
      </c>
    </row>
    <row r="377" spans="1:41">
      <c r="A377" t="s">
        <v>37</v>
      </c>
      <c r="B377" t="s">
        <v>38</v>
      </c>
      <c r="C377">
        <v>18</v>
      </c>
      <c r="D377" t="s">
        <v>54</v>
      </c>
      <c r="E377" t="s">
        <v>72</v>
      </c>
      <c r="F377">
        <v>2</v>
      </c>
      <c r="G377">
        <v>2</v>
      </c>
      <c r="H377">
        <v>2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</v>
      </c>
      <c r="S377">
        <v>4</v>
      </c>
      <c r="T377">
        <v>4</v>
      </c>
      <c r="U377">
        <v>1</v>
      </c>
      <c r="V377">
        <v>1</v>
      </c>
      <c r="W377">
        <v>4</v>
      </c>
      <c r="X377">
        <v>0</v>
      </c>
      <c r="Y377">
        <v>10</v>
      </c>
      <c r="Z377">
        <v>9</v>
      </c>
      <c r="AA377">
        <v>0</v>
      </c>
      <c r="AB377">
        <v>-1</v>
      </c>
      <c r="AC377">
        <v>-9</v>
      </c>
      <c r="AD377" t="s">
        <v>78</v>
      </c>
      <c r="AE377">
        <v>6.33</v>
      </c>
      <c r="AF377" t="s">
        <v>74</v>
      </c>
      <c r="AG377">
        <v>2</v>
      </c>
      <c r="AH377" t="s">
        <v>75</v>
      </c>
      <c r="AI377">
        <v>1</v>
      </c>
      <c r="AJ377" t="s">
        <v>76</v>
      </c>
      <c r="AK377" t="s">
        <v>77</v>
      </c>
      <c r="AL377">
        <v>2</v>
      </c>
      <c r="AM377">
        <v>8</v>
      </c>
      <c r="AN377" t="s">
        <v>75</v>
      </c>
      <c r="AO377" t="s">
        <v>75</v>
      </c>
    </row>
    <row r="378" spans="1:41">
      <c r="A378" t="s">
        <v>37</v>
      </c>
      <c r="B378" t="s">
        <v>38</v>
      </c>
      <c r="C378">
        <v>17</v>
      </c>
      <c r="D378" t="s">
        <v>39</v>
      </c>
      <c r="E378" t="s">
        <v>72</v>
      </c>
      <c r="F378">
        <v>3</v>
      </c>
      <c r="G378">
        <v>2</v>
      </c>
      <c r="H378">
        <v>1</v>
      </c>
      <c r="I378">
        <v>2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4</v>
      </c>
      <c r="S378">
        <v>3</v>
      </c>
      <c r="T378">
        <v>2</v>
      </c>
      <c r="U378">
        <v>2</v>
      </c>
      <c r="V378">
        <v>3</v>
      </c>
      <c r="W378">
        <v>2</v>
      </c>
      <c r="X378">
        <v>0</v>
      </c>
      <c r="Y378">
        <v>7</v>
      </c>
      <c r="Z378">
        <v>8</v>
      </c>
      <c r="AA378">
        <v>0</v>
      </c>
      <c r="AB378">
        <v>1</v>
      </c>
      <c r="AC378">
        <v>-8</v>
      </c>
      <c r="AD378" t="s">
        <v>73</v>
      </c>
      <c r="AE378">
        <v>5</v>
      </c>
      <c r="AF378" t="s">
        <v>74</v>
      </c>
      <c r="AG378">
        <v>2.5</v>
      </c>
      <c r="AH378" t="s">
        <v>75</v>
      </c>
      <c r="AI378">
        <v>0</v>
      </c>
      <c r="AJ378" t="s">
        <v>76</v>
      </c>
      <c r="AK378" t="s">
        <v>77</v>
      </c>
      <c r="AL378">
        <v>3</v>
      </c>
      <c r="AM378">
        <v>6</v>
      </c>
      <c r="AN378" t="s">
        <v>75</v>
      </c>
      <c r="AO378" t="s">
        <v>75</v>
      </c>
    </row>
    <row r="379" spans="1:41">
      <c r="A379" t="s">
        <v>37</v>
      </c>
      <c r="B379" t="s">
        <v>52</v>
      </c>
      <c r="C379">
        <v>18</v>
      </c>
      <c r="D379" t="s">
        <v>39</v>
      </c>
      <c r="E379" t="s">
        <v>72</v>
      </c>
      <c r="F379">
        <v>4</v>
      </c>
      <c r="G379">
        <v>4</v>
      </c>
      <c r="H379">
        <v>1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0</v>
      </c>
      <c r="Y379">
        <v>10</v>
      </c>
      <c r="Z379">
        <v>10</v>
      </c>
      <c r="AA379">
        <v>0</v>
      </c>
      <c r="AB379">
        <v>0</v>
      </c>
      <c r="AC379">
        <v>-10</v>
      </c>
      <c r="AD379" t="s">
        <v>73</v>
      </c>
      <c r="AE379">
        <v>6.67</v>
      </c>
      <c r="AF379" t="s">
        <v>74</v>
      </c>
      <c r="AG379">
        <v>4</v>
      </c>
      <c r="AH379" t="s">
        <v>79</v>
      </c>
      <c r="AI379">
        <v>0</v>
      </c>
      <c r="AJ379" t="s">
        <v>76</v>
      </c>
      <c r="AK379" t="s">
        <v>77</v>
      </c>
      <c r="AL379">
        <v>3</v>
      </c>
      <c r="AM379">
        <v>6</v>
      </c>
      <c r="AN379" t="s">
        <v>75</v>
      </c>
      <c r="AO379" t="s">
        <v>75</v>
      </c>
    </row>
    <row r="380" spans="1:41">
      <c r="A380" t="s">
        <v>37</v>
      </c>
      <c r="B380" t="s">
        <v>38</v>
      </c>
      <c r="C380">
        <v>17</v>
      </c>
      <c r="D380" t="s">
        <v>39</v>
      </c>
      <c r="E380" t="s">
        <v>72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3</v>
      </c>
      <c r="S380">
        <v>3</v>
      </c>
      <c r="T380">
        <v>1</v>
      </c>
      <c r="U380">
        <v>1</v>
      </c>
      <c r="V380">
        <v>2</v>
      </c>
      <c r="W380">
        <v>4</v>
      </c>
      <c r="X380">
        <v>0</v>
      </c>
      <c r="Y380">
        <v>9</v>
      </c>
      <c r="Z380">
        <v>8</v>
      </c>
      <c r="AA380">
        <v>0</v>
      </c>
      <c r="AB380">
        <v>-1</v>
      </c>
      <c r="AC380">
        <v>-8</v>
      </c>
      <c r="AD380" t="s">
        <v>78</v>
      </c>
      <c r="AE380">
        <v>5.67</v>
      </c>
      <c r="AF380" t="s">
        <v>74</v>
      </c>
      <c r="AG380">
        <v>2</v>
      </c>
      <c r="AH380" t="s">
        <v>75</v>
      </c>
      <c r="AI380">
        <v>1</v>
      </c>
      <c r="AJ380" t="s">
        <v>76</v>
      </c>
      <c r="AK380" t="s">
        <v>77</v>
      </c>
      <c r="AL380">
        <v>2</v>
      </c>
      <c r="AM380">
        <v>5</v>
      </c>
      <c r="AN380" t="s">
        <v>75</v>
      </c>
      <c r="AO380" t="s">
        <v>76</v>
      </c>
    </row>
    <row r="381" spans="1:41">
      <c r="A381" t="s">
        <v>37</v>
      </c>
      <c r="B381" t="s">
        <v>52</v>
      </c>
      <c r="C381">
        <v>18</v>
      </c>
      <c r="D381" t="s">
        <v>39</v>
      </c>
      <c r="E381" t="s">
        <v>72</v>
      </c>
      <c r="F381">
        <v>4</v>
      </c>
      <c r="G381">
        <v>3</v>
      </c>
      <c r="H381">
        <v>1</v>
      </c>
      <c r="I381">
        <v>3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5</v>
      </c>
      <c r="S381">
        <v>4</v>
      </c>
      <c r="T381">
        <v>5</v>
      </c>
      <c r="U381">
        <v>2</v>
      </c>
      <c r="V381">
        <v>3</v>
      </c>
      <c r="W381">
        <v>5</v>
      </c>
      <c r="X381">
        <v>0</v>
      </c>
      <c r="Y381">
        <v>10</v>
      </c>
      <c r="Z381">
        <v>10</v>
      </c>
      <c r="AA381">
        <v>9</v>
      </c>
      <c r="AB381">
        <v>0</v>
      </c>
      <c r="AC381">
        <v>-1</v>
      </c>
      <c r="AD381" t="s">
        <v>73</v>
      </c>
      <c r="AE381">
        <v>9.67</v>
      </c>
      <c r="AF381" t="s">
        <v>74</v>
      </c>
      <c r="AG381">
        <v>3.5</v>
      </c>
      <c r="AH381" t="s">
        <v>79</v>
      </c>
      <c r="AI381">
        <v>0</v>
      </c>
      <c r="AJ381" t="s">
        <v>76</v>
      </c>
      <c r="AK381" t="s">
        <v>77</v>
      </c>
      <c r="AL381">
        <v>3</v>
      </c>
      <c r="AM381">
        <v>10</v>
      </c>
      <c r="AN381" t="s">
        <v>75</v>
      </c>
      <c r="AO381" t="s">
        <v>79</v>
      </c>
    </row>
    <row r="382" spans="1:41">
      <c r="A382" t="s">
        <v>37</v>
      </c>
      <c r="B382" t="s">
        <v>38</v>
      </c>
      <c r="C382">
        <v>17</v>
      </c>
      <c r="D382" t="s">
        <v>39</v>
      </c>
      <c r="E382" t="s">
        <v>72</v>
      </c>
      <c r="F382">
        <v>4</v>
      </c>
      <c r="G382">
        <v>3</v>
      </c>
      <c r="H382">
        <v>1</v>
      </c>
      <c r="I382">
        <v>3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4</v>
      </c>
      <c r="S382">
        <v>4</v>
      </c>
      <c r="T382">
        <v>3</v>
      </c>
      <c r="U382">
        <v>1</v>
      </c>
      <c r="V382">
        <v>3</v>
      </c>
      <c r="W382">
        <v>4</v>
      </c>
      <c r="X382">
        <v>0</v>
      </c>
      <c r="Y382">
        <v>13</v>
      </c>
      <c r="Z382">
        <v>15</v>
      </c>
      <c r="AA382">
        <v>15</v>
      </c>
      <c r="AB382">
        <v>2</v>
      </c>
      <c r="AC382">
        <v>0</v>
      </c>
      <c r="AD382" t="s">
        <v>73</v>
      </c>
      <c r="AE382">
        <v>14.33</v>
      </c>
      <c r="AF382" t="s">
        <v>89</v>
      </c>
      <c r="AG382">
        <v>3.5</v>
      </c>
      <c r="AH382" t="s">
        <v>79</v>
      </c>
      <c r="AI382">
        <v>0</v>
      </c>
      <c r="AJ382" t="s">
        <v>76</v>
      </c>
      <c r="AK382" t="s">
        <v>77</v>
      </c>
      <c r="AL382">
        <v>4</v>
      </c>
      <c r="AM382">
        <v>8</v>
      </c>
      <c r="AN382" t="s">
        <v>79</v>
      </c>
      <c r="AO382" t="s">
        <v>75</v>
      </c>
    </row>
    <row r="383" spans="1:41">
      <c r="A383" t="s">
        <v>55</v>
      </c>
      <c r="B383" t="s">
        <v>38</v>
      </c>
      <c r="C383">
        <v>18</v>
      </c>
      <c r="D383" t="s">
        <v>39</v>
      </c>
      <c r="E383" t="s">
        <v>72</v>
      </c>
      <c r="F383">
        <v>3</v>
      </c>
      <c r="G383">
        <v>3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5</v>
      </c>
      <c r="S383">
        <v>3</v>
      </c>
      <c r="T383">
        <v>4</v>
      </c>
      <c r="U383">
        <v>1</v>
      </c>
      <c r="V383">
        <v>1</v>
      </c>
      <c r="W383">
        <v>5</v>
      </c>
      <c r="X383">
        <v>0</v>
      </c>
      <c r="Y383">
        <v>10</v>
      </c>
      <c r="Z383">
        <v>9</v>
      </c>
      <c r="AA383">
        <v>9</v>
      </c>
      <c r="AB383">
        <v>-1</v>
      </c>
      <c r="AC383">
        <v>0</v>
      </c>
      <c r="AD383" t="s">
        <v>73</v>
      </c>
      <c r="AE383">
        <v>9.33</v>
      </c>
      <c r="AF383" t="s">
        <v>74</v>
      </c>
      <c r="AG383">
        <v>3</v>
      </c>
      <c r="AH383" t="s">
        <v>75</v>
      </c>
      <c r="AI383">
        <v>0</v>
      </c>
      <c r="AJ383" t="s">
        <v>76</v>
      </c>
      <c r="AK383" t="s">
        <v>77</v>
      </c>
      <c r="AL383">
        <v>2</v>
      </c>
      <c r="AM383">
        <v>8</v>
      </c>
      <c r="AN383" t="s">
        <v>75</v>
      </c>
      <c r="AO383" t="s">
        <v>75</v>
      </c>
    </row>
    <row r="384" spans="1:41">
      <c r="A384" t="s">
        <v>55</v>
      </c>
      <c r="B384" t="s">
        <v>38</v>
      </c>
      <c r="C384">
        <v>18</v>
      </c>
      <c r="D384" t="s">
        <v>39</v>
      </c>
      <c r="E384" t="s">
        <v>71</v>
      </c>
      <c r="F384">
        <v>1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5</v>
      </c>
      <c r="S384">
        <v>3</v>
      </c>
      <c r="T384">
        <v>2</v>
      </c>
      <c r="U384">
        <v>1</v>
      </c>
      <c r="V384">
        <v>1</v>
      </c>
      <c r="W384">
        <v>4</v>
      </c>
      <c r="X384">
        <v>0</v>
      </c>
      <c r="Y384">
        <v>18</v>
      </c>
      <c r="Z384">
        <v>16</v>
      </c>
      <c r="AA384">
        <v>16</v>
      </c>
      <c r="AB384">
        <v>-2</v>
      </c>
      <c r="AC384">
        <v>0</v>
      </c>
      <c r="AD384" t="s">
        <v>73</v>
      </c>
      <c r="AE384">
        <v>16.670000000000002</v>
      </c>
      <c r="AF384" t="s">
        <v>86</v>
      </c>
      <c r="AG384">
        <v>1</v>
      </c>
      <c r="AH384" t="s">
        <v>76</v>
      </c>
      <c r="AI384">
        <v>1</v>
      </c>
      <c r="AJ384" t="s">
        <v>76</v>
      </c>
      <c r="AK384" t="s">
        <v>77</v>
      </c>
      <c r="AL384">
        <v>1</v>
      </c>
      <c r="AM384">
        <v>5</v>
      </c>
      <c r="AN384" t="s">
        <v>76</v>
      </c>
      <c r="AO384" t="s">
        <v>76</v>
      </c>
    </row>
    <row r="385" spans="1:41">
      <c r="A385" t="s">
        <v>55</v>
      </c>
      <c r="B385" t="s">
        <v>38</v>
      </c>
      <c r="C385">
        <v>18</v>
      </c>
      <c r="D385" t="s">
        <v>54</v>
      </c>
      <c r="E385" t="s">
        <v>71</v>
      </c>
      <c r="F385">
        <v>1</v>
      </c>
      <c r="G385">
        <v>4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4</v>
      </c>
      <c r="S385">
        <v>3</v>
      </c>
      <c r="T385">
        <v>4</v>
      </c>
      <c r="U385">
        <v>1</v>
      </c>
      <c r="V385">
        <v>4</v>
      </c>
      <c r="W385">
        <v>5</v>
      </c>
      <c r="X385">
        <v>0</v>
      </c>
      <c r="Y385">
        <v>13</v>
      </c>
      <c r="Z385">
        <v>13</v>
      </c>
      <c r="AA385">
        <v>13</v>
      </c>
      <c r="AB385">
        <v>0</v>
      </c>
      <c r="AC385">
        <v>0</v>
      </c>
      <c r="AD385" t="s">
        <v>73</v>
      </c>
      <c r="AE385">
        <v>13</v>
      </c>
      <c r="AF385" t="s">
        <v>85</v>
      </c>
      <c r="AG385">
        <v>2.5</v>
      </c>
      <c r="AH385" t="s">
        <v>75</v>
      </c>
      <c r="AI385">
        <v>1</v>
      </c>
      <c r="AJ385" t="s">
        <v>76</v>
      </c>
      <c r="AK385" t="s">
        <v>77</v>
      </c>
      <c r="AL385">
        <v>1</v>
      </c>
      <c r="AM385">
        <v>8</v>
      </c>
      <c r="AN385" t="s">
        <v>76</v>
      </c>
      <c r="AO385" t="s">
        <v>75</v>
      </c>
    </row>
    <row r="386" spans="1:41">
      <c r="A386" t="s">
        <v>55</v>
      </c>
      <c r="B386" t="s">
        <v>38</v>
      </c>
      <c r="C386">
        <v>18</v>
      </c>
      <c r="D386" t="s">
        <v>39</v>
      </c>
      <c r="E386" t="s">
        <v>72</v>
      </c>
      <c r="F386">
        <v>3</v>
      </c>
      <c r="G386">
        <v>3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4</v>
      </c>
      <c r="S386">
        <v>3</v>
      </c>
      <c r="T386">
        <v>2</v>
      </c>
      <c r="U386">
        <v>1</v>
      </c>
      <c r="V386">
        <v>3</v>
      </c>
      <c r="W386">
        <v>3</v>
      </c>
      <c r="X386">
        <v>0</v>
      </c>
      <c r="Y386">
        <v>11</v>
      </c>
      <c r="Z386">
        <v>11</v>
      </c>
      <c r="AA386">
        <v>10</v>
      </c>
      <c r="AB386">
        <v>0</v>
      </c>
      <c r="AC386">
        <v>-1</v>
      </c>
      <c r="AD386" t="s">
        <v>73</v>
      </c>
      <c r="AE386">
        <v>10.67</v>
      </c>
      <c r="AF386" t="s">
        <v>85</v>
      </c>
      <c r="AG386">
        <v>3</v>
      </c>
      <c r="AH386" t="s">
        <v>75</v>
      </c>
      <c r="AI386">
        <v>0</v>
      </c>
      <c r="AJ386" t="s">
        <v>76</v>
      </c>
      <c r="AK386" t="s">
        <v>77</v>
      </c>
      <c r="AL386">
        <v>2</v>
      </c>
      <c r="AM386">
        <v>6</v>
      </c>
      <c r="AN386" t="s">
        <v>75</v>
      </c>
      <c r="AO386" t="s">
        <v>75</v>
      </c>
    </row>
    <row r="387" spans="1:41">
      <c r="A387" t="s">
        <v>55</v>
      </c>
      <c r="B387" t="s">
        <v>38</v>
      </c>
      <c r="C387">
        <v>17</v>
      </c>
      <c r="D387" t="s">
        <v>39</v>
      </c>
      <c r="E387" t="s">
        <v>71</v>
      </c>
      <c r="F387">
        <v>4</v>
      </c>
      <c r="G387">
        <v>4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3</v>
      </c>
      <c r="T387">
        <v>4</v>
      </c>
      <c r="U387">
        <v>1</v>
      </c>
      <c r="V387">
        <v>1</v>
      </c>
      <c r="W387">
        <v>1</v>
      </c>
      <c r="X387">
        <v>0</v>
      </c>
      <c r="Y387">
        <v>16</v>
      </c>
      <c r="Z387">
        <v>15</v>
      </c>
      <c r="AA387">
        <v>15</v>
      </c>
      <c r="AB387">
        <v>-1</v>
      </c>
      <c r="AC387">
        <v>0</v>
      </c>
      <c r="AD387" t="s">
        <v>73</v>
      </c>
      <c r="AE387">
        <v>15.33</v>
      </c>
      <c r="AF387" t="s">
        <v>89</v>
      </c>
      <c r="AG387">
        <v>4</v>
      </c>
      <c r="AH387" t="s">
        <v>79</v>
      </c>
      <c r="AI387">
        <v>1</v>
      </c>
      <c r="AJ387" t="s">
        <v>76</v>
      </c>
      <c r="AK387" t="s">
        <v>77</v>
      </c>
      <c r="AL387">
        <v>4</v>
      </c>
      <c r="AM387">
        <v>8</v>
      </c>
      <c r="AN387" t="s">
        <v>79</v>
      </c>
      <c r="AO387" t="s">
        <v>75</v>
      </c>
    </row>
    <row r="388" spans="1:41">
      <c r="A388" t="s">
        <v>55</v>
      </c>
      <c r="B388" t="s">
        <v>38</v>
      </c>
      <c r="C388">
        <v>17</v>
      </c>
      <c r="D388" t="s">
        <v>54</v>
      </c>
      <c r="E388" t="s">
        <v>72</v>
      </c>
      <c r="F388">
        <v>1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3</v>
      </c>
      <c r="S388">
        <v>2</v>
      </c>
      <c r="T388">
        <v>2</v>
      </c>
      <c r="U388">
        <v>1</v>
      </c>
      <c r="V388">
        <v>2</v>
      </c>
      <c r="W388">
        <v>3</v>
      </c>
      <c r="X388">
        <v>0</v>
      </c>
      <c r="Y388">
        <v>12</v>
      </c>
      <c r="Z388">
        <v>11</v>
      </c>
      <c r="AA388">
        <v>12</v>
      </c>
      <c r="AB388">
        <v>-1</v>
      </c>
      <c r="AC388">
        <v>1</v>
      </c>
      <c r="AD388" t="s">
        <v>73</v>
      </c>
      <c r="AE388">
        <v>11.67</v>
      </c>
      <c r="AF388" t="s">
        <v>85</v>
      </c>
      <c r="AG388">
        <v>1.5</v>
      </c>
      <c r="AH388" t="s">
        <v>75</v>
      </c>
      <c r="AI388">
        <v>1</v>
      </c>
      <c r="AJ388" t="s">
        <v>76</v>
      </c>
      <c r="AK388" t="s">
        <v>77</v>
      </c>
      <c r="AL388">
        <v>1</v>
      </c>
      <c r="AM388">
        <v>4</v>
      </c>
      <c r="AN388" t="s">
        <v>76</v>
      </c>
      <c r="AO388" t="s">
        <v>76</v>
      </c>
    </row>
    <row r="389" spans="1:41">
      <c r="A389" t="s">
        <v>55</v>
      </c>
      <c r="B389" t="s">
        <v>52</v>
      </c>
      <c r="C389">
        <v>18</v>
      </c>
      <c r="D389" t="s">
        <v>39</v>
      </c>
      <c r="E389" t="s">
        <v>71</v>
      </c>
      <c r="F389">
        <v>4</v>
      </c>
      <c r="G389">
        <v>4</v>
      </c>
      <c r="H389">
        <v>2</v>
      </c>
      <c r="I389">
        <v>3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4</v>
      </c>
      <c r="S389">
        <v>2</v>
      </c>
      <c r="T389">
        <v>2</v>
      </c>
      <c r="U389">
        <v>2</v>
      </c>
      <c r="V389">
        <v>2</v>
      </c>
      <c r="W389">
        <v>5</v>
      </c>
      <c r="X389">
        <v>0</v>
      </c>
      <c r="Y389">
        <v>13</v>
      </c>
      <c r="Z389">
        <v>13</v>
      </c>
      <c r="AA389">
        <v>13</v>
      </c>
      <c r="AB389">
        <v>0</v>
      </c>
      <c r="AC389">
        <v>0</v>
      </c>
      <c r="AD389" t="s">
        <v>73</v>
      </c>
      <c r="AE389">
        <v>13</v>
      </c>
      <c r="AF389" t="s">
        <v>85</v>
      </c>
      <c r="AG389">
        <v>4</v>
      </c>
      <c r="AH389" t="s">
        <v>79</v>
      </c>
      <c r="AI389">
        <v>0</v>
      </c>
      <c r="AJ389" t="s">
        <v>76</v>
      </c>
      <c r="AK389" t="s">
        <v>77</v>
      </c>
      <c r="AL389">
        <v>2</v>
      </c>
      <c r="AM389">
        <v>5</v>
      </c>
      <c r="AN389" t="s">
        <v>75</v>
      </c>
      <c r="AO389" t="s">
        <v>76</v>
      </c>
    </row>
    <row r="390" spans="1:41">
      <c r="A390" t="s">
        <v>55</v>
      </c>
      <c r="B390" t="s">
        <v>38</v>
      </c>
      <c r="C390">
        <v>17</v>
      </c>
      <c r="D390" t="s">
        <v>54</v>
      </c>
      <c r="E390" t="s">
        <v>72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5</v>
      </c>
      <c r="S390">
        <v>2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7</v>
      </c>
      <c r="Z390">
        <v>6</v>
      </c>
      <c r="AA390">
        <v>0</v>
      </c>
      <c r="AB390">
        <v>-1</v>
      </c>
      <c r="AC390">
        <v>-6</v>
      </c>
      <c r="AD390" t="s">
        <v>78</v>
      </c>
      <c r="AE390">
        <v>4.33</v>
      </c>
      <c r="AF390" t="s">
        <v>74</v>
      </c>
      <c r="AG390">
        <v>1</v>
      </c>
      <c r="AH390" t="s">
        <v>76</v>
      </c>
      <c r="AI390">
        <v>2</v>
      </c>
      <c r="AJ390" t="s">
        <v>75</v>
      </c>
      <c r="AK390" t="s">
        <v>77</v>
      </c>
      <c r="AL390">
        <v>3</v>
      </c>
      <c r="AM390">
        <v>4</v>
      </c>
      <c r="AN390" t="s">
        <v>75</v>
      </c>
      <c r="AO390" t="s">
        <v>76</v>
      </c>
    </row>
    <row r="391" spans="1:41">
      <c r="A391" t="s">
        <v>55</v>
      </c>
      <c r="B391" t="s">
        <v>38</v>
      </c>
      <c r="C391">
        <v>18</v>
      </c>
      <c r="D391" t="s">
        <v>39</v>
      </c>
      <c r="E391" t="s">
        <v>72</v>
      </c>
      <c r="F391">
        <v>2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5</v>
      </c>
      <c r="S391">
        <v>2</v>
      </c>
      <c r="T391">
        <v>3</v>
      </c>
      <c r="U391">
        <v>1</v>
      </c>
      <c r="V391">
        <v>2</v>
      </c>
      <c r="W391">
        <v>4</v>
      </c>
      <c r="X391">
        <v>0</v>
      </c>
      <c r="Y391">
        <v>11</v>
      </c>
      <c r="Z391">
        <v>10</v>
      </c>
      <c r="AA391">
        <v>10</v>
      </c>
      <c r="AB391">
        <v>-1</v>
      </c>
      <c r="AC391">
        <v>0</v>
      </c>
      <c r="AD391" t="s">
        <v>73</v>
      </c>
      <c r="AE391">
        <v>10.33</v>
      </c>
      <c r="AF391" t="s">
        <v>85</v>
      </c>
      <c r="AG391">
        <v>2.5</v>
      </c>
      <c r="AH391" t="s">
        <v>75</v>
      </c>
      <c r="AI391">
        <v>1</v>
      </c>
      <c r="AJ391" t="s">
        <v>76</v>
      </c>
      <c r="AK391" t="s">
        <v>77</v>
      </c>
      <c r="AL391">
        <v>3</v>
      </c>
      <c r="AM391">
        <v>6</v>
      </c>
      <c r="AN391" t="s">
        <v>75</v>
      </c>
      <c r="AO391" t="s">
        <v>75</v>
      </c>
    </row>
    <row r="392" spans="1:41">
      <c r="A392" t="s">
        <v>55</v>
      </c>
      <c r="B392" t="s">
        <v>38</v>
      </c>
      <c r="C392">
        <v>18</v>
      </c>
      <c r="D392" t="s">
        <v>54</v>
      </c>
      <c r="E392" t="s">
        <v>71</v>
      </c>
      <c r="F392">
        <v>4</v>
      </c>
      <c r="G392">
        <v>4</v>
      </c>
      <c r="H392">
        <v>2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5</v>
      </c>
      <c r="S392">
        <v>4</v>
      </c>
      <c r="T392">
        <v>4</v>
      </c>
      <c r="U392">
        <v>1</v>
      </c>
      <c r="V392">
        <v>1</v>
      </c>
      <c r="W392">
        <v>1</v>
      </c>
      <c r="X392">
        <v>0</v>
      </c>
      <c r="Y392">
        <v>19</v>
      </c>
      <c r="Z392">
        <v>18</v>
      </c>
      <c r="AA392">
        <v>19</v>
      </c>
      <c r="AB392">
        <v>-1</v>
      </c>
      <c r="AC392">
        <v>1</v>
      </c>
      <c r="AD392" t="s">
        <v>73</v>
      </c>
      <c r="AE392">
        <v>18.670000000000002</v>
      </c>
      <c r="AF392" t="s">
        <v>86</v>
      </c>
      <c r="AG392">
        <v>4</v>
      </c>
      <c r="AH392" t="s">
        <v>79</v>
      </c>
      <c r="AI392">
        <v>0</v>
      </c>
      <c r="AJ392" t="s">
        <v>76</v>
      </c>
      <c r="AK392" t="s">
        <v>77</v>
      </c>
      <c r="AL392">
        <v>1</v>
      </c>
      <c r="AM392">
        <v>8</v>
      </c>
      <c r="AN392" t="s">
        <v>76</v>
      </c>
      <c r="AO392" t="s">
        <v>75</v>
      </c>
    </row>
    <row r="393" spans="1:41">
      <c r="A393" t="s">
        <v>55</v>
      </c>
      <c r="B393" t="s">
        <v>38</v>
      </c>
      <c r="C393">
        <v>18</v>
      </c>
      <c r="D393" t="s">
        <v>39</v>
      </c>
      <c r="E393" t="s">
        <v>72</v>
      </c>
      <c r="F393">
        <v>3</v>
      </c>
      <c r="G393">
        <v>3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4</v>
      </c>
      <c r="S393">
        <v>1</v>
      </c>
      <c r="T393">
        <v>3</v>
      </c>
      <c r="U393">
        <v>1</v>
      </c>
      <c r="V393">
        <v>2</v>
      </c>
      <c r="W393">
        <v>1</v>
      </c>
      <c r="X393">
        <v>0</v>
      </c>
      <c r="Y393">
        <v>15</v>
      </c>
      <c r="Z393">
        <v>15</v>
      </c>
      <c r="AA393">
        <v>15</v>
      </c>
      <c r="AB393">
        <v>0</v>
      </c>
      <c r="AC393">
        <v>0</v>
      </c>
      <c r="AD393" t="s">
        <v>73</v>
      </c>
      <c r="AE393">
        <v>15</v>
      </c>
      <c r="AF393" t="s">
        <v>89</v>
      </c>
      <c r="AG393">
        <v>3</v>
      </c>
      <c r="AH393" t="s">
        <v>75</v>
      </c>
      <c r="AI393">
        <v>0</v>
      </c>
      <c r="AJ393" t="s">
        <v>76</v>
      </c>
      <c r="AK393" t="s">
        <v>77</v>
      </c>
      <c r="AL393">
        <v>2</v>
      </c>
      <c r="AM393">
        <v>5</v>
      </c>
      <c r="AN393" t="s">
        <v>75</v>
      </c>
      <c r="AO393" t="s">
        <v>76</v>
      </c>
    </row>
    <row r="394" spans="1:41">
      <c r="A394" t="s">
        <v>55</v>
      </c>
      <c r="B394" t="s">
        <v>52</v>
      </c>
      <c r="C394">
        <v>19</v>
      </c>
      <c r="D394" t="s">
        <v>54</v>
      </c>
      <c r="E394" t="s">
        <v>72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4</v>
      </c>
      <c r="S394">
        <v>3</v>
      </c>
      <c r="T394">
        <v>2</v>
      </c>
      <c r="U394">
        <v>1</v>
      </c>
      <c r="V394">
        <v>3</v>
      </c>
      <c r="W394">
        <v>5</v>
      </c>
      <c r="X394">
        <v>0</v>
      </c>
      <c r="Y394">
        <v>6</v>
      </c>
      <c r="Z394">
        <v>5</v>
      </c>
      <c r="AA394">
        <v>0</v>
      </c>
      <c r="AB394">
        <v>-1</v>
      </c>
      <c r="AC394">
        <v>-5</v>
      </c>
      <c r="AD394" t="s">
        <v>78</v>
      </c>
      <c r="AE394">
        <v>3.67</v>
      </c>
      <c r="AF394" t="s">
        <v>74</v>
      </c>
      <c r="AG394">
        <v>1</v>
      </c>
      <c r="AH394" t="s">
        <v>76</v>
      </c>
      <c r="AI394">
        <v>2</v>
      </c>
      <c r="AJ394" t="s">
        <v>75</v>
      </c>
      <c r="AK394" t="s">
        <v>77</v>
      </c>
      <c r="AL394">
        <v>1</v>
      </c>
      <c r="AM394">
        <v>5</v>
      </c>
      <c r="AN394" t="s">
        <v>76</v>
      </c>
      <c r="AO394" t="s">
        <v>76</v>
      </c>
    </row>
    <row r="395" spans="1:41">
      <c r="A395" t="s">
        <v>55</v>
      </c>
      <c r="B395" t="s">
        <v>38</v>
      </c>
      <c r="C395">
        <v>19</v>
      </c>
      <c r="D395" t="s">
        <v>54</v>
      </c>
      <c r="E395" t="s">
        <v>72</v>
      </c>
      <c r="F395">
        <v>2</v>
      </c>
      <c r="G395">
        <v>3</v>
      </c>
      <c r="H395">
        <v>1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5</v>
      </c>
      <c r="S395">
        <v>4</v>
      </c>
      <c r="T395">
        <v>2</v>
      </c>
      <c r="U395">
        <v>1</v>
      </c>
      <c r="V395">
        <v>2</v>
      </c>
      <c r="W395">
        <v>5</v>
      </c>
      <c r="X395">
        <v>0</v>
      </c>
      <c r="Y395">
        <v>7</v>
      </c>
      <c r="Z395">
        <v>5</v>
      </c>
      <c r="AA395">
        <v>0</v>
      </c>
      <c r="AB395">
        <v>-2</v>
      </c>
      <c r="AC395">
        <v>-5</v>
      </c>
      <c r="AD395" t="s">
        <v>78</v>
      </c>
      <c r="AE395">
        <v>4</v>
      </c>
      <c r="AF395" t="s">
        <v>74</v>
      </c>
      <c r="AG395">
        <v>2.5</v>
      </c>
      <c r="AH395" t="s">
        <v>75</v>
      </c>
      <c r="AI395">
        <v>0</v>
      </c>
      <c r="AJ395" t="s">
        <v>76</v>
      </c>
      <c r="AK395" t="s">
        <v>77</v>
      </c>
      <c r="AL395">
        <v>2</v>
      </c>
      <c r="AM395">
        <v>6</v>
      </c>
      <c r="AN395" t="s">
        <v>75</v>
      </c>
      <c r="AO395" t="s">
        <v>75</v>
      </c>
    </row>
    <row r="396" spans="1:41">
      <c r="A396" t="s">
        <v>55</v>
      </c>
      <c r="B396" t="s">
        <v>38</v>
      </c>
      <c r="C396">
        <v>18</v>
      </c>
      <c r="D396" t="s">
        <v>39</v>
      </c>
      <c r="E396" t="s">
        <v>71</v>
      </c>
      <c r="F396">
        <v>3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4</v>
      </c>
      <c r="S396">
        <v>3</v>
      </c>
      <c r="T396">
        <v>4</v>
      </c>
      <c r="U396">
        <v>1</v>
      </c>
      <c r="V396">
        <v>1</v>
      </c>
      <c r="W396">
        <v>1</v>
      </c>
      <c r="X396">
        <v>0</v>
      </c>
      <c r="Y396">
        <v>7</v>
      </c>
      <c r="Z396">
        <v>9</v>
      </c>
      <c r="AA396">
        <v>8</v>
      </c>
      <c r="AB396">
        <v>2</v>
      </c>
      <c r="AC396">
        <v>-1</v>
      </c>
      <c r="AD396" t="s">
        <v>73</v>
      </c>
      <c r="AE396">
        <v>8</v>
      </c>
      <c r="AF396" t="s">
        <v>74</v>
      </c>
      <c r="AG396">
        <v>2</v>
      </c>
      <c r="AH396" t="s">
        <v>75</v>
      </c>
      <c r="AI396">
        <v>1</v>
      </c>
      <c r="AJ396" t="s">
        <v>76</v>
      </c>
      <c r="AK396" t="s">
        <v>77</v>
      </c>
      <c r="AL396">
        <v>3</v>
      </c>
      <c r="AM396">
        <v>7</v>
      </c>
      <c r="AN396" t="s">
        <v>75</v>
      </c>
      <c r="AO396" t="s">
        <v>75</v>
      </c>
    </row>
    <row r="397" spans="1:41">
      <c r="A397" t="s">
        <v>55</v>
      </c>
      <c r="B397" t="s">
        <v>38</v>
      </c>
      <c r="C397">
        <v>18</v>
      </c>
      <c r="D397" t="s">
        <v>39</v>
      </c>
      <c r="E397" t="s">
        <v>72</v>
      </c>
      <c r="F397">
        <v>1</v>
      </c>
      <c r="G397">
        <v>1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5</v>
      </c>
      <c r="X397">
        <v>0</v>
      </c>
      <c r="Y397">
        <v>6</v>
      </c>
      <c r="Z397">
        <v>5</v>
      </c>
      <c r="AA397">
        <v>0</v>
      </c>
      <c r="AB397">
        <v>-1</v>
      </c>
      <c r="AC397">
        <v>-5</v>
      </c>
      <c r="AD397" t="s">
        <v>78</v>
      </c>
      <c r="AE397">
        <v>3.67</v>
      </c>
      <c r="AF397" t="s">
        <v>74</v>
      </c>
      <c r="AG397">
        <v>1</v>
      </c>
      <c r="AH397" t="s">
        <v>76</v>
      </c>
      <c r="AI397">
        <v>2</v>
      </c>
      <c r="AJ397" t="s">
        <v>75</v>
      </c>
      <c r="AK397" t="s">
        <v>77</v>
      </c>
      <c r="AL397">
        <v>2</v>
      </c>
      <c r="AM397">
        <v>2</v>
      </c>
      <c r="AN397" t="s">
        <v>75</v>
      </c>
      <c r="AO397" t="s">
        <v>76</v>
      </c>
    </row>
    <row r="398" spans="1:41">
      <c r="A398" t="s">
        <v>55</v>
      </c>
      <c r="B398" t="s">
        <v>52</v>
      </c>
      <c r="C398">
        <v>18</v>
      </c>
      <c r="D398" t="s">
        <v>54</v>
      </c>
      <c r="E398" t="s">
        <v>71</v>
      </c>
      <c r="F398">
        <v>3</v>
      </c>
      <c r="G398">
        <v>2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4</v>
      </c>
      <c r="S398">
        <v>4</v>
      </c>
      <c r="T398">
        <v>1</v>
      </c>
      <c r="U398">
        <v>3</v>
      </c>
      <c r="V398">
        <v>4</v>
      </c>
      <c r="W398">
        <v>5</v>
      </c>
      <c r="X398">
        <v>0</v>
      </c>
      <c r="Y398">
        <v>11</v>
      </c>
      <c r="Z398">
        <v>12</v>
      </c>
      <c r="AA398">
        <v>10</v>
      </c>
      <c r="AB398">
        <v>1</v>
      </c>
      <c r="AC398">
        <v>-2</v>
      </c>
      <c r="AD398" t="s">
        <v>73</v>
      </c>
      <c r="AE398">
        <v>11</v>
      </c>
      <c r="AF398" t="s">
        <v>85</v>
      </c>
      <c r="AG398">
        <v>2.5</v>
      </c>
      <c r="AH398" t="s">
        <v>75</v>
      </c>
      <c r="AI398">
        <v>2</v>
      </c>
      <c r="AJ398" t="s">
        <v>75</v>
      </c>
      <c r="AK398" t="s">
        <v>77</v>
      </c>
      <c r="AL398">
        <v>1</v>
      </c>
      <c r="AM398">
        <v>5</v>
      </c>
      <c r="AN398" t="s">
        <v>76</v>
      </c>
      <c r="AO398" t="s">
        <v>76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5393-6963-4A80-BC12-91D683ADA8EC}">
  <dimension ref="A1:AO398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97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37</v>
      </c>
      <c r="B4" t="s">
        <v>38</v>
      </c>
      <c r="C4">
        <v>18</v>
      </c>
      <c r="D4" t="s">
        <v>54</v>
      </c>
      <c r="E4">
        <v>3.66</v>
      </c>
      <c r="F4">
        <v>3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5</v>
      </c>
      <c r="X4">
        <v>75</v>
      </c>
      <c r="Y4">
        <v>10</v>
      </c>
      <c r="Z4">
        <v>9</v>
      </c>
      <c r="AA4">
        <v>9</v>
      </c>
      <c r="AB4">
        <v>-1</v>
      </c>
      <c r="AC4">
        <v>0</v>
      </c>
      <c r="AD4" t="s">
        <v>73</v>
      </c>
      <c r="AE4">
        <v>9.33</v>
      </c>
      <c r="AF4" t="s">
        <v>74</v>
      </c>
      <c r="AG4">
        <v>2.5</v>
      </c>
      <c r="AH4" t="s">
        <v>75</v>
      </c>
      <c r="AI4">
        <v>1</v>
      </c>
      <c r="AJ4" t="s">
        <v>76</v>
      </c>
      <c r="AK4" t="s">
        <v>77</v>
      </c>
      <c r="AL4">
        <v>0</v>
      </c>
      <c r="AM4">
        <v>3</v>
      </c>
      <c r="AN4" t="s">
        <v>76</v>
      </c>
      <c r="AO4" t="s">
        <v>76</v>
      </c>
    </row>
    <row r="5" spans="1:41">
      <c r="A5" t="s">
        <v>37</v>
      </c>
      <c r="B5" t="s">
        <v>38</v>
      </c>
      <c r="C5">
        <v>17</v>
      </c>
      <c r="D5" t="s">
        <v>39</v>
      </c>
      <c r="E5" t="s">
        <v>71</v>
      </c>
      <c r="F5">
        <v>3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3</v>
      </c>
      <c r="T5">
        <v>3</v>
      </c>
      <c r="U5">
        <v>2</v>
      </c>
      <c r="V5">
        <v>3</v>
      </c>
      <c r="W5">
        <v>1</v>
      </c>
      <c r="X5">
        <v>56</v>
      </c>
      <c r="Y5">
        <v>9</v>
      </c>
      <c r="Z5">
        <v>9</v>
      </c>
      <c r="AA5">
        <v>8</v>
      </c>
      <c r="AB5">
        <v>0</v>
      </c>
      <c r="AC5">
        <v>-1</v>
      </c>
      <c r="AD5" t="s">
        <v>73</v>
      </c>
      <c r="AE5">
        <v>8.67</v>
      </c>
      <c r="AF5" t="s">
        <v>74</v>
      </c>
      <c r="AG5">
        <v>3</v>
      </c>
      <c r="AH5" t="s">
        <v>75</v>
      </c>
      <c r="AI5">
        <v>1</v>
      </c>
      <c r="AJ5" t="s">
        <v>76</v>
      </c>
      <c r="AK5" t="s">
        <v>77</v>
      </c>
      <c r="AL5">
        <v>3</v>
      </c>
      <c r="AM5">
        <v>7</v>
      </c>
      <c r="AN5" t="s">
        <v>75</v>
      </c>
      <c r="AO5" t="s">
        <v>75</v>
      </c>
    </row>
    <row r="6" spans="1:41">
      <c r="A6" t="s">
        <v>37</v>
      </c>
      <c r="B6" t="s">
        <v>38</v>
      </c>
      <c r="C6">
        <v>16</v>
      </c>
      <c r="D6" t="s">
        <v>39</v>
      </c>
      <c r="E6" t="s">
        <v>72</v>
      </c>
      <c r="F6">
        <v>3</v>
      </c>
      <c r="G6">
        <v>3</v>
      </c>
      <c r="H6">
        <v>1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4</v>
      </c>
      <c r="S6">
        <v>3</v>
      </c>
      <c r="T6">
        <v>3</v>
      </c>
      <c r="U6">
        <v>2</v>
      </c>
      <c r="V6">
        <v>4</v>
      </c>
      <c r="W6">
        <v>5</v>
      </c>
      <c r="X6">
        <v>54</v>
      </c>
      <c r="Y6">
        <v>11</v>
      </c>
      <c r="Z6">
        <v>12</v>
      </c>
      <c r="AA6">
        <v>11</v>
      </c>
      <c r="AB6">
        <v>1</v>
      </c>
      <c r="AC6">
        <v>-1</v>
      </c>
      <c r="AD6" t="s">
        <v>73</v>
      </c>
      <c r="AE6">
        <v>11.33</v>
      </c>
      <c r="AF6" t="s">
        <v>85</v>
      </c>
      <c r="AG6">
        <v>3</v>
      </c>
      <c r="AH6" t="s">
        <v>75</v>
      </c>
      <c r="AI6">
        <v>2</v>
      </c>
      <c r="AJ6" t="s">
        <v>75</v>
      </c>
      <c r="AK6" t="s">
        <v>77</v>
      </c>
      <c r="AL6">
        <v>5</v>
      </c>
      <c r="AM6">
        <v>6</v>
      </c>
      <c r="AN6" t="s">
        <v>79</v>
      </c>
      <c r="AO6" t="s">
        <v>75</v>
      </c>
    </row>
    <row r="7" spans="1:41">
      <c r="A7" t="s">
        <v>37</v>
      </c>
      <c r="B7" t="s">
        <v>38</v>
      </c>
      <c r="C7">
        <v>19</v>
      </c>
      <c r="D7" t="s">
        <v>54</v>
      </c>
      <c r="E7" t="s">
        <v>72</v>
      </c>
      <c r="F7">
        <v>2</v>
      </c>
      <c r="G7">
        <v>3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2</v>
      </c>
      <c r="U7">
        <v>1</v>
      </c>
      <c r="V7">
        <v>1</v>
      </c>
      <c r="W7">
        <v>3</v>
      </c>
      <c r="X7">
        <v>40</v>
      </c>
      <c r="Y7">
        <v>13</v>
      </c>
      <c r="Z7">
        <v>11</v>
      </c>
      <c r="AA7">
        <v>11</v>
      </c>
      <c r="AB7">
        <v>-2</v>
      </c>
      <c r="AC7">
        <v>0</v>
      </c>
      <c r="AD7" t="s">
        <v>73</v>
      </c>
      <c r="AE7">
        <v>11.67</v>
      </c>
      <c r="AF7" t="s">
        <v>85</v>
      </c>
      <c r="AG7">
        <v>2.5</v>
      </c>
      <c r="AH7" t="s">
        <v>75</v>
      </c>
      <c r="AI7">
        <v>1</v>
      </c>
      <c r="AJ7" t="s">
        <v>76</v>
      </c>
      <c r="AK7" t="s">
        <v>77</v>
      </c>
      <c r="AL7">
        <v>1</v>
      </c>
      <c r="AM7">
        <v>4</v>
      </c>
      <c r="AN7" t="s">
        <v>76</v>
      </c>
      <c r="AO7" t="s">
        <v>76</v>
      </c>
    </row>
    <row r="8" spans="1:41">
      <c r="A8" t="s">
        <v>37</v>
      </c>
      <c r="B8" t="s">
        <v>52</v>
      </c>
      <c r="C8">
        <v>19</v>
      </c>
      <c r="D8" t="s">
        <v>39</v>
      </c>
      <c r="E8" t="s">
        <v>72</v>
      </c>
      <c r="F8">
        <v>4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4</v>
      </c>
      <c r="U8">
        <v>1</v>
      </c>
      <c r="V8">
        <v>1</v>
      </c>
      <c r="W8">
        <v>4</v>
      </c>
      <c r="X8">
        <v>38</v>
      </c>
      <c r="Y8">
        <v>8</v>
      </c>
      <c r="Z8">
        <v>9</v>
      </c>
      <c r="AA8">
        <v>8</v>
      </c>
      <c r="AB8">
        <v>1</v>
      </c>
      <c r="AC8">
        <v>-1</v>
      </c>
      <c r="AD8" t="s">
        <v>73</v>
      </c>
      <c r="AE8">
        <v>8.33</v>
      </c>
      <c r="AF8" t="s">
        <v>74</v>
      </c>
      <c r="AG8">
        <v>4</v>
      </c>
      <c r="AH8" t="s">
        <v>79</v>
      </c>
      <c r="AI8">
        <v>2</v>
      </c>
      <c r="AJ8" t="s">
        <v>75</v>
      </c>
      <c r="AK8" t="s">
        <v>77</v>
      </c>
      <c r="AL8">
        <v>3</v>
      </c>
      <c r="AM8">
        <v>8</v>
      </c>
      <c r="AN8" t="s">
        <v>75</v>
      </c>
      <c r="AO8" t="s">
        <v>75</v>
      </c>
    </row>
    <row r="9" spans="1:41">
      <c r="A9" t="s">
        <v>37</v>
      </c>
      <c r="B9" t="s">
        <v>52</v>
      </c>
      <c r="C9">
        <v>17</v>
      </c>
      <c r="D9" t="s">
        <v>39</v>
      </c>
      <c r="E9" t="s">
        <v>71</v>
      </c>
      <c r="F9">
        <v>4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5</v>
      </c>
      <c r="T9">
        <v>4</v>
      </c>
      <c r="U9">
        <v>2</v>
      </c>
      <c r="V9">
        <v>4</v>
      </c>
      <c r="W9">
        <v>5</v>
      </c>
      <c r="X9">
        <v>30</v>
      </c>
      <c r="Y9">
        <v>8</v>
      </c>
      <c r="Z9">
        <v>8</v>
      </c>
      <c r="AA9">
        <v>8</v>
      </c>
      <c r="AB9">
        <v>0</v>
      </c>
      <c r="AC9">
        <v>0</v>
      </c>
      <c r="AD9" t="s">
        <v>73</v>
      </c>
      <c r="AE9">
        <v>8</v>
      </c>
      <c r="AF9" t="s">
        <v>74</v>
      </c>
      <c r="AG9">
        <v>2.5</v>
      </c>
      <c r="AH9" t="s">
        <v>75</v>
      </c>
      <c r="AI9">
        <v>3</v>
      </c>
      <c r="AJ9" t="s">
        <v>75</v>
      </c>
      <c r="AK9" t="s">
        <v>87</v>
      </c>
      <c r="AL9">
        <v>3</v>
      </c>
      <c r="AM9">
        <v>10</v>
      </c>
      <c r="AN9" t="s">
        <v>75</v>
      </c>
      <c r="AO9" t="s">
        <v>79</v>
      </c>
    </row>
    <row r="10" spans="1:41">
      <c r="A10" t="s">
        <v>37</v>
      </c>
      <c r="B10" t="s">
        <v>38</v>
      </c>
      <c r="C10">
        <v>17</v>
      </c>
      <c r="D10" t="s">
        <v>39</v>
      </c>
      <c r="E10" t="s">
        <v>72</v>
      </c>
      <c r="F10">
        <v>3</v>
      </c>
      <c r="G10">
        <v>4</v>
      </c>
      <c r="H10">
        <v>1</v>
      </c>
      <c r="I10">
        <v>3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4</v>
      </c>
      <c r="T10">
        <v>3</v>
      </c>
      <c r="U10">
        <v>3</v>
      </c>
      <c r="V10">
        <v>4</v>
      </c>
      <c r="W10">
        <v>5</v>
      </c>
      <c r="X10">
        <v>28</v>
      </c>
      <c r="Y10">
        <v>10</v>
      </c>
      <c r="Z10">
        <v>9</v>
      </c>
      <c r="AA10">
        <v>9</v>
      </c>
      <c r="AB10">
        <v>-1</v>
      </c>
      <c r="AC10">
        <v>0</v>
      </c>
      <c r="AD10" t="s">
        <v>73</v>
      </c>
      <c r="AE10">
        <v>9.33</v>
      </c>
      <c r="AF10" t="s">
        <v>74</v>
      </c>
      <c r="AG10">
        <v>3.5</v>
      </c>
      <c r="AH10" t="s">
        <v>79</v>
      </c>
      <c r="AI10">
        <v>2</v>
      </c>
      <c r="AJ10" t="s">
        <v>75</v>
      </c>
      <c r="AK10" t="s">
        <v>77</v>
      </c>
      <c r="AL10">
        <v>3</v>
      </c>
      <c r="AM10">
        <v>8</v>
      </c>
      <c r="AN10" t="s">
        <v>75</v>
      </c>
      <c r="AO10" t="s">
        <v>75</v>
      </c>
    </row>
    <row r="11" spans="1:41">
      <c r="A11" t="s">
        <v>37</v>
      </c>
      <c r="B11" t="s">
        <v>38</v>
      </c>
      <c r="C11">
        <v>15</v>
      </c>
      <c r="D11" t="s">
        <v>39</v>
      </c>
      <c r="E11" t="s">
        <v>72</v>
      </c>
      <c r="F11">
        <v>3</v>
      </c>
      <c r="G11">
        <v>2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3</v>
      </c>
      <c r="T11">
        <v>5</v>
      </c>
      <c r="U11">
        <v>1</v>
      </c>
      <c r="V11">
        <v>1</v>
      </c>
      <c r="W11">
        <v>2</v>
      </c>
      <c r="X11">
        <v>26</v>
      </c>
      <c r="Y11">
        <v>7</v>
      </c>
      <c r="Z11">
        <v>6</v>
      </c>
      <c r="AA11">
        <v>6</v>
      </c>
      <c r="AB11">
        <v>-1</v>
      </c>
      <c r="AC11">
        <v>0</v>
      </c>
      <c r="AD11" t="s">
        <v>73</v>
      </c>
      <c r="AE11">
        <v>6.33</v>
      </c>
      <c r="AF11" t="s">
        <v>74</v>
      </c>
      <c r="AG11">
        <v>2.5</v>
      </c>
      <c r="AH11" t="s">
        <v>75</v>
      </c>
      <c r="AI11">
        <v>1</v>
      </c>
      <c r="AJ11" t="s">
        <v>76</v>
      </c>
      <c r="AK11" t="s">
        <v>77</v>
      </c>
      <c r="AL11">
        <v>4</v>
      </c>
      <c r="AM11">
        <v>8</v>
      </c>
      <c r="AN11" t="s">
        <v>79</v>
      </c>
      <c r="AO11" t="s">
        <v>75</v>
      </c>
    </row>
    <row r="12" spans="1:41">
      <c r="A12" t="s">
        <v>37</v>
      </c>
      <c r="B12" t="s">
        <v>38</v>
      </c>
      <c r="C12">
        <v>16</v>
      </c>
      <c r="D12" t="s">
        <v>39</v>
      </c>
      <c r="E12" t="s">
        <v>71</v>
      </c>
      <c r="F12">
        <v>2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3</v>
      </c>
      <c r="U12">
        <v>1</v>
      </c>
      <c r="V12">
        <v>2</v>
      </c>
      <c r="W12">
        <v>3</v>
      </c>
      <c r="X12">
        <v>25</v>
      </c>
      <c r="Y12">
        <v>7</v>
      </c>
      <c r="Z12">
        <v>10</v>
      </c>
      <c r="AA12">
        <v>11</v>
      </c>
      <c r="AB12">
        <v>3</v>
      </c>
      <c r="AC12">
        <v>1</v>
      </c>
      <c r="AD12" t="s">
        <v>80</v>
      </c>
      <c r="AE12">
        <v>9.33</v>
      </c>
      <c r="AF12" t="s">
        <v>74</v>
      </c>
      <c r="AG12">
        <v>2</v>
      </c>
      <c r="AH12" t="s">
        <v>75</v>
      </c>
      <c r="AI12">
        <v>2</v>
      </c>
      <c r="AJ12" t="s">
        <v>75</v>
      </c>
      <c r="AK12" t="s">
        <v>77</v>
      </c>
      <c r="AL12">
        <v>3</v>
      </c>
      <c r="AM12">
        <v>7</v>
      </c>
      <c r="AN12" t="s">
        <v>75</v>
      </c>
      <c r="AO12" t="s">
        <v>75</v>
      </c>
    </row>
    <row r="13" spans="1:41">
      <c r="A13" t="s">
        <v>37</v>
      </c>
      <c r="B13" t="s">
        <v>38</v>
      </c>
      <c r="C13">
        <v>17</v>
      </c>
      <c r="D13" t="s">
        <v>39</v>
      </c>
      <c r="E13" t="s">
        <v>72</v>
      </c>
      <c r="F13">
        <v>4</v>
      </c>
      <c r="G13">
        <v>4</v>
      </c>
      <c r="H13">
        <v>2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24</v>
      </c>
      <c r="Y13">
        <v>18</v>
      </c>
      <c r="Z13">
        <v>18</v>
      </c>
      <c r="AA13">
        <v>18</v>
      </c>
      <c r="AB13">
        <v>0</v>
      </c>
      <c r="AC13">
        <v>0</v>
      </c>
      <c r="AD13" t="s">
        <v>73</v>
      </c>
      <c r="AE13">
        <v>18</v>
      </c>
      <c r="AF13" t="s">
        <v>86</v>
      </c>
      <c r="AG13">
        <v>4</v>
      </c>
      <c r="AH13" t="s">
        <v>79</v>
      </c>
      <c r="AI13">
        <v>2</v>
      </c>
      <c r="AJ13" t="s">
        <v>75</v>
      </c>
      <c r="AK13" t="s">
        <v>77</v>
      </c>
      <c r="AL13">
        <v>2</v>
      </c>
      <c r="AM13">
        <v>6</v>
      </c>
      <c r="AN13" t="s">
        <v>75</v>
      </c>
      <c r="AO13" t="s">
        <v>75</v>
      </c>
    </row>
    <row r="14" spans="1:41">
      <c r="A14" t="s">
        <v>37</v>
      </c>
      <c r="B14" t="s">
        <v>38</v>
      </c>
      <c r="C14">
        <v>17</v>
      </c>
      <c r="D14" t="s">
        <v>39</v>
      </c>
      <c r="E14" t="s">
        <v>72</v>
      </c>
      <c r="F14">
        <v>4</v>
      </c>
      <c r="G14">
        <v>3</v>
      </c>
      <c r="H14">
        <v>1</v>
      </c>
      <c r="I14">
        <v>2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2</v>
      </c>
      <c r="U14">
        <v>1</v>
      </c>
      <c r="V14">
        <v>2</v>
      </c>
      <c r="W14">
        <v>5</v>
      </c>
      <c r="X14">
        <v>23</v>
      </c>
      <c r="Y14">
        <v>13</v>
      </c>
      <c r="Z14">
        <v>13</v>
      </c>
      <c r="AA14">
        <v>13</v>
      </c>
      <c r="AB14">
        <v>0</v>
      </c>
      <c r="AC14">
        <v>0</v>
      </c>
      <c r="AD14" t="s">
        <v>73</v>
      </c>
      <c r="AE14">
        <v>13</v>
      </c>
      <c r="AF14" t="s">
        <v>85</v>
      </c>
      <c r="AG14">
        <v>3.5</v>
      </c>
      <c r="AH14" t="s">
        <v>79</v>
      </c>
      <c r="AI14">
        <v>1</v>
      </c>
      <c r="AJ14" t="s">
        <v>76</v>
      </c>
      <c r="AK14" t="s">
        <v>77</v>
      </c>
      <c r="AL14">
        <v>3</v>
      </c>
      <c r="AM14">
        <v>5</v>
      </c>
      <c r="AN14" t="s">
        <v>75</v>
      </c>
      <c r="AO14" t="s">
        <v>76</v>
      </c>
    </row>
    <row r="15" spans="1:41">
      <c r="A15" t="s">
        <v>37</v>
      </c>
      <c r="B15" t="s">
        <v>38</v>
      </c>
      <c r="C15">
        <v>17</v>
      </c>
      <c r="D15" t="s">
        <v>39</v>
      </c>
      <c r="E15" t="s">
        <v>72</v>
      </c>
      <c r="F15">
        <v>4</v>
      </c>
      <c r="G15">
        <v>3</v>
      </c>
      <c r="H15">
        <v>1</v>
      </c>
      <c r="I15">
        <v>2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3</v>
      </c>
      <c r="S15">
        <v>4</v>
      </c>
      <c r="T15">
        <v>5</v>
      </c>
      <c r="U15">
        <v>2</v>
      </c>
      <c r="V15">
        <v>4</v>
      </c>
      <c r="W15">
        <v>1</v>
      </c>
      <c r="X15">
        <v>22</v>
      </c>
      <c r="Y15">
        <v>6</v>
      </c>
      <c r="Z15">
        <v>6</v>
      </c>
      <c r="AA15">
        <v>4</v>
      </c>
      <c r="AB15">
        <v>0</v>
      </c>
      <c r="AC15">
        <v>-2</v>
      </c>
      <c r="AD15" t="s">
        <v>73</v>
      </c>
      <c r="AE15">
        <v>5.33</v>
      </c>
      <c r="AF15" t="s">
        <v>74</v>
      </c>
      <c r="AG15">
        <v>3.5</v>
      </c>
      <c r="AH15" t="s">
        <v>79</v>
      </c>
      <c r="AI15">
        <v>3</v>
      </c>
      <c r="AJ15" t="s">
        <v>75</v>
      </c>
      <c r="AK15" t="s">
        <v>87</v>
      </c>
      <c r="AL15">
        <v>2</v>
      </c>
      <c r="AM15">
        <v>10</v>
      </c>
      <c r="AN15" t="s">
        <v>75</v>
      </c>
      <c r="AO15" t="s">
        <v>79</v>
      </c>
    </row>
    <row r="16" spans="1:41">
      <c r="A16" t="s">
        <v>37</v>
      </c>
      <c r="B16" t="s">
        <v>52</v>
      </c>
      <c r="C16">
        <v>18</v>
      </c>
      <c r="D16" t="s">
        <v>39</v>
      </c>
      <c r="E16" t="s">
        <v>72</v>
      </c>
      <c r="F16">
        <v>4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3</v>
      </c>
      <c r="S16">
        <v>2</v>
      </c>
      <c r="T16">
        <v>4</v>
      </c>
      <c r="U16">
        <v>1</v>
      </c>
      <c r="V16">
        <v>4</v>
      </c>
      <c r="W16">
        <v>3</v>
      </c>
      <c r="X16">
        <v>22</v>
      </c>
      <c r="Y16">
        <v>9</v>
      </c>
      <c r="Z16">
        <v>9</v>
      </c>
      <c r="AA16">
        <v>9</v>
      </c>
      <c r="AB16">
        <v>0</v>
      </c>
      <c r="AC16">
        <v>0</v>
      </c>
      <c r="AD16" t="s">
        <v>73</v>
      </c>
      <c r="AE16">
        <v>9</v>
      </c>
      <c r="AF16" t="s">
        <v>74</v>
      </c>
      <c r="AG16">
        <v>4</v>
      </c>
      <c r="AH16" t="s">
        <v>79</v>
      </c>
      <c r="AI16">
        <v>3</v>
      </c>
      <c r="AJ16" t="s">
        <v>75</v>
      </c>
      <c r="AK16" t="s">
        <v>87</v>
      </c>
      <c r="AL16">
        <v>3</v>
      </c>
      <c r="AM16">
        <v>6</v>
      </c>
      <c r="AN16" t="s">
        <v>75</v>
      </c>
      <c r="AO16" t="s">
        <v>75</v>
      </c>
    </row>
    <row r="17" spans="1:41">
      <c r="A17" t="s">
        <v>37</v>
      </c>
      <c r="B17" t="s">
        <v>38</v>
      </c>
      <c r="C17">
        <v>19</v>
      </c>
      <c r="D17" t="s">
        <v>39</v>
      </c>
      <c r="E17" t="s">
        <v>71</v>
      </c>
      <c r="F17">
        <v>3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4</v>
      </c>
      <c r="S17">
        <v>2</v>
      </c>
      <c r="T17">
        <v>2</v>
      </c>
      <c r="U17">
        <v>1</v>
      </c>
      <c r="V17">
        <v>2</v>
      </c>
      <c r="W17">
        <v>1</v>
      </c>
      <c r="X17">
        <v>22</v>
      </c>
      <c r="Y17">
        <v>13</v>
      </c>
      <c r="Z17">
        <v>10</v>
      </c>
      <c r="AA17">
        <v>11</v>
      </c>
      <c r="AB17">
        <v>-3</v>
      </c>
      <c r="AC17">
        <v>1</v>
      </c>
      <c r="AD17" t="s">
        <v>73</v>
      </c>
      <c r="AE17">
        <v>11.33</v>
      </c>
      <c r="AF17" t="s">
        <v>85</v>
      </c>
      <c r="AG17">
        <v>2.5</v>
      </c>
      <c r="AH17" t="s">
        <v>75</v>
      </c>
      <c r="AI17">
        <v>1</v>
      </c>
      <c r="AJ17" t="s">
        <v>76</v>
      </c>
      <c r="AK17" t="s">
        <v>77</v>
      </c>
      <c r="AL17">
        <v>3</v>
      </c>
      <c r="AM17">
        <v>5</v>
      </c>
      <c r="AN17" t="s">
        <v>75</v>
      </c>
      <c r="AO17" t="s">
        <v>76</v>
      </c>
    </row>
    <row r="18" spans="1:41">
      <c r="A18" t="s">
        <v>37</v>
      </c>
      <c r="B18" t="s">
        <v>38</v>
      </c>
      <c r="C18">
        <v>18</v>
      </c>
      <c r="D18" t="s">
        <v>39</v>
      </c>
      <c r="E18" t="s">
        <v>72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21</v>
      </c>
      <c r="Y18">
        <v>17</v>
      </c>
      <c r="Z18">
        <v>18</v>
      </c>
      <c r="AA18">
        <v>18</v>
      </c>
      <c r="AB18">
        <v>1</v>
      </c>
      <c r="AC18">
        <v>0</v>
      </c>
      <c r="AD18" t="s">
        <v>73</v>
      </c>
      <c r="AE18">
        <v>17.670000000000002</v>
      </c>
      <c r="AF18" t="s">
        <v>86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3</v>
      </c>
      <c r="AM18">
        <v>4</v>
      </c>
      <c r="AN18" t="s">
        <v>75</v>
      </c>
      <c r="AO18" t="s">
        <v>76</v>
      </c>
    </row>
    <row r="19" spans="1:41">
      <c r="A19" t="s">
        <v>37</v>
      </c>
      <c r="B19" t="s">
        <v>52</v>
      </c>
      <c r="C19">
        <v>17</v>
      </c>
      <c r="D19" t="s">
        <v>54</v>
      </c>
      <c r="E19" t="s">
        <v>72</v>
      </c>
      <c r="F19">
        <v>1</v>
      </c>
      <c r="G19">
        <v>3</v>
      </c>
      <c r="H19">
        <v>3</v>
      </c>
      <c r="I19">
        <v>2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5</v>
      </c>
      <c r="S19">
        <v>2</v>
      </c>
      <c r="T19">
        <v>4</v>
      </c>
      <c r="U19">
        <v>1</v>
      </c>
      <c r="V19">
        <v>4</v>
      </c>
      <c r="W19">
        <v>5</v>
      </c>
      <c r="X19">
        <v>20</v>
      </c>
      <c r="Y19">
        <v>9</v>
      </c>
      <c r="Z19">
        <v>7</v>
      </c>
      <c r="AA19">
        <v>8</v>
      </c>
      <c r="AB19">
        <v>-2</v>
      </c>
      <c r="AC19">
        <v>1</v>
      </c>
      <c r="AD19" t="s">
        <v>73</v>
      </c>
      <c r="AE19">
        <v>8</v>
      </c>
      <c r="AF19" t="s">
        <v>74</v>
      </c>
      <c r="AG19">
        <v>2</v>
      </c>
      <c r="AH19" t="s">
        <v>75</v>
      </c>
      <c r="AI19">
        <v>2</v>
      </c>
      <c r="AJ19" t="s">
        <v>75</v>
      </c>
      <c r="AK19" t="s">
        <v>77</v>
      </c>
      <c r="AL19">
        <v>3</v>
      </c>
      <c r="AM19">
        <v>6</v>
      </c>
      <c r="AN19" t="s">
        <v>75</v>
      </c>
      <c r="AO19" t="s">
        <v>75</v>
      </c>
    </row>
    <row r="20" spans="1:41">
      <c r="A20" t="s">
        <v>37</v>
      </c>
      <c r="B20" t="s">
        <v>38</v>
      </c>
      <c r="C20">
        <v>16</v>
      </c>
      <c r="D20" t="s">
        <v>39</v>
      </c>
      <c r="E20" t="s">
        <v>72</v>
      </c>
      <c r="F20">
        <v>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4</v>
      </c>
      <c r="S20">
        <v>5</v>
      </c>
      <c r="T20">
        <v>2</v>
      </c>
      <c r="U20">
        <v>1</v>
      </c>
      <c r="V20">
        <v>1</v>
      </c>
      <c r="W20">
        <v>5</v>
      </c>
      <c r="X20">
        <v>20</v>
      </c>
      <c r="Y20">
        <v>13</v>
      </c>
      <c r="Z20">
        <v>12</v>
      </c>
      <c r="AA20">
        <v>12</v>
      </c>
      <c r="AB20">
        <v>-1</v>
      </c>
      <c r="AC20">
        <v>0</v>
      </c>
      <c r="AD20" t="s">
        <v>73</v>
      </c>
      <c r="AE20">
        <v>12.33</v>
      </c>
      <c r="AF20" t="s">
        <v>85</v>
      </c>
      <c r="AG20">
        <v>1.5</v>
      </c>
      <c r="AH20" t="s">
        <v>75</v>
      </c>
      <c r="AI20">
        <v>2</v>
      </c>
      <c r="AJ20" t="s">
        <v>75</v>
      </c>
      <c r="AK20" t="s">
        <v>77</v>
      </c>
      <c r="AL20">
        <v>1</v>
      </c>
      <c r="AM20">
        <v>8</v>
      </c>
      <c r="AN20" t="s">
        <v>76</v>
      </c>
      <c r="AO20" t="s">
        <v>75</v>
      </c>
    </row>
    <row r="21" spans="1:41">
      <c r="A21" t="s">
        <v>37</v>
      </c>
      <c r="B21" t="s">
        <v>52</v>
      </c>
      <c r="C21">
        <v>19</v>
      </c>
      <c r="D21" t="s">
        <v>39</v>
      </c>
      <c r="E21" t="s">
        <v>72</v>
      </c>
      <c r="F21">
        <v>3</v>
      </c>
      <c r="G21">
        <v>3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4</v>
      </c>
      <c r="S21">
        <v>4</v>
      </c>
      <c r="T21">
        <v>4</v>
      </c>
      <c r="U21">
        <v>1</v>
      </c>
      <c r="V21">
        <v>1</v>
      </c>
      <c r="W21">
        <v>3</v>
      </c>
      <c r="X21">
        <v>20</v>
      </c>
      <c r="Y21">
        <v>15</v>
      </c>
      <c r="Z21">
        <v>14</v>
      </c>
      <c r="AA21">
        <v>13</v>
      </c>
      <c r="AB21">
        <v>-1</v>
      </c>
      <c r="AC21">
        <v>-1</v>
      </c>
      <c r="AD21" t="s">
        <v>78</v>
      </c>
      <c r="AE21">
        <v>14</v>
      </c>
      <c r="AF21" t="s">
        <v>89</v>
      </c>
      <c r="AG21">
        <v>3</v>
      </c>
      <c r="AH21" t="s">
        <v>75</v>
      </c>
      <c r="AI21">
        <v>0</v>
      </c>
      <c r="AJ21" t="s">
        <v>76</v>
      </c>
      <c r="AK21" t="s">
        <v>77</v>
      </c>
      <c r="AL21">
        <v>3</v>
      </c>
      <c r="AM21">
        <v>9</v>
      </c>
      <c r="AN21" t="s">
        <v>75</v>
      </c>
      <c r="AO21" t="s">
        <v>75</v>
      </c>
    </row>
    <row r="22" spans="1:41">
      <c r="A22" t="s">
        <v>37</v>
      </c>
      <c r="B22" t="s">
        <v>38</v>
      </c>
      <c r="C22">
        <v>19</v>
      </c>
      <c r="D22" t="s">
        <v>39</v>
      </c>
      <c r="E22" t="s">
        <v>72</v>
      </c>
      <c r="F22">
        <v>2</v>
      </c>
      <c r="G22">
        <v>1</v>
      </c>
      <c r="H22">
        <v>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4</v>
      </c>
      <c r="T22">
        <v>1</v>
      </c>
      <c r="U22">
        <v>1</v>
      </c>
      <c r="V22">
        <v>1</v>
      </c>
      <c r="W22">
        <v>2</v>
      </c>
      <c r="X22">
        <v>20</v>
      </c>
      <c r="Y22">
        <v>14</v>
      </c>
      <c r="Z22">
        <v>12</v>
      </c>
      <c r="AA22">
        <v>13</v>
      </c>
      <c r="AB22">
        <v>-2</v>
      </c>
      <c r="AC22">
        <v>1</v>
      </c>
      <c r="AD22" t="s">
        <v>73</v>
      </c>
      <c r="AE22">
        <v>13</v>
      </c>
      <c r="AF22" t="s">
        <v>85</v>
      </c>
      <c r="AG22">
        <v>1.5</v>
      </c>
      <c r="AH22" t="s">
        <v>75</v>
      </c>
      <c r="AI22">
        <v>1</v>
      </c>
      <c r="AJ22" t="s">
        <v>76</v>
      </c>
      <c r="AK22" t="s">
        <v>77</v>
      </c>
      <c r="AL22">
        <v>1</v>
      </c>
      <c r="AM22">
        <v>6</v>
      </c>
      <c r="AN22" t="s">
        <v>76</v>
      </c>
      <c r="AO22" t="s">
        <v>75</v>
      </c>
    </row>
    <row r="23" spans="1:41">
      <c r="A23" t="s">
        <v>37</v>
      </c>
      <c r="B23" t="s">
        <v>52</v>
      </c>
      <c r="C23">
        <v>17</v>
      </c>
      <c r="D23" t="s">
        <v>39</v>
      </c>
      <c r="E23" t="s">
        <v>71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4</v>
      </c>
      <c r="S23">
        <v>4</v>
      </c>
      <c r="T23">
        <v>4</v>
      </c>
      <c r="U23">
        <v>3</v>
      </c>
      <c r="V23">
        <v>4</v>
      </c>
      <c r="W23">
        <v>3</v>
      </c>
      <c r="X23">
        <v>19</v>
      </c>
      <c r="Y23">
        <v>11</v>
      </c>
      <c r="Z23">
        <v>9</v>
      </c>
      <c r="AA23">
        <v>10</v>
      </c>
      <c r="AB23">
        <v>-2</v>
      </c>
      <c r="AC23">
        <v>1</v>
      </c>
      <c r="AD23" t="s">
        <v>73</v>
      </c>
      <c r="AE23">
        <v>10</v>
      </c>
      <c r="AF23" t="s">
        <v>85</v>
      </c>
      <c r="AG23">
        <v>2.5</v>
      </c>
      <c r="AH23" t="s">
        <v>75</v>
      </c>
      <c r="AI23">
        <v>2</v>
      </c>
      <c r="AJ23" t="s">
        <v>75</v>
      </c>
      <c r="AK23" t="s">
        <v>77</v>
      </c>
      <c r="AL23">
        <v>1</v>
      </c>
      <c r="AM23">
        <v>8</v>
      </c>
      <c r="AN23" t="s">
        <v>76</v>
      </c>
      <c r="AO23" t="s">
        <v>75</v>
      </c>
    </row>
    <row r="24" spans="1:41">
      <c r="A24" t="s">
        <v>37</v>
      </c>
      <c r="B24" t="s">
        <v>52</v>
      </c>
      <c r="C24">
        <v>16</v>
      </c>
      <c r="D24" t="s">
        <v>39</v>
      </c>
      <c r="E24" t="s">
        <v>71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1</v>
      </c>
      <c r="T24">
        <v>3</v>
      </c>
      <c r="U24">
        <v>3</v>
      </c>
      <c r="V24">
        <v>5</v>
      </c>
      <c r="W24">
        <v>5</v>
      </c>
      <c r="X24">
        <v>18</v>
      </c>
      <c r="Y24">
        <v>8</v>
      </c>
      <c r="Z24">
        <v>6</v>
      </c>
      <c r="AA24">
        <v>7</v>
      </c>
      <c r="AB24">
        <v>-2</v>
      </c>
      <c r="AC24">
        <v>1</v>
      </c>
      <c r="AD24" t="s">
        <v>73</v>
      </c>
      <c r="AE24">
        <v>7</v>
      </c>
      <c r="AF24" t="s">
        <v>74</v>
      </c>
      <c r="AG24">
        <v>4</v>
      </c>
      <c r="AH24" t="s">
        <v>79</v>
      </c>
      <c r="AI24">
        <v>1</v>
      </c>
      <c r="AJ24" t="s">
        <v>76</v>
      </c>
      <c r="AK24" t="s">
        <v>77</v>
      </c>
      <c r="AL24">
        <v>2</v>
      </c>
      <c r="AM24">
        <v>4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16</v>
      </c>
      <c r="D25" t="s">
        <v>39</v>
      </c>
      <c r="E25" t="s">
        <v>72</v>
      </c>
      <c r="F25">
        <v>4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3</v>
      </c>
      <c r="S25">
        <v>4</v>
      </c>
      <c r="T25">
        <v>4</v>
      </c>
      <c r="U25">
        <v>1</v>
      </c>
      <c r="V25">
        <v>4</v>
      </c>
      <c r="W25">
        <v>5</v>
      </c>
      <c r="X25">
        <v>18</v>
      </c>
      <c r="Y25">
        <v>14</v>
      </c>
      <c r="Z25">
        <v>11</v>
      </c>
      <c r="AA25">
        <v>13</v>
      </c>
      <c r="AB25">
        <v>-3</v>
      </c>
      <c r="AC25">
        <v>2</v>
      </c>
      <c r="AD25" t="s">
        <v>73</v>
      </c>
      <c r="AE25">
        <v>12.67</v>
      </c>
      <c r="AF25" t="s">
        <v>85</v>
      </c>
      <c r="AG25">
        <v>4</v>
      </c>
      <c r="AH25" t="s">
        <v>79</v>
      </c>
      <c r="AI25">
        <v>2</v>
      </c>
      <c r="AJ25" t="s">
        <v>75</v>
      </c>
      <c r="AK25" t="s">
        <v>77</v>
      </c>
      <c r="AL25">
        <v>3</v>
      </c>
      <c r="AM25">
        <v>8</v>
      </c>
      <c r="AN25" t="s">
        <v>75</v>
      </c>
      <c r="AO25" t="s">
        <v>75</v>
      </c>
    </row>
    <row r="26" spans="1:41">
      <c r="A26" t="s">
        <v>37</v>
      </c>
      <c r="B26" t="s">
        <v>38</v>
      </c>
      <c r="C26">
        <v>17</v>
      </c>
      <c r="D26" t="s">
        <v>54</v>
      </c>
      <c r="E26" t="s">
        <v>72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5</v>
      </c>
      <c r="S26">
        <v>3</v>
      </c>
      <c r="T26">
        <v>2</v>
      </c>
      <c r="U26">
        <v>1</v>
      </c>
      <c r="V26">
        <v>2</v>
      </c>
      <c r="W26">
        <v>3</v>
      </c>
      <c r="X26">
        <v>18</v>
      </c>
      <c r="Y26">
        <v>7</v>
      </c>
      <c r="Z26">
        <v>6</v>
      </c>
      <c r="AA26">
        <v>6</v>
      </c>
      <c r="AB26">
        <v>-1</v>
      </c>
      <c r="AC26">
        <v>0</v>
      </c>
      <c r="AD26" t="s">
        <v>73</v>
      </c>
      <c r="AE26">
        <v>6.33</v>
      </c>
      <c r="AF26" t="s">
        <v>74</v>
      </c>
      <c r="AG26">
        <v>2</v>
      </c>
      <c r="AH26" t="s">
        <v>75</v>
      </c>
      <c r="AI26">
        <v>2</v>
      </c>
      <c r="AJ26" t="s">
        <v>75</v>
      </c>
      <c r="AK26" t="s">
        <v>77</v>
      </c>
      <c r="AL26">
        <v>2</v>
      </c>
      <c r="AM26">
        <v>5</v>
      </c>
      <c r="AN26" t="s">
        <v>75</v>
      </c>
      <c r="AO26" t="s">
        <v>76</v>
      </c>
    </row>
    <row r="27" spans="1:41">
      <c r="A27" t="s">
        <v>37</v>
      </c>
      <c r="B27" t="s">
        <v>52</v>
      </c>
      <c r="C27">
        <v>16</v>
      </c>
      <c r="D27" t="s">
        <v>39</v>
      </c>
      <c r="E27" t="s">
        <v>71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1</v>
      </c>
      <c r="W27">
        <v>5</v>
      </c>
      <c r="X27">
        <v>18</v>
      </c>
      <c r="Y27">
        <v>9</v>
      </c>
      <c r="Z27">
        <v>7</v>
      </c>
      <c r="AA27">
        <v>6</v>
      </c>
      <c r="AB27">
        <v>-2</v>
      </c>
      <c r="AC27">
        <v>-1</v>
      </c>
      <c r="AD27" t="s">
        <v>78</v>
      </c>
      <c r="AE27">
        <v>7.33</v>
      </c>
      <c r="AF27" t="s">
        <v>74</v>
      </c>
      <c r="AG27">
        <v>1</v>
      </c>
      <c r="AH27" t="s">
        <v>76</v>
      </c>
      <c r="AI27">
        <v>1</v>
      </c>
      <c r="AJ27" t="s">
        <v>76</v>
      </c>
      <c r="AK27" t="s">
        <v>77</v>
      </c>
      <c r="AL27">
        <v>3</v>
      </c>
      <c r="AM27">
        <v>6</v>
      </c>
      <c r="AN27" t="s">
        <v>75</v>
      </c>
      <c r="AO27" t="s">
        <v>75</v>
      </c>
    </row>
    <row r="28" spans="1:41">
      <c r="A28" t="s">
        <v>37</v>
      </c>
      <c r="B28" t="s">
        <v>38</v>
      </c>
      <c r="C28">
        <v>19</v>
      </c>
      <c r="D28" t="s">
        <v>39</v>
      </c>
      <c r="E28" t="s">
        <v>71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4</v>
      </c>
      <c r="S28">
        <v>4</v>
      </c>
      <c r="T28">
        <v>3</v>
      </c>
      <c r="U28">
        <v>1</v>
      </c>
      <c r="V28">
        <v>3</v>
      </c>
      <c r="W28">
        <v>3</v>
      </c>
      <c r="X28">
        <v>18</v>
      </c>
      <c r="Y28">
        <v>12</v>
      </c>
      <c r="Z28">
        <v>10</v>
      </c>
      <c r="AA28">
        <v>10</v>
      </c>
      <c r="AB28">
        <v>-2</v>
      </c>
      <c r="AC28">
        <v>0</v>
      </c>
      <c r="AD28" t="s">
        <v>73</v>
      </c>
      <c r="AE28">
        <v>10.67</v>
      </c>
      <c r="AF28" t="s">
        <v>85</v>
      </c>
      <c r="AG28">
        <v>1</v>
      </c>
      <c r="AH28" t="s">
        <v>76</v>
      </c>
      <c r="AI28">
        <v>1</v>
      </c>
      <c r="AJ28" t="s">
        <v>76</v>
      </c>
      <c r="AK28" t="s">
        <v>77</v>
      </c>
      <c r="AL28">
        <v>4</v>
      </c>
      <c r="AM28">
        <v>7</v>
      </c>
      <c r="AN28" t="s">
        <v>79</v>
      </c>
      <c r="AO28" t="s">
        <v>75</v>
      </c>
    </row>
    <row r="29" spans="1:41">
      <c r="A29" t="s">
        <v>55</v>
      </c>
      <c r="B29" t="s">
        <v>38</v>
      </c>
      <c r="C29">
        <v>17</v>
      </c>
      <c r="D29" t="s">
        <v>54</v>
      </c>
      <c r="E29" t="s">
        <v>72</v>
      </c>
      <c r="F29">
        <v>3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4</v>
      </c>
      <c r="S29">
        <v>5</v>
      </c>
      <c r="T29">
        <v>4</v>
      </c>
      <c r="U29">
        <v>2</v>
      </c>
      <c r="V29">
        <v>3</v>
      </c>
      <c r="W29">
        <v>1</v>
      </c>
      <c r="X29">
        <v>17</v>
      </c>
      <c r="Y29">
        <v>10</v>
      </c>
      <c r="Z29">
        <v>10</v>
      </c>
      <c r="AA29">
        <v>10</v>
      </c>
      <c r="AB29">
        <v>0</v>
      </c>
      <c r="AC29">
        <v>0</v>
      </c>
      <c r="AD29" t="s">
        <v>73</v>
      </c>
      <c r="AE29">
        <v>10</v>
      </c>
      <c r="AF29" t="s">
        <v>85</v>
      </c>
      <c r="AG29">
        <v>2</v>
      </c>
      <c r="AH29" t="s">
        <v>75</v>
      </c>
      <c r="AI29">
        <v>1</v>
      </c>
      <c r="AJ29" t="s">
        <v>76</v>
      </c>
      <c r="AK29" t="s">
        <v>77</v>
      </c>
      <c r="AL29">
        <v>4</v>
      </c>
      <c r="AM29">
        <v>9</v>
      </c>
      <c r="AN29" t="s">
        <v>79</v>
      </c>
      <c r="AO29" t="s">
        <v>75</v>
      </c>
    </row>
    <row r="30" spans="1:41">
      <c r="A30" t="s">
        <v>37</v>
      </c>
      <c r="B30" t="s">
        <v>52</v>
      </c>
      <c r="C30">
        <v>17</v>
      </c>
      <c r="D30" t="s">
        <v>39</v>
      </c>
      <c r="E30" t="s">
        <v>72</v>
      </c>
      <c r="F30">
        <v>3</v>
      </c>
      <c r="G30">
        <v>2</v>
      </c>
      <c r="H30">
        <v>1</v>
      </c>
      <c r="I30">
        <v>1</v>
      </c>
      <c r="J30">
        <v>3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5</v>
      </c>
      <c r="S30">
        <v>5</v>
      </c>
      <c r="T30">
        <v>5</v>
      </c>
      <c r="U30">
        <v>2</v>
      </c>
      <c r="V30">
        <v>4</v>
      </c>
      <c r="W30">
        <v>5</v>
      </c>
      <c r="X30">
        <v>16</v>
      </c>
      <c r="Y30">
        <v>6</v>
      </c>
      <c r="Z30">
        <v>5</v>
      </c>
      <c r="AA30">
        <v>5</v>
      </c>
      <c r="AB30">
        <v>-1</v>
      </c>
      <c r="AC30">
        <v>0</v>
      </c>
      <c r="AD30" t="s">
        <v>73</v>
      </c>
      <c r="AE30">
        <v>5.33</v>
      </c>
      <c r="AF30" t="s">
        <v>74</v>
      </c>
      <c r="AG30">
        <v>2.5</v>
      </c>
      <c r="AH30" t="s">
        <v>75</v>
      </c>
      <c r="AI30">
        <v>3</v>
      </c>
      <c r="AJ30" t="s">
        <v>75</v>
      </c>
      <c r="AK30" t="s">
        <v>87</v>
      </c>
      <c r="AL30">
        <v>3</v>
      </c>
      <c r="AM30">
        <v>10</v>
      </c>
      <c r="AN30" t="s">
        <v>75</v>
      </c>
      <c r="AO30" t="s">
        <v>79</v>
      </c>
    </row>
    <row r="31" spans="1:41">
      <c r="A31" t="s">
        <v>37</v>
      </c>
      <c r="B31" t="s">
        <v>52</v>
      </c>
      <c r="C31">
        <v>16</v>
      </c>
      <c r="D31" t="s">
        <v>39</v>
      </c>
      <c r="E31" t="s">
        <v>72</v>
      </c>
      <c r="F31">
        <v>4</v>
      </c>
      <c r="G31">
        <v>4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16</v>
      </c>
      <c r="Y31">
        <v>10</v>
      </c>
      <c r="Z31">
        <v>12</v>
      </c>
      <c r="AA31">
        <v>11</v>
      </c>
      <c r="AB31">
        <v>2</v>
      </c>
      <c r="AC31">
        <v>-1</v>
      </c>
      <c r="AD31" t="s">
        <v>73</v>
      </c>
      <c r="AE31">
        <v>11</v>
      </c>
      <c r="AF31" t="s">
        <v>85</v>
      </c>
      <c r="AG31">
        <v>4</v>
      </c>
      <c r="AH31" t="s">
        <v>79</v>
      </c>
      <c r="AI31">
        <v>1</v>
      </c>
      <c r="AJ31" t="s">
        <v>76</v>
      </c>
      <c r="AK31" t="s">
        <v>77</v>
      </c>
      <c r="AL31">
        <v>4</v>
      </c>
      <c r="AM31">
        <v>10</v>
      </c>
      <c r="AN31" t="s">
        <v>79</v>
      </c>
      <c r="AO31" t="s">
        <v>79</v>
      </c>
    </row>
    <row r="32" spans="1:41">
      <c r="A32" t="s">
        <v>37</v>
      </c>
      <c r="B32" t="s">
        <v>38</v>
      </c>
      <c r="C32">
        <v>16</v>
      </c>
      <c r="D32" t="s">
        <v>39</v>
      </c>
      <c r="E32" t="s">
        <v>72</v>
      </c>
      <c r="F32">
        <v>3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</v>
      </c>
      <c r="S32">
        <v>2</v>
      </c>
      <c r="T32">
        <v>1</v>
      </c>
      <c r="U32">
        <v>1</v>
      </c>
      <c r="V32">
        <v>4</v>
      </c>
      <c r="W32">
        <v>5</v>
      </c>
      <c r="X32">
        <v>16</v>
      </c>
      <c r="Y32">
        <v>12</v>
      </c>
      <c r="Z32">
        <v>11</v>
      </c>
      <c r="AA32">
        <v>11</v>
      </c>
      <c r="AB32">
        <v>-1</v>
      </c>
      <c r="AC32">
        <v>0</v>
      </c>
      <c r="AD32" t="s">
        <v>73</v>
      </c>
      <c r="AE32">
        <v>11.33</v>
      </c>
      <c r="AF32" t="s">
        <v>85</v>
      </c>
      <c r="AG32">
        <v>3.5</v>
      </c>
      <c r="AH32" t="s">
        <v>79</v>
      </c>
      <c r="AI32">
        <v>2</v>
      </c>
      <c r="AJ32" t="s">
        <v>75</v>
      </c>
      <c r="AK32" t="s">
        <v>77</v>
      </c>
      <c r="AL32">
        <v>1</v>
      </c>
      <c r="AM32">
        <v>3</v>
      </c>
      <c r="AN32" t="s">
        <v>76</v>
      </c>
      <c r="AO32" t="s">
        <v>76</v>
      </c>
    </row>
    <row r="33" spans="1:41">
      <c r="A33" t="s">
        <v>37</v>
      </c>
      <c r="B33" t="s">
        <v>52</v>
      </c>
      <c r="C33">
        <v>16</v>
      </c>
      <c r="D33" t="s">
        <v>39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4</v>
      </c>
      <c r="S33">
        <v>5</v>
      </c>
      <c r="T33">
        <v>2</v>
      </c>
      <c r="U33">
        <v>1</v>
      </c>
      <c r="V33">
        <v>1</v>
      </c>
      <c r="W33">
        <v>2</v>
      </c>
      <c r="X33">
        <v>16</v>
      </c>
      <c r="Y33">
        <v>12</v>
      </c>
      <c r="Z33">
        <v>11</v>
      </c>
      <c r="AA33">
        <v>12</v>
      </c>
      <c r="AB33">
        <v>-1</v>
      </c>
      <c r="AC33">
        <v>1</v>
      </c>
      <c r="AD33" t="s">
        <v>73</v>
      </c>
      <c r="AE33">
        <v>11.67</v>
      </c>
      <c r="AF33" t="s">
        <v>85</v>
      </c>
      <c r="AG33">
        <v>2.5</v>
      </c>
      <c r="AH33" t="s">
        <v>75</v>
      </c>
      <c r="AI33">
        <v>1</v>
      </c>
      <c r="AJ33" t="s">
        <v>76</v>
      </c>
      <c r="AK33" t="s">
        <v>77</v>
      </c>
      <c r="AL33">
        <v>2</v>
      </c>
      <c r="AM33">
        <v>7</v>
      </c>
      <c r="AN33" t="s">
        <v>75</v>
      </c>
      <c r="AO33" t="s">
        <v>75</v>
      </c>
    </row>
    <row r="34" spans="1:41">
      <c r="A34" t="s">
        <v>37</v>
      </c>
      <c r="B34" t="s">
        <v>38</v>
      </c>
      <c r="C34">
        <v>18</v>
      </c>
      <c r="D34" t="s">
        <v>54</v>
      </c>
      <c r="E34" t="s">
        <v>72</v>
      </c>
      <c r="F34">
        <v>3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5</v>
      </c>
      <c r="S34">
        <v>3</v>
      </c>
      <c r="T34">
        <v>3</v>
      </c>
      <c r="U34">
        <v>1</v>
      </c>
      <c r="V34">
        <v>1</v>
      </c>
      <c r="W34">
        <v>4</v>
      </c>
      <c r="X34">
        <v>16</v>
      </c>
      <c r="Y34">
        <v>9</v>
      </c>
      <c r="Z34">
        <v>8</v>
      </c>
      <c r="AA34">
        <v>7</v>
      </c>
      <c r="AB34">
        <v>-1</v>
      </c>
      <c r="AC34">
        <v>-1</v>
      </c>
      <c r="AD34" t="s">
        <v>78</v>
      </c>
      <c r="AE34">
        <v>8</v>
      </c>
      <c r="AF34" t="s">
        <v>74</v>
      </c>
      <c r="AG34">
        <v>2</v>
      </c>
      <c r="AH34" t="s">
        <v>75</v>
      </c>
      <c r="AI34">
        <v>1</v>
      </c>
      <c r="AJ34" t="s">
        <v>76</v>
      </c>
      <c r="AK34" t="s">
        <v>77</v>
      </c>
      <c r="AL34">
        <v>2</v>
      </c>
      <c r="AM34">
        <v>7</v>
      </c>
      <c r="AN34" t="s">
        <v>75</v>
      </c>
      <c r="AO34" t="s">
        <v>75</v>
      </c>
    </row>
    <row r="35" spans="1:41">
      <c r="A35" t="s">
        <v>37</v>
      </c>
      <c r="B35" t="s">
        <v>52</v>
      </c>
      <c r="C35">
        <v>22</v>
      </c>
      <c r="D35" t="s">
        <v>39</v>
      </c>
      <c r="E35" t="s">
        <v>72</v>
      </c>
      <c r="F35">
        <v>3</v>
      </c>
      <c r="G35">
        <v>1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5</v>
      </c>
      <c r="S35">
        <v>4</v>
      </c>
      <c r="T35">
        <v>5</v>
      </c>
      <c r="U35">
        <v>5</v>
      </c>
      <c r="V35">
        <v>5</v>
      </c>
      <c r="W35">
        <v>1</v>
      </c>
      <c r="X35">
        <v>16</v>
      </c>
      <c r="Y35">
        <v>6</v>
      </c>
      <c r="Z35">
        <v>8</v>
      </c>
      <c r="AA35">
        <v>8</v>
      </c>
      <c r="AB35">
        <v>2</v>
      </c>
      <c r="AC35">
        <v>0</v>
      </c>
      <c r="AD35" t="s">
        <v>73</v>
      </c>
      <c r="AE35">
        <v>7.33</v>
      </c>
      <c r="AF35" t="s">
        <v>74</v>
      </c>
      <c r="AG35">
        <v>2</v>
      </c>
      <c r="AH35" t="s">
        <v>75</v>
      </c>
      <c r="AI35">
        <v>4</v>
      </c>
      <c r="AJ35" t="s">
        <v>79</v>
      </c>
      <c r="AK35" t="s">
        <v>87</v>
      </c>
      <c r="AL35">
        <v>0</v>
      </c>
      <c r="AM35">
        <v>10</v>
      </c>
      <c r="AN35" t="s">
        <v>76</v>
      </c>
      <c r="AO35" t="s">
        <v>79</v>
      </c>
    </row>
    <row r="36" spans="1:41">
      <c r="A36" t="s">
        <v>37</v>
      </c>
      <c r="B36" t="s">
        <v>38</v>
      </c>
      <c r="C36">
        <v>17</v>
      </c>
      <c r="D36" t="s">
        <v>39</v>
      </c>
      <c r="E36" t="s">
        <v>72</v>
      </c>
      <c r="F36">
        <v>3</v>
      </c>
      <c r="G36">
        <v>4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4</v>
      </c>
      <c r="S36">
        <v>4</v>
      </c>
      <c r="T36">
        <v>5</v>
      </c>
      <c r="U36">
        <v>1</v>
      </c>
      <c r="V36">
        <v>3</v>
      </c>
      <c r="W36">
        <v>5</v>
      </c>
      <c r="X36">
        <v>16</v>
      </c>
      <c r="Y36">
        <v>16</v>
      </c>
      <c r="Z36">
        <v>15</v>
      </c>
      <c r="AA36">
        <v>15</v>
      </c>
      <c r="AB36">
        <v>-1</v>
      </c>
      <c r="AC36">
        <v>0</v>
      </c>
      <c r="AD36" t="s">
        <v>73</v>
      </c>
      <c r="AE36">
        <v>15.33</v>
      </c>
      <c r="AF36" t="s">
        <v>89</v>
      </c>
      <c r="AG36">
        <v>3.5</v>
      </c>
      <c r="AH36" t="s">
        <v>79</v>
      </c>
      <c r="AI36">
        <v>0</v>
      </c>
      <c r="AJ36" t="s">
        <v>76</v>
      </c>
      <c r="AK36" t="s">
        <v>77</v>
      </c>
      <c r="AL36">
        <v>1</v>
      </c>
      <c r="AM36">
        <v>9</v>
      </c>
      <c r="AN36" t="s">
        <v>76</v>
      </c>
      <c r="AO36" t="s">
        <v>75</v>
      </c>
    </row>
    <row r="37" spans="1:41">
      <c r="A37" t="s">
        <v>37</v>
      </c>
      <c r="B37" t="s">
        <v>52</v>
      </c>
      <c r="C37">
        <v>18</v>
      </c>
      <c r="D37" t="s">
        <v>39</v>
      </c>
      <c r="E37" t="s">
        <v>72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4</v>
      </c>
      <c r="S37">
        <v>4</v>
      </c>
      <c r="T37">
        <v>4</v>
      </c>
      <c r="U37">
        <v>2</v>
      </c>
      <c r="V37">
        <v>4</v>
      </c>
      <c r="W37">
        <v>5</v>
      </c>
      <c r="X37">
        <v>15</v>
      </c>
      <c r="Y37">
        <v>6</v>
      </c>
      <c r="Z37">
        <v>7</v>
      </c>
      <c r="AA37">
        <v>8</v>
      </c>
      <c r="AB37">
        <v>1</v>
      </c>
      <c r="AC37">
        <v>1</v>
      </c>
      <c r="AD37" t="s">
        <v>80</v>
      </c>
      <c r="AE37">
        <v>7</v>
      </c>
      <c r="AF37" t="s">
        <v>74</v>
      </c>
      <c r="AG37">
        <v>2</v>
      </c>
      <c r="AH37" t="s">
        <v>75</v>
      </c>
      <c r="AI37">
        <v>2</v>
      </c>
      <c r="AJ37" t="s">
        <v>75</v>
      </c>
      <c r="AK37" t="s">
        <v>77</v>
      </c>
      <c r="AL37">
        <v>4</v>
      </c>
      <c r="AM37">
        <v>8</v>
      </c>
      <c r="AN37" t="s">
        <v>79</v>
      </c>
      <c r="AO37" t="s">
        <v>75</v>
      </c>
    </row>
    <row r="38" spans="1:41">
      <c r="A38" t="s">
        <v>37</v>
      </c>
      <c r="B38" t="s">
        <v>38</v>
      </c>
      <c r="C38">
        <v>19</v>
      </c>
      <c r="D38" t="s">
        <v>39</v>
      </c>
      <c r="E38" t="s">
        <v>72</v>
      </c>
      <c r="F38">
        <v>3</v>
      </c>
      <c r="G38">
        <v>3</v>
      </c>
      <c r="H38">
        <v>1</v>
      </c>
      <c r="I38">
        <v>2</v>
      </c>
      <c r="J38">
        <v>2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4</v>
      </c>
      <c r="S38">
        <v>3</v>
      </c>
      <c r="T38">
        <v>5</v>
      </c>
      <c r="U38">
        <v>3</v>
      </c>
      <c r="V38">
        <v>3</v>
      </c>
      <c r="W38">
        <v>5</v>
      </c>
      <c r="X38">
        <v>15</v>
      </c>
      <c r="Y38">
        <v>9</v>
      </c>
      <c r="Z38">
        <v>9</v>
      </c>
      <c r="AA38">
        <v>9</v>
      </c>
      <c r="AB38">
        <v>0</v>
      </c>
      <c r="AC38">
        <v>0</v>
      </c>
      <c r="AD38" t="s">
        <v>73</v>
      </c>
      <c r="AE38">
        <v>9</v>
      </c>
      <c r="AF38" t="s">
        <v>74</v>
      </c>
      <c r="AG38">
        <v>3</v>
      </c>
      <c r="AH38" t="s">
        <v>75</v>
      </c>
      <c r="AI38">
        <v>1</v>
      </c>
      <c r="AJ38" t="s">
        <v>76</v>
      </c>
      <c r="AK38" t="s">
        <v>77</v>
      </c>
      <c r="AL38">
        <v>4</v>
      </c>
      <c r="AM38">
        <v>8</v>
      </c>
      <c r="AN38" t="s">
        <v>79</v>
      </c>
      <c r="AO38" t="s">
        <v>75</v>
      </c>
    </row>
    <row r="39" spans="1:41">
      <c r="A39" t="s">
        <v>37</v>
      </c>
      <c r="B39" t="s">
        <v>38</v>
      </c>
      <c r="C39">
        <v>18</v>
      </c>
      <c r="D39" t="s">
        <v>39</v>
      </c>
      <c r="E39" t="s">
        <v>72</v>
      </c>
      <c r="F39">
        <v>4</v>
      </c>
      <c r="G39">
        <v>4</v>
      </c>
      <c r="H39">
        <v>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4</v>
      </c>
      <c r="U39">
        <v>1</v>
      </c>
      <c r="V39">
        <v>1</v>
      </c>
      <c r="W39">
        <v>4</v>
      </c>
      <c r="X39">
        <v>15</v>
      </c>
      <c r="Y39">
        <v>9</v>
      </c>
      <c r="Z39">
        <v>8</v>
      </c>
      <c r="AA39">
        <v>8</v>
      </c>
      <c r="AB39">
        <v>-1</v>
      </c>
      <c r="AC39">
        <v>0</v>
      </c>
      <c r="AD39" t="s">
        <v>73</v>
      </c>
      <c r="AE39">
        <v>8.33</v>
      </c>
      <c r="AF39" t="s">
        <v>74</v>
      </c>
      <c r="AG39">
        <v>4</v>
      </c>
      <c r="AH39" t="s">
        <v>79</v>
      </c>
      <c r="AI39">
        <v>1</v>
      </c>
      <c r="AJ39" t="s">
        <v>76</v>
      </c>
      <c r="AK39" t="s">
        <v>77</v>
      </c>
      <c r="AL39">
        <v>4</v>
      </c>
      <c r="AM39">
        <v>9</v>
      </c>
      <c r="AN39" t="s">
        <v>79</v>
      </c>
      <c r="AO39" t="s">
        <v>75</v>
      </c>
    </row>
    <row r="40" spans="1:41">
      <c r="A40" t="s">
        <v>37</v>
      </c>
      <c r="B40" t="s">
        <v>38</v>
      </c>
      <c r="C40">
        <v>16</v>
      </c>
      <c r="D40" t="s">
        <v>39</v>
      </c>
      <c r="E40" t="s">
        <v>72</v>
      </c>
      <c r="F40">
        <v>2</v>
      </c>
      <c r="G40">
        <v>2</v>
      </c>
      <c r="H40">
        <v>1</v>
      </c>
      <c r="I40">
        <v>1</v>
      </c>
      <c r="J40">
        <v>2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2</v>
      </c>
      <c r="T40">
        <v>2</v>
      </c>
      <c r="U40">
        <v>1</v>
      </c>
      <c r="V40">
        <v>3</v>
      </c>
      <c r="W40">
        <v>5</v>
      </c>
      <c r="X40">
        <v>14</v>
      </c>
      <c r="Y40">
        <v>6</v>
      </c>
      <c r="Z40">
        <v>9</v>
      </c>
      <c r="AA40">
        <v>8</v>
      </c>
      <c r="AB40">
        <v>3</v>
      </c>
      <c r="AC40">
        <v>-1</v>
      </c>
      <c r="AD40" t="s">
        <v>73</v>
      </c>
      <c r="AE40">
        <v>7.67</v>
      </c>
      <c r="AF40" t="s">
        <v>74</v>
      </c>
      <c r="AG40">
        <v>2</v>
      </c>
      <c r="AH40" t="s">
        <v>75</v>
      </c>
      <c r="AI40">
        <v>4</v>
      </c>
      <c r="AJ40" t="s">
        <v>79</v>
      </c>
      <c r="AK40" t="s">
        <v>87</v>
      </c>
      <c r="AL40">
        <v>3</v>
      </c>
      <c r="AM40">
        <v>4</v>
      </c>
      <c r="AN40" t="s">
        <v>75</v>
      </c>
      <c r="AO40" t="s">
        <v>76</v>
      </c>
    </row>
    <row r="41" spans="1:41">
      <c r="A41" t="s">
        <v>37</v>
      </c>
      <c r="B41" t="s">
        <v>38</v>
      </c>
      <c r="C41">
        <v>16</v>
      </c>
      <c r="D41" t="s">
        <v>39</v>
      </c>
      <c r="E41" t="s">
        <v>71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4</v>
      </c>
      <c r="S41">
        <v>3</v>
      </c>
      <c r="T41">
        <v>3</v>
      </c>
      <c r="U41">
        <v>2</v>
      </c>
      <c r="V41">
        <v>2</v>
      </c>
      <c r="W41">
        <v>5</v>
      </c>
      <c r="X41">
        <v>14</v>
      </c>
      <c r="Y41">
        <v>10</v>
      </c>
      <c r="Z41">
        <v>10</v>
      </c>
      <c r="AA41">
        <v>9</v>
      </c>
      <c r="AB41">
        <v>0</v>
      </c>
      <c r="AC41">
        <v>-1</v>
      </c>
      <c r="AD41" t="s">
        <v>73</v>
      </c>
      <c r="AE41">
        <v>9.67</v>
      </c>
      <c r="AF41" t="s">
        <v>74</v>
      </c>
      <c r="AG41">
        <v>2</v>
      </c>
      <c r="AH41" t="s">
        <v>75</v>
      </c>
      <c r="AI41">
        <v>1</v>
      </c>
      <c r="AJ41" t="s">
        <v>76</v>
      </c>
      <c r="AK41" t="s">
        <v>77</v>
      </c>
      <c r="AL41">
        <v>3</v>
      </c>
      <c r="AM41">
        <v>6</v>
      </c>
      <c r="AN41" t="s">
        <v>75</v>
      </c>
      <c r="AO41" t="s">
        <v>75</v>
      </c>
    </row>
    <row r="42" spans="1:41">
      <c r="A42" t="s">
        <v>37</v>
      </c>
      <c r="B42" t="s">
        <v>52</v>
      </c>
      <c r="C42">
        <v>16</v>
      </c>
      <c r="D42" t="s">
        <v>39</v>
      </c>
      <c r="E42" t="s">
        <v>72</v>
      </c>
      <c r="F42">
        <v>4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4</v>
      </c>
      <c r="S42">
        <v>5</v>
      </c>
      <c r="T42">
        <v>5</v>
      </c>
      <c r="U42">
        <v>5</v>
      </c>
      <c r="V42">
        <v>5</v>
      </c>
      <c r="W42">
        <v>4</v>
      </c>
      <c r="X42">
        <v>14</v>
      </c>
      <c r="Y42">
        <v>7</v>
      </c>
      <c r="Z42">
        <v>7</v>
      </c>
      <c r="AA42">
        <v>5</v>
      </c>
      <c r="AB42">
        <v>0</v>
      </c>
      <c r="AC42">
        <v>-2</v>
      </c>
      <c r="AD42" t="s">
        <v>73</v>
      </c>
      <c r="AE42">
        <v>6.33</v>
      </c>
      <c r="AF42" t="s">
        <v>74</v>
      </c>
      <c r="AG42">
        <v>4</v>
      </c>
      <c r="AH42" t="s">
        <v>79</v>
      </c>
      <c r="AI42">
        <v>2</v>
      </c>
      <c r="AJ42" t="s">
        <v>75</v>
      </c>
      <c r="AK42" t="s">
        <v>77</v>
      </c>
      <c r="AL42">
        <v>5</v>
      </c>
      <c r="AM42">
        <v>10</v>
      </c>
      <c r="AN42" t="s">
        <v>79</v>
      </c>
      <c r="AO42" t="s">
        <v>79</v>
      </c>
    </row>
    <row r="43" spans="1:41">
      <c r="A43" t="s">
        <v>37</v>
      </c>
      <c r="B43" t="s">
        <v>38</v>
      </c>
      <c r="C43">
        <v>16</v>
      </c>
      <c r="D43" t="s">
        <v>39</v>
      </c>
      <c r="E43" t="s">
        <v>72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2</v>
      </c>
      <c r="T43">
        <v>2</v>
      </c>
      <c r="U43">
        <v>1</v>
      </c>
      <c r="V43">
        <v>2</v>
      </c>
      <c r="W43">
        <v>1</v>
      </c>
      <c r="X43">
        <v>14</v>
      </c>
      <c r="Y43">
        <v>12</v>
      </c>
      <c r="Z43">
        <v>13</v>
      </c>
      <c r="AA43">
        <v>12</v>
      </c>
      <c r="AB43">
        <v>1</v>
      </c>
      <c r="AC43">
        <v>-1</v>
      </c>
      <c r="AD43" t="s">
        <v>73</v>
      </c>
      <c r="AE43">
        <v>12.33</v>
      </c>
      <c r="AF43" t="s">
        <v>85</v>
      </c>
      <c r="AG43">
        <v>2.5</v>
      </c>
      <c r="AH43" t="s">
        <v>75</v>
      </c>
      <c r="AI43">
        <v>1</v>
      </c>
      <c r="AJ43" t="s">
        <v>76</v>
      </c>
      <c r="AK43" t="s">
        <v>77</v>
      </c>
      <c r="AL43">
        <v>3</v>
      </c>
      <c r="AM43">
        <v>4</v>
      </c>
      <c r="AN43" t="s">
        <v>75</v>
      </c>
      <c r="AO43" t="s">
        <v>76</v>
      </c>
    </row>
    <row r="44" spans="1:41">
      <c r="A44" t="s">
        <v>37</v>
      </c>
      <c r="B44" t="s">
        <v>52</v>
      </c>
      <c r="C44">
        <v>18</v>
      </c>
      <c r="D44" t="s">
        <v>39</v>
      </c>
      <c r="E44" t="s">
        <v>71</v>
      </c>
      <c r="F44">
        <v>2</v>
      </c>
      <c r="G44">
        <v>1</v>
      </c>
      <c r="H44">
        <v>4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2</v>
      </c>
      <c r="U44">
        <v>4</v>
      </c>
      <c r="V44">
        <v>5</v>
      </c>
      <c r="W44">
        <v>3</v>
      </c>
      <c r="X44">
        <v>14</v>
      </c>
      <c r="Y44">
        <v>10</v>
      </c>
      <c r="Z44">
        <v>8</v>
      </c>
      <c r="AA44">
        <v>9</v>
      </c>
      <c r="AB44">
        <v>-2</v>
      </c>
      <c r="AC44">
        <v>1</v>
      </c>
      <c r="AD44" t="s">
        <v>73</v>
      </c>
      <c r="AE44">
        <v>9</v>
      </c>
      <c r="AF44" t="s">
        <v>74</v>
      </c>
      <c r="AG44">
        <v>1.5</v>
      </c>
      <c r="AH44" t="s">
        <v>75</v>
      </c>
      <c r="AI44">
        <v>2</v>
      </c>
      <c r="AJ44" t="s">
        <v>75</v>
      </c>
      <c r="AK44" t="s">
        <v>77</v>
      </c>
      <c r="AL44">
        <v>5</v>
      </c>
      <c r="AM44">
        <v>6</v>
      </c>
      <c r="AN44" t="s">
        <v>79</v>
      </c>
      <c r="AO44" t="s">
        <v>75</v>
      </c>
    </row>
    <row r="45" spans="1:41">
      <c r="A45" t="s">
        <v>37</v>
      </c>
      <c r="B45" t="s">
        <v>38</v>
      </c>
      <c r="C45">
        <v>17</v>
      </c>
      <c r="D45" t="s">
        <v>39</v>
      </c>
      <c r="E45" t="s">
        <v>71</v>
      </c>
      <c r="F45">
        <v>4</v>
      </c>
      <c r="G45">
        <v>3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3</v>
      </c>
      <c r="U45">
        <v>1</v>
      </c>
      <c r="V45">
        <v>2</v>
      </c>
      <c r="W45">
        <v>3</v>
      </c>
      <c r="X45">
        <v>14</v>
      </c>
      <c r="Y45">
        <v>13</v>
      </c>
      <c r="Z45">
        <v>13</v>
      </c>
      <c r="AA45">
        <v>14</v>
      </c>
      <c r="AB45">
        <v>0</v>
      </c>
      <c r="AC45">
        <v>1</v>
      </c>
      <c r="AD45" t="s">
        <v>73</v>
      </c>
      <c r="AE45">
        <v>13.33</v>
      </c>
      <c r="AF45" t="s">
        <v>85</v>
      </c>
      <c r="AG45">
        <v>3.5</v>
      </c>
      <c r="AH45" t="s">
        <v>79</v>
      </c>
      <c r="AI45">
        <v>0</v>
      </c>
      <c r="AJ45" t="s">
        <v>76</v>
      </c>
      <c r="AK45" t="s">
        <v>77</v>
      </c>
      <c r="AL45">
        <v>2</v>
      </c>
      <c r="AM45">
        <v>6</v>
      </c>
      <c r="AN45" t="s">
        <v>75</v>
      </c>
      <c r="AO45" t="s">
        <v>75</v>
      </c>
    </row>
    <row r="46" spans="1:41">
      <c r="A46" t="s">
        <v>37</v>
      </c>
      <c r="B46" t="s">
        <v>52</v>
      </c>
      <c r="C46">
        <v>17</v>
      </c>
      <c r="D46" t="s">
        <v>39</v>
      </c>
      <c r="E46" t="s">
        <v>72</v>
      </c>
      <c r="F46">
        <v>4</v>
      </c>
      <c r="G46">
        <v>4</v>
      </c>
      <c r="H46">
        <v>1</v>
      </c>
      <c r="I46">
        <v>2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4</v>
      </c>
      <c r="S46">
        <v>5</v>
      </c>
      <c r="T46">
        <v>5</v>
      </c>
      <c r="U46">
        <v>1</v>
      </c>
      <c r="V46">
        <v>3</v>
      </c>
      <c r="W46">
        <v>2</v>
      </c>
      <c r="X46">
        <v>14</v>
      </c>
      <c r="Y46">
        <v>11</v>
      </c>
      <c r="Z46">
        <v>9</v>
      </c>
      <c r="AA46">
        <v>9</v>
      </c>
      <c r="AB46">
        <v>-2</v>
      </c>
      <c r="AC46">
        <v>0</v>
      </c>
      <c r="AD46" t="s">
        <v>73</v>
      </c>
      <c r="AE46">
        <v>9.67</v>
      </c>
      <c r="AF46" t="s">
        <v>74</v>
      </c>
      <c r="AG46">
        <v>4</v>
      </c>
      <c r="AH46" t="s">
        <v>79</v>
      </c>
      <c r="AI46">
        <v>0</v>
      </c>
      <c r="AJ46" t="s">
        <v>76</v>
      </c>
      <c r="AK46" t="s">
        <v>77</v>
      </c>
      <c r="AL46">
        <v>4</v>
      </c>
      <c r="AM46">
        <v>11</v>
      </c>
      <c r="AN46" t="s">
        <v>79</v>
      </c>
      <c r="AO46" t="s">
        <v>79</v>
      </c>
    </row>
    <row r="47" spans="1:41">
      <c r="A47" t="s">
        <v>37</v>
      </c>
      <c r="B47" t="s">
        <v>52</v>
      </c>
      <c r="C47">
        <v>17</v>
      </c>
      <c r="D47" t="s">
        <v>39</v>
      </c>
      <c r="E47" t="s">
        <v>71</v>
      </c>
      <c r="F47">
        <v>4</v>
      </c>
      <c r="G47">
        <v>3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2</v>
      </c>
      <c r="S47">
        <v>5</v>
      </c>
      <c r="T47">
        <v>5</v>
      </c>
      <c r="U47">
        <v>1</v>
      </c>
      <c r="V47">
        <v>4</v>
      </c>
      <c r="W47">
        <v>5</v>
      </c>
      <c r="X47">
        <v>14</v>
      </c>
      <c r="Y47">
        <v>12</v>
      </c>
      <c r="Z47">
        <v>12</v>
      </c>
      <c r="AA47">
        <v>12</v>
      </c>
      <c r="AB47">
        <v>0</v>
      </c>
      <c r="AC47">
        <v>0</v>
      </c>
      <c r="AD47" t="s">
        <v>73</v>
      </c>
      <c r="AE47">
        <v>12</v>
      </c>
      <c r="AF47" t="s">
        <v>85</v>
      </c>
      <c r="AG47">
        <v>3.5</v>
      </c>
      <c r="AH47" t="s">
        <v>79</v>
      </c>
      <c r="AI47">
        <v>2</v>
      </c>
      <c r="AJ47" t="s">
        <v>75</v>
      </c>
      <c r="AK47" t="s">
        <v>77</v>
      </c>
      <c r="AL47">
        <v>2</v>
      </c>
      <c r="AM47">
        <v>11</v>
      </c>
      <c r="AN47" t="s">
        <v>75</v>
      </c>
      <c r="AO47" t="s">
        <v>79</v>
      </c>
    </row>
    <row r="48" spans="1:41">
      <c r="A48" t="s">
        <v>37</v>
      </c>
      <c r="B48" t="s">
        <v>38</v>
      </c>
      <c r="C48">
        <v>18</v>
      </c>
      <c r="D48" t="s">
        <v>39</v>
      </c>
      <c r="E48" t="s">
        <v>71</v>
      </c>
      <c r="F48">
        <v>4</v>
      </c>
      <c r="G48">
        <v>4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4</v>
      </c>
      <c r="S48">
        <v>2</v>
      </c>
      <c r="T48">
        <v>4</v>
      </c>
      <c r="U48">
        <v>1</v>
      </c>
      <c r="V48">
        <v>1</v>
      </c>
      <c r="W48">
        <v>4</v>
      </c>
      <c r="X48">
        <v>14</v>
      </c>
      <c r="Y48">
        <v>12</v>
      </c>
      <c r="Z48">
        <v>10</v>
      </c>
      <c r="AA48">
        <v>11</v>
      </c>
      <c r="AB48">
        <v>-2</v>
      </c>
      <c r="AC48">
        <v>1</v>
      </c>
      <c r="AD48" t="s">
        <v>73</v>
      </c>
      <c r="AE48">
        <v>11</v>
      </c>
      <c r="AF48" t="s">
        <v>85</v>
      </c>
      <c r="AG48">
        <v>4</v>
      </c>
      <c r="AH48" t="s">
        <v>79</v>
      </c>
      <c r="AI48">
        <v>0</v>
      </c>
      <c r="AJ48" t="s">
        <v>76</v>
      </c>
      <c r="AK48" t="s">
        <v>77</v>
      </c>
      <c r="AL48">
        <v>2</v>
      </c>
      <c r="AM48">
        <v>7</v>
      </c>
      <c r="AN48" t="s">
        <v>75</v>
      </c>
      <c r="AO48" t="s">
        <v>75</v>
      </c>
    </row>
    <row r="49" spans="1:41">
      <c r="A49" t="s">
        <v>37</v>
      </c>
      <c r="B49" t="s">
        <v>38</v>
      </c>
      <c r="C49">
        <v>19</v>
      </c>
      <c r="D49" t="s">
        <v>39</v>
      </c>
      <c r="E49" t="s">
        <v>72</v>
      </c>
      <c r="F49">
        <v>1</v>
      </c>
      <c r="G49">
        <v>1</v>
      </c>
      <c r="H49">
        <v>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1</v>
      </c>
      <c r="T49">
        <v>2</v>
      </c>
      <c r="U49">
        <v>1</v>
      </c>
      <c r="V49">
        <v>1</v>
      </c>
      <c r="W49">
        <v>3</v>
      </c>
      <c r="X49">
        <v>14</v>
      </c>
      <c r="Y49">
        <v>15</v>
      </c>
      <c r="Z49">
        <v>13</v>
      </c>
      <c r="AA49">
        <v>13</v>
      </c>
      <c r="AB49">
        <v>-2</v>
      </c>
      <c r="AC49">
        <v>0</v>
      </c>
      <c r="AD49" t="s">
        <v>73</v>
      </c>
      <c r="AE49">
        <v>13.67</v>
      </c>
      <c r="AF49" t="s">
        <v>85</v>
      </c>
      <c r="AG49">
        <v>1</v>
      </c>
      <c r="AH49" t="s">
        <v>76</v>
      </c>
      <c r="AI49">
        <v>2</v>
      </c>
      <c r="AJ49" t="s">
        <v>75</v>
      </c>
      <c r="AK49" t="s">
        <v>77</v>
      </c>
      <c r="AL49">
        <v>1</v>
      </c>
      <c r="AM49">
        <v>4</v>
      </c>
      <c r="AN49" t="s">
        <v>76</v>
      </c>
      <c r="AO49" t="s">
        <v>76</v>
      </c>
    </row>
    <row r="50" spans="1:41">
      <c r="A50" t="s">
        <v>55</v>
      </c>
      <c r="B50" t="s">
        <v>38</v>
      </c>
      <c r="C50">
        <v>17</v>
      </c>
      <c r="D50" t="s">
        <v>54</v>
      </c>
      <c r="E50" t="s">
        <v>72</v>
      </c>
      <c r="F50">
        <v>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5</v>
      </c>
      <c r="T50">
        <v>5</v>
      </c>
      <c r="U50">
        <v>1</v>
      </c>
      <c r="V50">
        <v>3</v>
      </c>
      <c r="W50">
        <v>1</v>
      </c>
      <c r="X50">
        <v>14</v>
      </c>
      <c r="Y50">
        <v>6</v>
      </c>
      <c r="Z50">
        <v>5</v>
      </c>
      <c r="AA50">
        <v>5</v>
      </c>
      <c r="AB50">
        <v>-1</v>
      </c>
      <c r="AC50">
        <v>0</v>
      </c>
      <c r="AD50" t="s">
        <v>73</v>
      </c>
      <c r="AE50">
        <v>5.33</v>
      </c>
      <c r="AF50" t="s">
        <v>74</v>
      </c>
      <c r="AG50">
        <v>1.5</v>
      </c>
      <c r="AH50" t="s">
        <v>75</v>
      </c>
      <c r="AI50">
        <v>2</v>
      </c>
      <c r="AJ50" t="s">
        <v>75</v>
      </c>
      <c r="AK50" t="s">
        <v>77</v>
      </c>
      <c r="AL50">
        <v>2</v>
      </c>
      <c r="AM50">
        <v>10</v>
      </c>
      <c r="AN50" t="s">
        <v>75</v>
      </c>
      <c r="AO50" t="s">
        <v>79</v>
      </c>
    </row>
    <row r="51" spans="1:41">
      <c r="A51" t="s">
        <v>55</v>
      </c>
      <c r="B51" t="s">
        <v>52</v>
      </c>
      <c r="C51">
        <v>18</v>
      </c>
      <c r="D51" t="s">
        <v>54</v>
      </c>
      <c r="E51" t="s">
        <v>72</v>
      </c>
      <c r="F51">
        <v>4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14</v>
      </c>
      <c r="Y51">
        <v>6</v>
      </c>
      <c r="Z51">
        <v>5</v>
      </c>
      <c r="AA51">
        <v>5</v>
      </c>
      <c r="AB51">
        <v>-1</v>
      </c>
      <c r="AC51">
        <v>0</v>
      </c>
      <c r="AD51" t="s">
        <v>73</v>
      </c>
      <c r="AE51">
        <v>5.33</v>
      </c>
      <c r="AF51" t="s">
        <v>74</v>
      </c>
      <c r="AG51">
        <v>3</v>
      </c>
      <c r="AH51" t="s">
        <v>75</v>
      </c>
      <c r="AI51">
        <v>1</v>
      </c>
      <c r="AJ51" t="s">
        <v>76</v>
      </c>
      <c r="AK51" t="s">
        <v>77</v>
      </c>
      <c r="AL51">
        <v>2</v>
      </c>
      <c r="AM51">
        <v>7</v>
      </c>
      <c r="AN51" t="s">
        <v>75</v>
      </c>
      <c r="AO51" t="s">
        <v>75</v>
      </c>
    </row>
    <row r="52" spans="1:41">
      <c r="A52" t="s">
        <v>37</v>
      </c>
      <c r="B52" t="s">
        <v>52</v>
      </c>
      <c r="C52">
        <v>17</v>
      </c>
      <c r="D52" t="s">
        <v>39</v>
      </c>
      <c r="E52" t="s">
        <v>71</v>
      </c>
      <c r="F52">
        <v>4</v>
      </c>
      <c r="G52">
        <v>4</v>
      </c>
      <c r="H52">
        <v>1</v>
      </c>
      <c r="I52">
        <v>2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5</v>
      </c>
      <c r="S52">
        <v>3</v>
      </c>
      <c r="T52">
        <v>5</v>
      </c>
      <c r="U52">
        <v>4</v>
      </c>
      <c r="V52">
        <v>5</v>
      </c>
      <c r="W52">
        <v>3</v>
      </c>
      <c r="X52">
        <v>13</v>
      </c>
      <c r="Y52">
        <v>12</v>
      </c>
      <c r="Z52">
        <v>12</v>
      </c>
      <c r="AA52">
        <v>13</v>
      </c>
      <c r="AB52">
        <v>0</v>
      </c>
      <c r="AC52">
        <v>1</v>
      </c>
      <c r="AD52" t="s">
        <v>73</v>
      </c>
      <c r="AE52">
        <v>12.33</v>
      </c>
      <c r="AF52" t="s">
        <v>85</v>
      </c>
      <c r="AG52">
        <v>4</v>
      </c>
      <c r="AH52" t="s">
        <v>79</v>
      </c>
      <c r="AI52">
        <v>1</v>
      </c>
      <c r="AJ52" t="s">
        <v>76</v>
      </c>
      <c r="AK52" t="s">
        <v>77</v>
      </c>
      <c r="AL52">
        <v>3</v>
      </c>
      <c r="AM52">
        <v>9</v>
      </c>
      <c r="AN52" t="s">
        <v>75</v>
      </c>
      <c r="AO52" t="s">
        <v>75</v>
      </c>
    </row>
    <row r="53" spans="1:41">
      <c r="A53" t="s">
        <v>37</v>
      </c>
      <c r="B53" t="s">
        <v>52</v>
      </c>
      <c r="C53">
        <v>18</v>
      </c>
      <c r="D53" t="s">
        <v>39</v>
      </c>
      <c r="E53" t="s">
        <v>71</v>
      </c>
      <c r="F53">
        <v>3</v>
      </c>
      <c r="G53">
        <v>3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>
        <v>2</v>
      </c>
      <c r="T53">
        <v>4</v>
      </c>
      <c r="U53">
        <v>2</v>
      </c>
      <c r="V53">
        <v>4</v>
      </c>
      <c r="W53">
        <v>4</v>
      </c>
      <c r="X53">
        <v>13</v>
      </c>
      <c r="Y53">
        <v>6</v>
      </c>
      <c r="Z53">
        <v>6</v>
      </c>
      <c r="AA53">
        <v>8</v>
      </c>
      <c r="AB53">
        <v>0</v>
      </c>
      <c r="AC53">
        <v>2</v>
      </c>
      <c r="AD53" t="s">
        <v>73</v>
      </c>
      <c r="AE53">
        <v>6.67</v>
      </c>
      <c r="AF53" t="s">
        <v>74</v>
      </c>
      <c r="AG53">
        <v>3</v>
      </c>
      <c r="AH53" t="s">
        <v>75</v>
      </c>
      <c r="AI53">
        <v>1</v>
      </c>
      <c r="AJ53" t="s">
        <v>76</v>
      </c>
      <c r="AK53" t="s">
        <v>77</v>
      </c>
      <c r="AL53">
        <v>3</v>
      </c>
      <c r="AM53">
        <v>6</v>
      </c>
      <c r="AN53" t="s">
        <v>75</v>
      </c>
      <c r="AO53" t="s">
        <v>75</v>
      </c>
    </row>
    <row r="54" spans="1:41">
      <c r="A54" t="s">
        <v>37</v>
      </c>
      <c r="B54" t="s">
        <v>52</v>
      </c>
      <c r="C54">
        <v>18</v>
      </c>
      <c r="D54" t="s">
        <v>54</v>
      </c>
      <c r="E54" t="s">
        <v>71</v>
      </c>
      <c r="F54">
        <v>3</v>
      </c>
      <c r="G54">
        <v>4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4</v>
      </c>
      <c r="S54">
        <v>2</v>
      </c>
      <c r="T54">
        <v>5</v>
      </c>
      <c r="U54">
        <v>3</v>
      </c>
      <c r="V54">
        <v>4</v>
      </c>
      <c r="W54">
        <v>1</v>
      </c>
      <c r="X54">
        <v>13</v>
      </c>
      <c r="Y54">
        <v>17</v>
      </c>
      <c r="Z54">
        <v>17</v>
      </c>
      <c r="AA54">
        <v>17</v>
      </c>
      <c r="AB54">
        <v>0</v>
      </c>
      <c r="AC54">
        <v>0</v>
      </c>
      <c r="AD54" t="s">
        <v>73</v>
      </c>
      <c r="AE54">
        <v>17</v>
      </c>
      <c r="AF54" t="s">
        <v>86</v>
      </c>
      <c r="AG54">
        <v>3.5</v>
      </c>
      <c r="AH54" t="s">
        <v>79</v>
      </c>
      <c r="AI54">
        <v>1</v>
      </c>
      <c r="AJ54" t="s">
        <v>76</v>
      </c>
      <c r="AK54" t="s">
        <v>77</v>
      </c>
      <c r="AL54">
        <v>4</v>
      </c>
      <c r="AM54">
        <v>7</v>
      </c>
      <c r="AN54" t="s">
        <v>79</v>
      </c>
      <c r="AO54" t="s">
        <v>75</v>
      </c>
    </row>
    <row r="55" spans="1:41">
      <c r="A55" t="s">
        <v>37</v>
      </c>
      <c r="B55" t="s">
        <v>38</v>
      </c>
      <c r="C55">
        <v>16</v>
      </c>
      <c r="D55" t="s">
        <v>39</v>
      </c>
      <c r="E55" t="s">
        <v>71</v>
      </c>
      <c r="F55">
        <v>3</v>
      </c>
      <c r="G55">
        <v>3</v>
      </c>
      <c r="H55">
        <v>1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3</v>
      </c>
      <c r="T55">
        <v>5</v>
      </c>
      <c r="U55">
        <v>1</v>
      </c>
      <c r="V55">
        <v>4</v>
      </c>
      <c r="W55">
        <v>3</v>
      </c>
      <c r="X55">
        <v>12</v>
      </c>
      <c r="Y55">
        <v>11</v>
      </c>
      <c r="Z55">
        <v>12</v>
      </c>
      <c r="AA55">
        <v>11</v>
      </c>
      <c r="AB55">
        <v>1</v>
      </c>
      <c r="AC55">
        <v>-1</v>
      </c>
      <c r="AD55" t="s">
        <v>73</v>
      </c>
      <c r="AE55">
        <v>11.33</v>
      </c>
      <c r="AF55" t="s">
        <v>85</v>
      </c>
      <c r="AG55">
        <v>3</v>
      </c>
      <c r="AH55" t="s">
        <v>75</v>
      </c>
      <c r="AI55">
        <v>2</v>
      </c>
      <c r="AJ55" t="s">
        <v>75</v>
      </c>
      <c r="AK55" t="s">
        <v>77</v>
      </c>
      <c r="AL55">
        <v>2</v>
      </c>
      <c r="AM55">
        <v>8</v>
      </c>
      <c r="AN55" t="s">
        <v>75</v>
      </c>
      <c r="AO55" t="s">
        <v>75</v>
      </c>
    </row>
    <row r="56" spans="1:41">
      <c r="A56" t="s">
        <v>37</v>
      </c>
      <c r="B56" t="s">
        <v>38</v>
      </c>
      <c r="C56">
        <v>15</v>
      </c>
      <c r="D56" t="s">
        <v>54</v>
      </c>
      <c r="E56" t="s">
        <v>71</v>
      </c>
      <c r="F56">
        <v>3</v>
      </c>
      <c r="G56">
        <v>1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4</v>
      </c>
      <c r="S56">
        <v>4</v>
      </c>
      <c r="T56">
        <v>2</v>
      </c>
      <c r="U56">
        <v>2</v>
      </c>
      <c r="V56">
        <v>3</v>
      </c>
      <c r="W56">
        <v>3</v>
      </c>
      <c r="X56">
        <v>12</v>
      </c>
      <c r="Y56">
        <v>16</v>
      </c>
      <c r="Z56">
        <v>16</v>
      </c>
      <c r="AA56">
        <v>16</v>
      </c>
      <c r="AB56">
        <v>0</v>
      </c>
      <c r="AC56">
        <v>0</v>
      </c>
      <c r="AD56" t="s">
        <v>73</v>
      </c>
      <c r="AE56">
        <v>16</v>
      </c>
      <c r="AF56" t="s">
        <v>86</v>
      </c>
      <c r="AG56">
        <v>2</v>
      </c>
      <c r="AH56" t="s">
        <v>75</v>
      </c>
      <c r="AI56">
        <v>1</v>
      </c>
      <c r="AJ56" t="s">
        <v>76</v>
      </c>
      <c r="AK56" t="s">
        <v>77</v>
      </c>
      <c r="AL56">
        <v>2</v>
      </c>
      <c r="AM56">
        <v>6</v>
      </c>
      <c r="AN56" t="s">
        <v>75</v>
      </c>
      <c r="AO56" t="s">
        <v>75</v>
      </c>
    </row>
    <row r="57" spans="1:41">
      <c r="A57" t="s">
        <v>37</v>
      </c>
      <c r="B57" t="s">
        <v>38</v>
      </c>
      <c r="C57">
        <v>16</v>
      </c>
      <c r="D57" t="s">
        <v>39</v>
      </c>
      <c r="E57" t="s">
        <v>72</v>
      </c>
      <c r="F57">
        <v>3</v>
      </c>
      <c r="G57">
        <v>4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2</v>
      </c>
      <c r="S57">
        <v>4</v>
      </c>
      <c r="T57">
        <v>3</v>
      </c>
      <c r="U57">
        <v>1</v>
      </c>
      <c r="V57">
        <v>2</v>
      </c>
      <c r="W57">
        <v>3</v>
      </c>
      <c r="X57">
        <v>12</v>
      </c>
      <c r="Y57">
        <v>5</v>
      </c>
      <c r="Z57">
        <v>5</v>
      </c>
      <c r="AA57">
        <v>5</v>
      </c>
      <c r="AB57">
        <v>0</v>
      </c>
      <c r="AC57">
        <v>0</v>
      </c>
      <c r="AD57" t="s">
        <v>73</v>
      </c>
      <c r="AE57">
        <v>5</v>
      </c>
      <c r="AF57" t="s">
        <v>74</v>
      </c>
      <c r="AG57">
        <v>3.5</v>
      </c>
      <c r="AH57" t="s">
        <v>79</v>
      </c>
      <c r="AI57">
        <v>1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75</v>
      </c>
    </row>
    <row r="58" spans="1:41">
      <c r="A58" t="s">
        <v>37</v>
      </c>
      <c r="B58" t="s">
        <v>52</v>
      </c>
      <c r="C58">
        <v>16</v>
      </c>
      <c r="D58" t="s">
        <v>39</v>
      </c>
      <c r="E58" t="s">
        <v>72</v>
      </c>
      <c r="F58">
        <v>2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4</v>
      </c>
      <c r="S58">
        <v>4</v>
      </c>
      <c r="T58">
        <v>2</v>
      </c>
      <c r="U58">
        <v>1</v>
      </c>
      <c r="V58">
        <v>1</v>
      </c>
      <c r="W58">
        <v>3</v>
      </c>
      <c r="X58">
        <v>12</v>
      </c>
      <c r="Y58">
        <v>11</v>
      </c>
      <c r="Z58">
        <v>10</v>
      </c>
      <c r="AA58">
        <v>10</v>
      </c>
      <c r="AB58">
        <v>-1</v>
      </c>
      <c r="AC58">
        <v>0</v>
      </c>
      <c r="AD58" t="s">
        <v>73</v>
      </c>
      <c r="AE58">
        <v>10.33</v>
      </c>
      <c r="AF58" t="s">
        <v>85</v>
      </c>
      <c r="AG58">
        <v>2</v>
      </c>
      <c r="AH58" t="s">
        <v>75</v>
      </c>
      <c r="AI58">
        <v>1</v>
      </c>
      <c r="AJ58" t="s">
        <v>76</v>
      </c>
      <c r="AK58" t="s">
        <v>77</v>
      </c>
      <c r="AL58">
        <v>3</v>
      </c>
      <c r="AM58">
        <v>6</v>
      </c>
      <c r="AN58" t="s">
        <v>75</v>
      </c>
      <c r="AO58" t="s">
        <v>75</v>
      </c>
    </row>
    <row r="59" spans="1:41">
      <c r="A59" t="s">
        <v>37</v>
      </c>
      <c r="B59" t="s">
        <v>38</v>
      </c>
      <c r="C59">
        <v>17</v>
      </c>
      <c r="D59" t="s">
        <v>39</v>
      </c>
      <c r="E59" t="s">
        <v>71</v>
      </c>
      <c r="F59">
        <v>2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3</v>
      </c>
      <c r="S59">
        <v>4</v>
      </c>
      <c r="T59">
        <v>4</v>
      </c>
      <c r="U59">
        <v>1</v>
      </c>
      <c r="V59">
        <v>3</v>
      </c>
      <c r="W59">
        <v>5</v>
      </c>
      <c r="X59">
        <v>12</v>
      </c>
      <c r="Y59">
        <v>10</v>
      </c>
      <c r="Z59">
        <v>13</v>
      </c>
      <c r="AA59">
        <v>12</v>
      </c>
      <c r="AB59">
        <v>3</v>
      </c>
      <c r="AC59">
        <v>-1</v>
      </c>
      <c r="AD59" t="s">
        <v>73</v>
      </c>
      <c r="AE59">
        <v>11.67</v>
      </c>
      <c r="AF59" t="s">
        <v>85</v>
      </c>
      <c r="AG59">
        <v>2</v>
      </c>
      <c r="AH59" t="s">
        <v>75</v>
      </c>
      <c r="AI59">
        <v>2</v>
      </c>
      <c r="AJ59" t="s">
        <v>75</v>
      </c>
      <c r="AK59" t="s">
        <v>77</v>
      </c>
      <c r="AL59">
        <v>2</v>
      </c>
      <c r="AM59">
        <v>9</v>
      </c>
      <c r="AN59" t="s">
        <v>75</v>
      </c>
      <c r="AO59" t="s">
        <v>75</v>
      </c>
    </row>
    <row r="60" spans="1:41">
      <c r="A60" t="s">
        <v>37</v>
      </c>
      <c r="B60" t="s">
        <v>52</v>
      </c>
      <c r="C60">
        <v>17</v>
      </c>
      <c r="D60" t="s">
        <v>39</v>
      </c>
      <c r="E60" t="s">
        <v>72</v>
      </c>
      <c r="F60">
        <v>3</v>
      </c>
      <c r="G60">
        <v>3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4</v>
      </c>
      <c r="S60">
        <v>3</v>
      </c>
      <c r="T60">
        <v>4</v>
      </c>
      <c r="U60">
        <v>2</v>
      </c>
      <c r="V60">
        <v>3</v>
      </c>
      <c r="W60">
        <v>4</v>
      </c>
      <c r="X60">
        <v>12</v>
      </c>
      <c r="Y60">
        <v>12</v>
      </c>
      <c r="Z60">
        <v>12</v>
      </c>
      <c r="AA60">
        <v>11</v>
      </c>
      <c r="AB60">
        <v>0</v>
      </c>
      <c r="AC60">
        <v>-1</v>
      </c>
      <c r="AD60" t="s">
        <v>73</v>
      </c>
      <c r="AE60">
        <v>11.67</v>
      </c>
      <c r="AF60" t="s">
        <v>85</v>
      </c>
      <c r="AG60">
        <v>3</v>
      </c>
      <c r="AH60" t="s">
        <v>75</v>
      </c>
      <c r="AI60">
        <v>0</v>
      </c>
      <c r="AJ60" t="s">
        <v>76</v>
      </c>
      <c r="AK60" t="s">
        <v>77</v>
      </c>
      <c r="AL60">
        <v>3</v>
      </c>
      <c r="AM60">
        <v>8</v>
      </c>
      <c r="AN60" t="s">
        <v>75</v>
      </c>
      <c r="AO60" t="s">
        <v>75</v>
      </c>
    </row>
    <row r="61" spans="1:41">
      <c r="A61" t="s">
        <v>37</v>
      </c>
      <c r="B61" t="s">
        <v>52</v>
      </c>
      <c r="C61">
        <v>17</v>
      </c>
      <c r="D61" t="s">
        <v>39</v>
      </c>
      <c r="E61" t="s">
        <v>72</v>
      </c>
      <c r="F61">
        <v>1</v>
      </c>
      <c r="G61">
        <v>2</v>
      </c>
      <c r="H61">
        <v>2</v>
      </c>
      <c r="I61">
        <v>2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4</v>
      </c>
      <c r="S61">
        <v>4</v>
      </c>
      <c r="T61">
        <v>4</v>
      </c>
      <c r="U61">
        <v>4</v>
      </c>
      <c r="V61">
        <v>5</v>
      </c>
      <c r="W61">
        <v>5</v>
      </c>
      <c r="X61">
        <v>12</v>
      </c>
      <c r="Y61">
        <v>7</v>
      </c>
      <c r="Z61">
        <v>8</v>
      </c>
      <c r="AA61">
        <v>8</v>
      </c>
      <c r="AB61">
        <v>1</v>
      </c>
      <c r="AC61">
        <v>0</v>
      </c>
      <c r="AD61" t="s">
        <v>73</v>
      </c>
      <c r="AE61">
        <v>7.67</v>
      </c>
      <c r="AF61" t="s">
        <v>74</v>
      </c>
      <c r="AG61">
        <v>1.5</v>
      </c>
      <c r="AH61" t="s">
        <v>75</v>
      </c>
      <c r="AI61">
        <v>2</v>
      </c>
      <c r="AJ61" t="s">
        <v>75</v>
      </c>
      <c r="AK61" t="s">
        <v>77</v>
      </c>
      <c r="AL61">
        <v>3</v>
      </c>
      <c r="AM61">
        <v>8</v>
      </c>
      <c r="AN61" t="s">
        <v>75</v>
      </c>
      <c r="AO61" t="s">
        <v>75</v>
      </c>
    </row>
    <row r="62" spans="1:41">
      <c r="A62" t="s">
        <v>37</v>
      </c>
      <c r="B62" t="s">
        <v>38</v>
      </c>
      <c r="C62">
        <v>17</v>
      </c>
      <c r="D62" t="s">
        <v>54</v>
      </c>
      <c r="E62" t="s">
        <v>71</v>
      </c>
      <c r="F62">
        <v>4</v>
      </c>
      <c r="G62">
        <v>4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1</v>
      </c>
      <c r="U62">
        <v>1</v>
      </c>
      <c r="V62">
        <v>2</v>
      </c>
      <c r="W62">
        <v>3</v>
      </c>
      <c r="X62">
        <v>12</v>
      </c>
      <c r="Y62">
        <v>8</v>
      </c>
      <c r="Z62">
        <v>10</v>
      </c>
      <c r="AA62">
        <v>10</v>
      </c>
      <c r="AB62">
        <v>2</v>
      </c>
      <c r="AC62">
        <v>0</v>
      </c>
      <c r="AD62" t="s">
        <v>73</v>
      </c>
      <c r="AE62">
        <v>9.33</v>
      </c>
      <c r="AF62" t="s">
        <v>74</v>
      </c>
      <c r="AG62">
        <v>4</v>
      </c>
      <c r="AH62" t="s">
        <v>79</v>
      </c>
      <c r="AI62">
        <v>1</v>
      </c>
      <c r="AJ62" t="s">
        <v>76</v>
      </c>
      <c r="AK62" t="s">
        <v>77</v>
      </c>
      <c r="AL62">
        <v>3</v>
      </c>
      <c r="AM62">
        <v>3</v>
      </c>
      <c r="AN62" t="s">
        <v>75</v>
      </c>
      <c r="AO62" t="s">
        <v>76</v>
      </c>
    </row>
    <row r="63" spans="1:41">
      <c r="A63" t="s">
        <v>37</v>
      </c>
      <c r="B63" t="s">
        <v>52</v>
      </c>
      <c r="C63">
        <v>19</v>
      </c>
      <c r="D63" t="s">
        <v>39</v>
      </c>
      <c r="E63" t="s">
        <v>71</v>
      </c>
      <c r="F63">
        <v>4</v>
      </c>
      <c r="G63">
        <v>3</v>
      </c>
      <c r="H63">
        <v>1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4</v>
      </c>
      <c r="S63">
        <v>3</v>
      </c>
      <c r="T63">
        <v>1</v>
      </c>
      <c r="U63">
        <v>1</v>
      </c>
      <c r="V63">
        <v>1</v>
      </c>
      <c r="W63">
        <v>1</v>
      </c>
      <c r="X63">
        <v>12</v>
      </c>
      <c r="Y63">
        <v>11</v>
      </c>
      <c r="Z63">
        <v>11</v>
      </c>
      <c r="AA63">
        <v>11</v>
      </c>
      <c r="AB63">
        <v>0</v>
      </c>
      <c r="AC63">
        <v>0</v>
      </c>
      <c r="AD63" t="s">
        <v>73</v>
      </c>
      <c r="AE63">
        <v>11</v>
      </c>
      <c r="AF63" t="s">
        <v>85</v>
      </c>
      <c r="AG63">
        <v>3.5</v>
      </c>
      <c r="AH63" t="s">
        <v>79</v>
      </c>
      <c r="AI63">
        <v>0</v>
      </c>
      <c r="AJ63" t="s">
        <v>76</v>
      </c>
      <c r="AK63" t="s">
        <v>77</v>
      </c>
      <c r="AL63">
        <v>2</v>
      </c>
      <c r="AM63">
        <v>4</v>
      </c>
      <c r="AN63" t="s">
        <v>75</v>
      </c>
      <c r="AO63" t="s">
        <v>76</v>
      </c>
    </row>
    <row r="64" spans="1:41">
      <c r="A64" t="s">
        <v>37</v>
      </c>
      <c r="B64" t="s">
        <v>38</v>
      </c>
      <c r="C64">
        <v>18</v>
      </c>
      <c r="D64" t="s">
        <v>39</v>
      </c>
      <c r="E64" t="s">
        <v>71</v>
      </c>
      <c r="F64">
        <v>2</v>
      </c>
      <c r="G64">
        <v>1</v>
      </c>
      <c r="H64">
        <v>1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5</v>
      </c>
      <c r="S64">
        <v>4</v>
      </c>
      <c r="T64">
        <v>3</v>
      </c>
      <c r="U64">
        <v>1</v>
      </c>
      <c r="V64">
        <v>1</v>
      </c>
      <c r="W64">
        <v>5</v>
      </c>
      <c r="X64">
        <v>12</v>
      </c>
      <c r="Y64">
        <v>12</v>
      </c>
      <c r="Z64">
        <v>12</v>
      </c>
      <c r="AA64">
        <v>13</v>
      </c>
      <c r="AB64">
        <v>0</v>
      </c>
      <c r="AC64">
        <v>1</v>
      </c>
      <c r="AD64" t="s">
        <v>73</v>
      </c>
      <c r="AE64">
        <v>12.33</v>
      </c>
      <c r="AF64" t="s">
        <v>85</v>
      </c>
      <c r="AG64">
        <v>1.5</v>
      </c>
      <c r="AH64" t="s">
        <v>75</v>
      </c>
      <c r="AI64">
        <v>1</v>
      </c>
      <c r="AJ64" t="s">
        <v>76</v>
      </c>
      <c r="AK64" t="s">
        <v>77</v>
      </c>
      <c r="AL64">
        <v>1</v>
      </c>
      <c r="AM64">
        <v>8</v>
      </c>
      <c r="AN64" t="s">
        <v>76</v>
      </c>
      <c r="AO64" t="s">
        <v>75</v>
      </c>
    </row>
    <row r="65" spans="1:41">
      <c r="A65" t="s">
        <v>37</v>
      </c>
      <c r="B65" t="s">
        <v>38</v>
      </c>
      <c r="C65">
        <v>17</v>
      </c>
      <c r="D65" t="s">
        <v>39</v>
      </c>
      <c r="E65" t="s">
        <v>72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4</v>
      </c>
      <c r="S65">
        <v>2</v>
      </c>
      <c r="T65">
        <v>2</v>
      </c>
      <c r="U65">
        <v>1</v>
      </c>
      <c r="V65">
        <v>1</v>
      </c>
      <c r="W65">
        <v>3</v>
      </c>
      <c r="X65">
        <v>12</v>
      </c>
      <c r="Y65">
        <v>11</v>
      </c>
      <c r="Z65">
        <v>9</v>
      </c>
      <c r="AA65">
        <v>9</v>
      </c>
      <c r="AB65">
        <v>-2</v>
      </c>
      <c r="AC65">
        <v>0</v>
      </c>
      <c r="AD65" t="s">
        <v>73</v>
      </c>
      <c r="AE65">
        <v>9.67</v>
      </c>
      <c r="AF65" t="s">
        <v>74</v>
      </c>
      <c r="AG65">
        <v>2</v>
      </c>
      <c r="AH65" t="s">
        <v>75</v>
      </c>
      <c r="AI65">
        <v>1</v>
      </c>
      <c r="AJ65" t="s">
        <v>76</v>
      </c>
      <c r="AK65" t="s">
        <v>77</v>
      </c>
      <c r="AL65">
        <v>2</v>
      </c>
      <c r="AM65">
        <v>5</v>
      </c>
      <c r="AN65" t="s">
        <v>75</v>
      </c>
      <c r="AO65" t="s">
        <v>76</v>
      </c>
    </row>
    <row r="66" spans="1:41">
      <c r="A66" t="s">
        <v>37</v>
      </c>
      <c r="B66" t="s">
        <v>38</v>
      </c>
      <c r="C66">
        <v>19</v>
      </c>
      <c r="D66" t="s">
        <v>54</v>
      </c>
      <c r="E66" t="s">
        <v>72</v>
      </c>
      <c r="F66">
        <v>3</v>
      </c>
      <c r="G66">
        <v>1</v>
      </c>
      <c r="H66">
        <v>1</v>
      </c>
      <c r="I66">
        <v>3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5</v>
      </c>
      <c r="S66">
        <v>4</v>
      </c>
      <c r="T66">
        <v>3</v>
      </c>
      <c r="U66">
        <v>1</v>
      </c>
      <c r="V66">
        <v>2</v>
      </c>
      <c r="W66">
        <v>5</v>
      </c>
      <c r="X66">
        <v>12</v>
      </c>
      <c r="Y66">
        <v>14</v>
      </c>
      <c r="Z66">
        <v>13</v>
      </c>
      <c r="AA66">
        <v>13</v>
      </c>
      <c r="AB66">
        <v>-1</v>
      </c>
      <c r="AC66">
        <v>0</v>
      </c>
      <c r="AD66" t="s">
        <v>73</v>
      </c>
      <c r="AE66">
        <v>13.33</v>
      </c>
      <c r="AF66" t="s">
        <v>85</v>
      </c>
      <c r="AG66">
        <v>2</v>
      </c>
      <c r="AH66" t="s">
        <v>75</v>
      </c>
      <c r="AI66">
        <v>1</v>
      </c>
      <c r="AJ66" t="s">
        <v>76</v>
      </c>
      <c r="AK66" t="s">
        <v>77</v>
      </c>
      <c r="AL66">
        <v>2</v>
      </c>
      <c r="AM66">
        <v>7</v>
      </c>
      <c r="AN66" t="s">
        <v>75</v>
      </c>
      <c r="AO66" t="s">
        <v>75</v>
      </c>
    </row>
    <row r="67" spans="1:41">
      <c r="A67" t="s">
        <v>37</v>
      </c>
      <c r="B67" t="s">
        <v>52</v>
      </c>
      <c r="C67">
        <v>18</v>
      </c>
      <c r="D67" t="s">
        <v>39</v>
      </c>
      <c r="E67" t="s">
        <v>72</v>
      </c>
      <c r="F67">
        <v>4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3</v>
      </c>
      <c r="T67">
        <v>2</v>
      </c>
      <c r="U67">
        <v>1</v>
      </c>
      <c r="V67">
        <v>4</v>
      </c>
      <c r="W67">
        <v>5</v>
      </c>
      <c r="X67">
        <v>11</v>
      </c>
      <c r="Y67">
        <v>12</v>
      </c>
      <c r="Z67">
        <v>11</v>
      </c>
      <c r="AA67">
        <v>11</v>
      </c>
      <c r="AB67">
        <v>-1</v>
      </c>
      <c r="AC67">
        <v>0</v>
      </c>
      <c r="AD67" t="s">
        <v>73</v>
      </c>
      <c r="AE67">
        <v>11.33</v>
      </c>
      <c r="AF67" t="s">
        <v>85</v>
      </c>
      <c r="AG67">
        <v>3</v>
      </c>
      <c r="AH67" t="s">
        <v>75</v>
      </c>
      <c r="AI67">
        <v>1</v>
      </c>
      <c r="AJ67" t="s">
        <v>76</v>
      </c>
      <c r="AK67" t="s">
        <v>77</v>
      </c>
      <c r="AL67">
        <v>4</v>
      </c>
      <c r="AM67">
        <v>6</v>
      </c>
      <c r="AN67" t="s">
        <v>79</v>
      </c>
      <c r="AO67" t="s">
        <v>75</v>
      </c>
    </row>
    <row r="68" spans="1:41">
      <c r="A68" t="s">
        <v>37</v>
      </c>
      <c r="B68" t="s">
        <v>52</v>
      </c>
      <c r="C68">
        <v>18</v>
      </c>
      <c r="D68" t="s">
        <v>39</v>
      </c>
      <c r="E68" t="s">
        <v>71</v>
      </c>
      <c r="F68">
        <v>3</v>
      </c>
      <c r="G68">
        <v>4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1</v>
      </c>
      <c r="V68">
        <v>3</v>
      </c>
      <c r="W68">
        <v>5</v>
      </c>
      <c r="X68">
        <v>11</v>
      </c>
      <c r="Y68">
        <v>16</v>
      </c>
      <c r="Z68">
        <v>15</v>
      </c>
      <c r="AA68">
        <v>15</v>
      </c>
      <c r="AB68">
        <v>-1</v>
      </c>
      <c r="AC68">
        <v>0</v>
      </c>
      <c r="AD68" t="s">
        <v>73</v>
      </c>
      <c r="AE68">
        <v>15.33</v>
      </c>
      <c r="AF68" t="s">
        <v>89</v>
      </c>
      <c r="AG68">
        <v>3.5</v>
      </c>
      <c r="AH68" t="s">
        <v>79</v>
      </c>
      <c r="AI68">
        <v>0</v>
      </c>
      <c r="AJ68" t="s">
        <v>76</v>
      </c>
      <c r="AK68" t="s">
        <v>77</v>
      </c>
      <c r="AL68">
        <v>2</v>
      </c>
      <c r="AM68">
        <v>7</v>
      </c>
      <c r="AN68" t="s">
        <v>75</v>
      </c>
      <c r="AO68" t="s">
        <v>75</v>
      </c>
    </row>
    <row r="69" spans="1:41">
      <c r="A69" t="s">
        <v>55</v>
      </c>
      <c r="B69" t="s">
        <v>52</v>
      </c>
      <c r="C69">
        <v>20</v>
      </c>
      <c r="D69" t="s">
        <v>39</v>
      </c>
      <c r="E69" t="s">
        <v>71</v>
      </c>
      <c r="F69">
        <v>2</v>
      </c>
      <c r="G69">
        <v>2</v>
      </c>
      <c r="H69">
        <v>1</v>
      </c>
      <c r="I69">
        <v>2</v>
      </c>
      <c r="J69">
        <v>2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5</v>
      </c>
      <c r="S69">
        <v>5</v>
      </c>
      <c r="T69">
        <v>4</v>
      </c>
      <c r="U69">
        <v>4</v>
      </c>
      <c r="V69">
        <v>5</v>
      </c>
      <c r="W69">
        <v>4</v>
      </c>
      <c r="X69">
        <v>11</v>
      </c>
      <c r="Y69">
        <v>9</v>
      </c>
      <c r="Z69">
        <v>9</v>
      </c>
      <c r="AA69">
        <v>9</v>
      </c>
      <c r="AB69">
        <v>0</v>
      </c>
      <c r="AC69">
        <v>0</v>
      </c>
      <c r="AD69" t="s">
        <v>73</v>
      </c>
      <c r="AE69">
        <v>9</v>
      </c>
      <c r="AF69" t="s">
        <v>74</v>
      </c>
      <c r="AG69">
        <v>2</v>
      </c>
      <c r="AH69" t="s">
        <v>75</v>
      </c>
      <c r="AI69">
        <v>3</v>
      </c>
      <c r="AJ69" t="s">
        <v>75</v>
      </c>
      <c r="AK69" t="s">
        <v>87</v>
      </c>
      <c r="AL69">
        <v>3</v>
      </c>
      <c r="AM69">
        <v>9</v>
      </c>
      <c r="AN69" t="s">
        <v>75</v>
      </c>
      <c r="AO69" t="s">
        <v>75</v>
      </c>
    </row>
    <row r="70" spans="1:41">
      <c r="A70" t="s">
        <v>37</v>
      </c>
      <c r="B70" t="s">
        <v>38</v>
      </c>
      <c r="C70">
        <v>15</v>
      </c>
      <c r="D70" t="s">
        <v>39</v>
      </c>
      <c r="E70" t="s">
        <v>71</v>
      </c>
      <c r="F70">
        <v>1</v>
      </c>
      <c r="G70">
        <v>1</v>
      </c>
      <c r="H70">
        <v>1</v>
      </c>
      <c r="I70">
        <v>2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3</v>
      </c>
      <c r="T70">
        <v>2</v>
      </c>
      <c r="U70">
        <v>2</v>
      </c>
      <c r="V70">
        <v>3</v>
      </c>
      <c r="W70">
        <v>3</v>
      </c>
      <c r="X70">
        <v>10</v>
      </c>
      <c r="Y70">
        <v>7</v>
      </c>
      <c r="Z70">
        <v>8</v>
      </c>
      <c r="AA70">
        <v>10</v>
      </c>
      <c r="AB70">
        <v>1</v>
      </c>
      <c r="AC70">
        <v>2</v>
      </c>
      <c r="AD70" t="s">
        <v>80</v>
      </c>
      <c r="AE70">
        <v>8.33</v>
      </c>
      <c r="AF70" t="s">
        <v>74</v>
      </c>
      <c r="AG70">
        <v>1</v>
      </c>
      <c r="AH70" t="s">
        <v>76</v>
      </c>
      <c r="AI70">
        <v>2</v>
      </c>
      <c r="AJ70" t="s">
        <v>75</v>
      </c>
      <c r="AK70" t="s">
        <v>77</v>
      </c>
      <c r="AL70">
        <v>3</v>
      </c>
      <c r="AM70">
        <v>5</v>
      </c>
      <c r="AN70" t="s">
        <v>75</v>
      </c>
      <c r="AO70" t="s">
        <v>76</v>
      </c>
    </row>
    <row r="71" spans="1:41">
      <c r="A71" t="s">
        <v>37</v>
      </c>
      <c r="B71" t="s">
        <v>52</v>
      </c>
      <c r="C71">
        <v>16</v>
      </c>
      <c r="D71" t="s">
        <v>39</v>
      </c>
      <c r="E71" t="s">
        <v>71</v>
      </c>
      <c r="F71">
        <v>4</v>
      </c>
      <c r="G71">
        <v>3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5</v>
      </c>
      <c r="S71">
        <v>4</v>
      </c>
      <c r="T71">
        <v>2</v>
      </c>
      <c r="U71">
        <v>1</v>
      </c>
      <c r="V71">
        <v>2</v>
      </c>
      <c r="W71">
        <v>5</v>
      </c>
      <c r="X71">
        <v>10</v>
      </c>
      <c r="Y71">
        <v>15</v>
      </c>
      <c r="Z71">
        <v>15</v>
      </c>
      <c r="AA71">
        <v>15</v>
      </c>
      <c r="AB71">
        <v>0</v>
      </c>
      <c r="AC71">
        <v>0</v>
      </c>
      <c r="AD71" t="s">
        <v>73</v>
      </c>
      <c r="AE71">
        <v>15</v>
      </c>
      <c r="AF71" t="s">
        <v>89</v>
      </c>
      <c r="AG71">
        <v>3.5</v>
      </c>
      <c r="AH71" t="s">
        <v>79</v>
      </c>
      <c r="AI71">
        <v>0</v>
      </c>
      <c r="AJ71" t="s">
        <v>76</v>
      </c>
      <c r="AK71" t="s">
        <v>77</v>
      </c>
      <c r="AL71">
        <v>4</v>
      </c>
      <c r="AM71">
        <v>6</v>
      </c>
      <c r="AN71" t="s">
        <v>79</v>
      </c>
      <c r="AO71" t="s">
        <v>75</v>
      </c>
    </row>
    <row r="72" spans="1:41">
      <c r="A72" t="s">
        <v>37</v>
      </c>
      <c r="B72" t="s">
        <v>38</v>
      </c>
      <c r="C72">
        <v>15</v>
      </c>
      <c r="D72" t="s">
        <v>39</v>
      </c>
      <c r="E72" t="s">
        <v>71</v>
      </c>
      <c r="F72">
        <v>3</v>
      </c>
      <c r="G72">
        <v>2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4</v>
      </c>
      <c r="T72">
        <v>4</v>
      </c>
      <c r="U72">
        <v>1</v>
      </c>
      <c r="V72">
        <v>1</v>
      </c>
      <c r="W72">
        <v>5</v>
      </c>
      <c r="X72">
        <v>10</v>
      </c>
      <c r="Y72">
        <v>7</v>
      </c>
      <c r="Z72">
        <v>6</v>
      </c>
      <c r="AA72">
        <v>6</v>
      </c>
      <c r="AB72">
        <v>-1</v>
      </c>
      <c r="AC72">
        <v>0</v>
      </c>
      <c r="AD72" t="s">
        <v>73</v>
      </c>
      <c r="AE72">
        <v>6.33</v>
      </c>
      <c r="AF72" t="s">
        <v>74</v>
      </c>
      <c r="AG72">
        <v>2.5</v>
      </c>
      <c r="AH72" t="s">
        <v>75</v>
      </c>
      <c r="AI72">
        <v>0</v>
      </c>
      <c r="AJ72" t="s">
        <v>76</v>
      </c>
      <c r="AK72" t="s">
        <v>77</v>
      </c>
      <c r="AL72">
        <v>3</v>
      </c>
      <c r="AM72">
        <v>8</v>
      </c>
      <c r="AN72" t="s">
        <v>75</v>
      </c>
      <c r="AO72" t="s">
        <v>75</v>
      </c>
    </row>
    <row r="73" spans="1:41">
      <c r="A73" t="s">
        <v>37</v>
      </c>
      <c r="B73" t="s">
        <v>38</v>
      </c>
      <c r="C73">
        <v>15</v>
      </c>
      <c r="D73" t="s">
        <v>39</v>
      </c>
      <c r="E73" t="s">
        <v>72</v>
      </c>
      <c r="F73">
        <v>3</v>
      </c>
      <c r="G73">
        <v>3</v>
      </c>
      <c r="H73">
        <v>1</v>
      </c>
      <c r="I73">
        <v>4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</v>
      </c>
      <c r="S73">
        <v>3</v>
      </c>
      <c r="T73">
        <v>3</v>
      </c>
      <c r="U73">
        <v>1</v>
      </c>
      <c r="V73">
        <v>1</v>
      </c>
      <c r="W73">
        <v>4</v>
      </c>
      <c r="X73">
        <v>10</v>
      </c>
      <c r="Y73">
        <v>10</v>
      </c>
      <c r="Z73">
        <v>11</v>
      </c>
      <c r="AA73">
        <v>11</v>
      </c>
      <c r="AB73">
        <v>1</v>
      </c>
      <c r="AC73">
        <v>0</v>
      </c>
      <c r="AD73" t="s">
        <v>73</v>
      </c>
      <c r="AE73">
        <v>10.67</v>
      </c>
      <c r="AF73" t="s">
        <v>85</v>
      </c>
      <c r="AG73">
        <v>3</v>
      </c>
      <c r="AH73" t="s">
        <v>75</v>
      </c>
      <c r="AI73">
        <v>0</v>
      </c>
      <c r="AJ73" t="s">
        <v>76</v>
      </c>
      <c r="AK73" t="s">
        <v>77</v>
      </c>
      <c r="AL73">
        <v>2</v>
      </c>
      <c r="AM73">
        <v>6</v>
      </c>
      <c r="AN73" t="s">
        <v>75</v>
      </c>
      <c r="AO73" t="s">
        <v>75</v>
      </c>
    </row>
    <row r="74" spans="1:41">
      <c r="A74" t="s">
        <v>37</v>
      </c>
      <c r="B74" t="s">
        <v>52</v>
      </c>
      <c r="C74">
        <v>15</v>
      </c>
      <c r="D74" t="s">
        <v>39</v>
      </c>
      <c r="E74" t="s">
        <v>71</v>
      </c>
      <c r="F74">
        <v>4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3</v>
      </c>
      <c r="S74">
        <v>5</v>
      </c>
      <c r="T74">
        <v>2</v>
      </c>
      <c r="U74">
        <v>1</v>
      </c>
      <c r="V74">
        <v>1</v>
      </c>
      <c r="W74">
        <v>3</v>
      </c>
      <c r="X74">
        <v>10</v>
      </c>
      <c r="Y74">
        <v>18</v>
      </c>
      <c r="Z74">
        <v>19</v>
      </c>
      <c r="AA74">
        <v>19</v>
      </c>
      <c r="AB74">
        <v>1</v>
      </c>
      <c r="AC74">
        <v>0</v>
      </c>
      <c r="AD74" t="s">
        <v>73</v>
      </c>
      <c r="AE74">
        <v>18.670000000000002</v>
      </c>
      <c r="AF74" t="s">
        <v>86</v>
      </c>
      <c r="AG74">
        <v>3</v>
      </c>
      <c r="AH74" t="s">
        <v>75</v>
      </c>
      <c r="AI74">
        <v>1</v>
      </c>
      <c r="AJ74" t="s">
        <v>76</v>
      </c>
      <c r="AK74" t="s">
        <v>77</v>
      </c>
      <c r="AL74">
        <v>1</v>
      </c>
      <c r="AM74">
        <v>7</v>
      </c>
      <c r="AN74" t="s">
        <v>76</v>
      </c>
      <c r="AO74" t="s">
        <v>75</v>
      </c>
    </row>
    <row r="75" spans="1:41">
      <c r="A75" t="s">
        <v>37</v>
      </c>
      <c r="B75" t="s">
        <v>52</v>
      </c>
      <c r="C75">
        <v>16</v>
      </c>
      <c r="D75" t="s">
        <v>54</v>
      </c>
      <c r="E75" t="s">
        <v>72</v>
      </c>
      <c r="F75">
        <v>4</v>
      </c>
      <c r="G75">
        <v>2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4</v>
      </c>
      <c r="S75">
        <v>3</v>
      </c>
      <c r="T75">
        <v>3</v>
      </c>
      <c r="U75">
        <v>3</v>
      </c>
      <c r="V75">
        <v>4</v>
      </c>
      <c r="W75">
        <v>3</v>
      </c>
      <c r="X75">
        <v>10</v>
      </c>
      <c r="Y75">
        <v>10</v>
      </c>
      <c r="Z75">
        <v>8</v>
      </c>
      <c r="AA75">
        <v>9</v>
      </c>
      <c r="AB75">
        <v>-2</v>
      </c>
      <c r="AC75">
        <v>1</v>
      </c>
      <c r="AD75" t="s">
        <v>73</v>
      </c>
      <c r="AE75">
        <v>9</v>
      </c>
      <c r="AF75" t="s">
        <v>74</v>
      </c>
      <c r="AG75">
        <v>3</v>
      </c>
      <c r="AH75" t="s">
        <v>75</v>
      </c>
      <c r="AI75">
        <v>2</v>
      </c>
      <c r="AJ75" t="s">
        <v>75</v>
      </c>
      <c r="AK75" t="s">
        <v>77</v>
      </c>
      <c r="AL75">
        <v>3</v>
      </c>
      <c r="AM75">
        <v>7</v>
      </c>
      <c r="AN75" t="s">
        <v>75</v>
      </c>
      <c r="AO75" t="s">
        <v>75</v>
      </c>
    </row>
    <row r="76" spans="1:41">
      <c r="A76" t="s">
        <v>37</v>
      </c>
      <c r="B76" t="s">
        <v>52</v>
      </c>
      <c r="C76">
        <v>16</v>
      </c>
      <c r="D76" t="s">
        <v>39</v>
      </c>
      <c r="E76" t="s">
        <v>72</v>
      </c>
      <c r="F76">
        <v>4</v>
      </c>
      <c r="G76">
        <v>3</v>
      </c>
      <c r="H76">
        <v>1</v>
      </c>
      <c r="I76">
        <v>2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3</v>
      </c>
      <c r="S76">
        <v>4</v>
      </c>
      <c r="T76">
        <v>3</v>
      </c>
      <c r="U76">
        <v>2</v>
      </c>
      <c r="V76">
        <v>3</v>
      </c>
      <c r="W76">
        <v>3</v>
      </c>
      <c r="X76">
        <v>10</v>
      </c>
      <c r="Y76">
        <v>9</v>
      </c>
      <c r="Z76">
        <v>8</v>
      </c>
      <c r="AA76">
        <v>8</v>
      </c>
      <c r="AB76">
        <v>-1</v>
      </c>
      <c r="AC76">
        <v>0</v>
      </c>
      <c r="AD76" t="s">
        <v>73</v>
      </c>
      <c r="AE76">
        <v>8.33</v>
      </c>
      <c r="AF76" t="s">
        <v>74</v>
      </c>
      <c r="AG76">
        <v>3.5</v>
      </c>
      <c r="AH76" t="s">
        <v>79</v>
      </c>
      <c r="AI76">
        <v>0</v>
      </c>
      <c r="AJ76" t="s">
        <v>76</v>
      </c>
      <c r="AK76" t="s">
        <v>77</v>
      </c>
      <c r="AL76">
        <v>4</v>
      </c>
      <c r="AM76">
        <v>7</v>
      </c>
      <c r="AN76" t="s">
        <v>79</v>
      </c>
      <c r="AO76" t="s">
        <v>75</v>
      </c>
    </row>
    <row r="77" spans="1:41">
      <c r="A77" t="s">
        <v>37</v>
      </c>
      <c r="B77" t="s">
        <v>38</v>
      </c>
      <c r="C77">
        <v>16</v>
      </c>
      <c r="D77" t="s">
        <v>39</v>
      </c>
      <c r="E77" t="s">
        <v>72</v>
      </c>
      <c r="F77">
        <v>2</v>
      </c>
      <c r="G77">
        <v>3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3</v>
      </c>
      <c r="T77">
        <v>3</v>
      </c>
      <c r="U77">
        <v>1</v>
      </c>
      <c r="V77">
        <v>1</v>
      </c>
      <c r="W77">
        <v>2</v>
      </c>
      <c r="X77">
        <v>10</v>
      </c>
      <c r="Y77">
        <v>11</v>
      </c>
      <c r="Z77">
        <v>12</v>
      </c>
      <c r="AA77">
        <v>13</v>
      </c>
      <c r="AB77">
        <v>1</v>
      </c>
      <c r="AC77">
        <v>1</v>
      </c>
      <c r="AD77" t="s">
        <v>80</v>
      </c>
      <c r="AE77">
        <v>12</v>
      </c>
      <c r="AF77" t="s">
        <v>85</v>
      </c>
      <c r="AG77">
        <v>2.5</v>
      </c>
      <c r="AH77" t="s">
        <v>75</v>
      </c>
      <c r="AI77">
        <v>0</v>
      </c>
      <c r="AJ77" t="s">
        <v>76</v>
      </c>
      <c r="AK77" t="s">
        <v>77</v>
      </c>
      <c r="AL77">
        <v>1</v>
      </c>
      <c r="AM77">
        <v>6</v>
      </c>
      <c r="AN77" t="s">
        <v>76</v>
      </c>
      <c r="AO77" t="s">
        <v>75</v>
      </c>
    </row>
    <row r="78" spans="1:41">
      <c r="A78" t="s">
        <v>37</v>
      </c>
      <c r="B78" t="s">
        <v>38</v>
      </c>
      <c r="C78">
        <v>16</v>
      </c>
      <c r="D78" t="s">
        <v>39</v>
      </c>
      <c r="E78" t="s">
        <v>72</v>
      </c>
      <c r="F78">
        <v>4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2</v>
      </c>
      <c r="U78">
        <v>1</v>
      </c>
      <c r="V78">
        <v>1</v>
      </c>
      <c r="W78">
        <v>1</v>
      </c>
      <c r="X78">
        <v>10</v>
      </c>
      <c r="Y78">
        <v>11</v>
      </c>
      <c r="Z78">
        <v>12</v>
      </c>
      <c r="AA78">
        <v>13</v>
      </c>
      <c r="AB78">
        <v>1</v>
      </c>
      <c r="AC78">
        <v>1</v>
      </c>
      <c r="AD78" t="s">
        <v>80</v>
      </c>
      <c r="AE78">
        <v>12</v>
      </c>
      <c r="AF78" t="s">
        <v>85</v>
      </c>
      <c r="AG78">
        <v>3.5</v>
      </c>
      <c r="AH78" t="s">
        <v>79</v>
      </c>
      <c r="AI78">
        <v>1</v>
      </c>
      <c r="AJ78" t="s">
        <v>76</v>
      </c>
      <c r="AK78" t="s">
        <v>77</v>
      </c>
      <c r="AL78">
        <v>3</v>
      </c>
      <c r="AM78">
        <v>6</v>
      </c>
      <c r="AN78" t="s">
        <v>75</v>
      </c>
      <c r="AO78" t="s">
        <v>75</v>
      </c>
    </row>
    <row r="79" spans="1:41">
      <c r="A79" t="s">
        <v>37</v>
      </c>
      <c r="B79" t="s">
        <v>38</v>
      </c>
      <c r="C79">
        <v>19</v>
      </c>
      <c r="D79" t="s">
        <v>39</v>
      </c>
      <c r="E79" t="s">
        <v>72</v>
      </c>
      <c r="F79">
        <v>3</v>
      </c>
      <c r="G79">
        <v>3</v>
      </c>
      <c r="H79">
        <v>1</v>
      </c>
      <c r="I79">
        <v>4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4</v>
      </c>
      <c r="S79">
        <v>3</v>
      </c>
      <c r="T79">
        <v>3</v>
      </c>
      <c r="U79">
        <v>1</v>
      </c>
      <c r="V79">
        <v>2</v>
      </c>
      <c r="W79">
        <v>3</v>
      </c>
      <c r="X79">
        <v>10</v>
      </c>
      <c r="Y79">
        <v>8</v>
      </c>
      <c r="Z79">
        <v>8</v>
      </c>
      <c r="AA79">
        <v>8</v>
      </c>
      <c r="AB79">
        <v>0</v>
      </c>
      <c r="AC79">
        <v>0</v>
      </c>
      <c r="AD79" t="s">
        <v>73</v>
      </c>
      <c r="AE79">
        <v>8</v>
      </c>
      <c r="AF79" t="s">
        <v>74</v>
      </c>
      <c r="AG79">
        <v>3</v>
      </c>
      <c r="AH79" t="s">
        <v>75</v>
      </c>
      <c r="AI79">
        <v>0</v>
      </c>
      <c r="AJ79" t="s">
        <v>76</v>
      </c>
      <c r="AK79" t="s">
        <v>77</v>
      </c>
      <c r="AL79">
        <v>4</v>
      </c>
      <c r="AM79">
        <v>6</v>
      </c>
      <c r="AN79" t="s">
        <v>79</v>
      </c>
      <c r="AO79" t="s">
        <v>75</v>
      </c>
    </row>
    <row r="80" spans="1:41">
      <c r="A80" t="s">
        <v>37</v>
      </c>
      <c r="B80" t="s">
        <v>38</v>
      </c>
      <c r="C80">
        <v>17</v>
      </c>
      <c r="D80" t="s">
        <v>39</v>
      </c>
      <c r="E80" t="s">
        <v>72</v>
      </c>
      <c r="F80">
        <v>3</v>
      </c>
      <c r="G80">
        <v>2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5</v>
      </c>
      <c r="S80">
        <v>3</v>
      </c>
      <c r="T80">
        <v>4</v>
      </c>
      <c r="U80">
        <v>1</v>
      </c>
      <c r="V80">
        <v>3</v>
      </c>
      <c r="W80">
        <v>3</v>
      </c>
      <c r="X80">
        <v>10</v>
      </c>
      <c r="Y80">
        <v>16</v>
      </c>
      <c r="Z80">
        <v>15</v>
      </c>
      <c r="AA80">
        <v>15</v>
      </c>
      <c r="AB80">
        <v>-1</v>
      </c>
      <c r="AC80">
        <v>0</v>
      </c>
      <c r="AD80" t="s">
        <v>73</v>
      </c>
      <c r="AE80">
        <v>15.33</v>
      </c>
      <c r="AF80" t="s">
        <v>89</v>
      </c>
      <c r="AG80">
        <v>2.5</v>
      </c>
      <c r="AH80" t="s">
        <v>75</v>
      </c>
      <c r="AI80">
        <v>0</v>
      </c>
      <c r="AJ80" t="s">
        <v>76</v>
      </c>
      <c r="AK80" t="s">
        <v>77</v>
      </c>
      <c r="AL80">
        <v>2</v>
      </c>
      <c r="AM80">
        <v>7</v>
      </c>
      <c r="AN80" t="s">
        <v>75</v>
      </c>
      <c r="AO80" t="s">
        <v>75</v>
      </c>
    </row>
    <row r="81" spans="1:41">
      <c r="A81" t="s">
        <v>37</v>
      </c>
      <c r="B81" t="s">
        <v>38</v>
      </c>
      <c r="C81">
        <v>17</v>
      </c>
      <c r="D81" t="s">
        <v>39</v>
      </c>
      <c r="E81" t="s">
        <v>72</v>
      </c>
      <c r="F81">
        <v>2</v>
      </c>
      <c r="G81">
        <v>1</v>
      </c>
      <c r="H81">
        <v>2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3</v>
      </c>
      <c r="S81">
        <v>2</v>
      </c>
      <c r="T81">
        <v>3</v>
      </c>
      <c r="U81">
        <v>1</v>
      </c>
      <c r="V81">
        <v>2</v>
      </c>
      <c r="W81">
        <v>3</v>
      </c>
      <c r="X81">
        <v>10</v>
      </c>
      <c r="Y81">
        <v>12</v>
      </c>
      <c r="Z81">
        <v>10</v>
      </c>
      <c r="AA81">
        <v>12</v>
      </c>
      <c r="AB81">
        <v>-2</v>
      </c>
      <c r="AC81">
        <v>2</v>
      </c>
      <c r="AD81" t="s">
        <v>73</v>
      </c>
      <c r="AE81">
        <v>11.33</v>
      </c>
      <c r="AF81" t="s">
        <v>85</v>
      </c>
      <c r="AG81">
        <v>1.5</v>
      </c>
      <c r="AH81" t="s">
        <v>75</v>
      </c>
      <c r="AI81">
        <v>1</v>
      </c>
      <c r="AJ81" t="s">
        <v>76</v>
      </c>
      <c r="AK81" t="s">
        <v>77</v>
      </c>
      <c r="AL81">
        <v>2</v>
      </c>
      <c r="AM81">
        <v>6</v>
      </c>
      <c r="AN81" t="s">
        <v>75</v>
      </c>
      <c r="AO81" t="s">
        <v>75</v>
      </c>
    </row>
    <row r="82" spans="1:41">
      <c r="A82" t="s">
        <v>37</v>
      </c>
      <c r="B82" t="s">
        <v>52</v>
      </c>
      <c r="C82">
        <v>16</v>
      </c>
      <c r="D82" t="s">
        <v>39</v>
      </c>
      <c r="E82" t="s">
        <v>72</v>
      </c>
      <c r="F82">
        <v>3</v>
      </c>
      <c r="G82">
        <v>2</v>
      </c>
      <c r="H82">
        <v>2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5</v>
      </c>
      <c r="S82">
        <v>3</v>
      </c>
      <c r="T82">
        <v>3</v>
      </c>
      <c r="U82">
        <v>1</v>
      </c>
      <c r="V82">
        <v>3</v>
      </c>
      <c r="W82">
        <v>2</v>
      </c>
      <c r="X82">
        <v>10</v>
      </c>
      <c r="Y82">
        <v>11</v>
      </c>
      <c r="Z82">
        <v>9</v>
      </c>
      <c r="AA82">
        <v>10</v>
      </c>
      <c r="AB82">
        <v>-2</v>
      </c>
      <c r="AC82">
        <v>1</v>
      </c>
      <c r="AD82" t="s">
        <v>73</v>
      </c>
      <c r="AE82">
        <v>10</v>
      </c>
      <c r="AF82" t="s">
        <v>85</v>
      </c>
      <c r="AG82">
        <v>2.5</v>
      </c>
      <c r="AH82" t="s">
        <v>75</v>
      </c>
      <c r="AI82">
        <v>0</v>
      </c>
      <c r="AJ82" t="s">
        <v>76</v>
      </c>
      <c r="AK82" t="s">
        <v>77</v>
      </c>
      <c r="AL82">
        <v>2</v>
      </c>
      <c r="AM82">
        <v>7</v>
      </c>
      <c r="AN82" t="s">
        <v>75</v>
      </c>
      <c r="AO82" t="s">
        <v>75</v>
      </c>
    </row>
    <row r="83" spans="1:41">
      <c r="A83" t="s">
        <v>37</v>
      </c>
      <c r="B83" t="s">
        <v>52</v>
      </c>
      <c r="C83">
        <v>18</v>
      </c>
      <c r="D83" t="s">
        <v>39</v>
      </c>
      <c r="E83" t="s">
        <v>72</v>
      </c>
      <c r="F83">
        <v>4</v>
      </c>
      <c r="G83">
        <v>2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5</v>
      </c>
      <c r="S83">
        <v>4</v>
      </c>
      <c r="T83">
        <v>5</v>
      </c>
      <c r="U83">
        <v>1</v>
      </c>
      <c r="V83">
        <v>3</v>
      </c>
      <c r="W83">
        <v>5</v>
      </c>
      <c r="X83">
        <v>10</v>
      </c>
      <c r="Y83">
        <v>10</v>
      </c>
      <c r="Z83">
        <v>9</v>
      </c>
      <c r="AA83">
        <v>10</v>
      </c>
      <c r="AB83">
        <v>-1</v>
      </c>
      <c r="AC83">
        <v>1</v>
      </c>
      <c r="AD83" t="s">
        <v>73</v>
      </c>
      <c r="AE83">
        <v>9.67</v>
      </c>
      <c r="AF83" t="s">
        <v>74</v>
      </c>
      <c r="AG83">
        <v>3</v>
      </c>
      <c r="AH83" t="s">
        <v>75</v>
      </c>
      <c r="AI83">
        <v>0</v>
      </c>
      <c r="AJ83" t="s">
        <v>76</v>
      </c>
      <c r="AK83" t="s">
        <v>77</v>
      </c>
      <c r="AL83">
        <v>4</v>
      </c>
      <c r="AM83">
        <v>10</v>
      </c>
      <c r="AN83" t="s">
        <v>79</v>
      </c>
      <c r="AO83" t="s">
        <v>79</v>
      </c>
    </row>
    <row r="84" spans="1:41">
      <c r="A84" t="s">
        <v>37</v>
      </c>
      <c r="B84" t="s">
        <v>38</v>
      </c>
      <c r="C84">
        <v>18</v>
      </c>
      <c r="D84" t="s">
        <v>39</v>
      </c>
      <c r="E84" t="s">
        <v>71</v>
      </c>
      <c r="F84">
        <v>4</v>
      </c>
      <c r="G84">
        <v>3</v>
      </c>
      <c r="H84">
        <v>2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4</v>
      </c>
      <c r="S84">
        <v>4</v>
      </c>
      <c r="T84">
        <v>5</v>
      </c>
      <c r="U84">
        <v>1</v>
      </c>
      <c r="V84">
        <v>2</v>
      </c>
      <c r="W84">
        <v>2</v>
      </c>
      <c r="X84">
        <v>10</v>
      </c>
      <c r="Y84">
        <v>10</v>
      </c>
      <c r="Z84">
        <v>8</v>
      </c>
      <c r="AA84">
        <v>8</v>
      </c>
      <c r="AB84">
        <v>-2</v>
      </c>
      <c r="AC84">
        <v>0</v>
      </c>
      <c r="AD84" t="s">
        <v>73</v>
      </c>
      <c r="AE84">
        <v>8.67</v>
      </c>
      <c r="AF84" t="s">
        <v>74</v>
      </c>
      <c r="AG84">
        <v>3.5</v>
      </c>
      <c r="AH84" t="s">
        <v>79</v>
      </c>
      <c r="AI84">
        <v>0</v>
      </c>
      <c r="AJ84" t="s">
        <v>76</v>
      </c>
      <c r="AK84" t="s">
        <v>77</v>
      </c>
      <c r="AL84">
        <v>3</v>
      </c>
      <c r="AM84">
        <v>10</v>
      </c>
      <c r="AN84" t="s">
        <v>75</v>
      </c>
      <c r="AO84" t="s">
        <v>79</v>
      </c>
    </row>
    <row r="85" spans="1:41">
      <c r="A85" t="s">
        <v>55</v>
      </c>
      <c r="B85" t="s">
        <v>52</v>
      </c>
      <c r="C85">
        <v>18</v>
      </c>
      <c r="D85" t="s">
        <v>54</v>
      </c>
      <c r="E85" t="s">
        <v>72</v>
      </c>
      <c r="F85">
        <v>3</v>
      </c>
      <c r="G85">
        <v>2</v>
      </c>
      <c r="H85">
        <v>2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5</v>
      </c>
      <c r="T85">
        <v>5</v>
      </c>
      <c r="U85">
        <v>5</v>
      </c>
      <c r="V85">
        <v>5</v>
      </c>
      <c r="W85">
        <v>5</v>
      </c>
      <c r="X85">
        <v>10</v>
      </c>
      <c r="Y85">
        <v>11</v>
      </c>
      <c r="Z85">
        <v>13</v>
      </c>
      <c r="AA85">
        <v>13</v>
      </c>
      <c r="AB85">
        <v>2</v>
      </c>
      <c r="AC85">
        <v>0</v>
      </c>
      <c r="AD85" t="s">
        <v>73</v>
      </c>
      <c r="AE85">
        <v>12.33</v>
      </c>
      <c r="AF85" t="s">
        <v>85</v>
      </c>
      <c r="AG85">
        <v>2.5</v>
      </c>
      <c r="AH85" t="s">
        <v>75</v>
      </c>
      <c r="AI85">
        <v>3</v>
      </c>
      <c r="AJ85" t="s">
        <v>75</v>
      </c>
      <c r="AK85" t="s">
        <v>77</v>
      </c>
      <c r="AL85">
        <v>2</v>
      </c>
      <c r="AM85">
        <v>10</v>
      </c>
      <c r="AN85" t="s">
        <v>75</v>
      </c>
      <c r="AO85" t="s">
        <v>79</v>
      </c>
    </row>
    <row r="86" spans="1:41">
      <c r="A86" t="s">
        <v>55</v>
      </c>
      <c r="B86" t="s">
        <v>38</v>
      </c>
      <c r="C86">
        <v>18</v>
      </c>
      <c r="D86" t="s">
        <v>54</v>
      </c>
      <c r="E86" t="s">
        <v>72</v>
      </c>
      <c r="F86">
        <v>4</v>
      </c>
      <c r="G86">
        <v>4</v>
      </c>
      <c r="H86">
        <v>3</v>
      </c>
      <c r="I86">
        <v>2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3</v>
      </c>
      <c r="S86">
        <v>2</v>
      </c>
      <c r="T86">
        <v>2</v>
      </c>
      <c r="U86">
        <v>4</v>
      </c>
      <c r="V86">
        <v>2</v>
      </c>
      <c r="W86">
        <v>5</v>
      </c>
      <c r="X86">
        <v>10</v>
      </c>
      <c r="Y86">
        <v>14</v>
      </c>
      <c r="Z86">
        <v>12</v>
      </c>
      <c r="AA86">
        <v>11</v>
      </c>
      <c r="AB86">
        <v>-2</v>
      </c>
      <c r="AC86">
        <v>-1</v>
      </c>
      <c r="AD86" t="s">
        <v>78</v>
      </c>
      <c r="AE86">
        <v>12.33</v>
      </c>
      <c r="AF86" t="s">
        <v>85</v>
      </c>
      <c r="AG86">
        <v>4</v>
      </c>
      <c r="AH86" t="s">
        <v>79</v>
      </c>
      <c r="AI86">
        <v>0</v>
      </c>
      <c r="AJ86" t="s">
        <v>76</v>
      </c>
      <c r="AK86" t="s">
        <v>77</v>
      </c>
      <c r="AL86">
        <v>3</v>
      </c>
      <c r="AM86">
        <v>5</v>
      </c>
      <c r="AN86" t="s">
        <v>75</v>
      </c>
      <c r="AO86" t="s">
        <v>76</v>
      </c>
    </row>
    <row r="87" spans="1:41">
      <c r="A87" t="s">
        <v>37</v>
      </c>
      <c r="B87" t="s">
        <v>52</v>
      </c>
      <c r="C87">
        <v>18</v>
      </c>
      <c r="D87" t="s">
        <v>39</v>
      </c>
      <c r="E87" t="s">
        <v>71</v>
      </c>
      <c r="F87">
        <v>4</v>
      </c>
      <c r="G87">
        <v>4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5</v>
      </c>
      <c r="S87">
        <v>4</v>
      </c>
      <c r="T87">
        <v>3</v>
      </c>
      <c r="U87">
        <v>1</v>
      </c>
      <c r="V87">
        <v>1</v>
      </c>
      <c r="W87">
        <v>2</v>
      </c>
      <c r="X87">
        <v>9</v>
      </c>
      <c r="Y87">
        <v>15</v>
      </c>
      <c r="Z87">
        <v>13</v>
      </c>
      <c r="AA87">
        <v>15</v>
      </c>
      <c r="AB87">
        <v>-2</v>
      </c>
      <c r="AC87">
        <v>2</v>
      </c>
      <c r="AD87" t="s">
        <v>73</v>
      </c>
      <c r="AE87">
        <v>14.33</v>
      </c>
      <c r="AF87" t="s">
        <v>89</v>
      </c>
      <c r="AG87">
        <v>4</v>
      </c>
      <c r="AH87" t="s">
        <v>79</v>
      </c>
      <c r="AI87">
        <v>0</v>
      </c>
      <c r="AJ87" t="s">
        <v>76</v>
      </c>
      <c r="AK87" t="s">
        <v>77</v>
      </c>
      <c r="AL87">
        <v>4</v>
      </c>
      <c r="AM87">
        <v>7</v>
      </c>
      <c r="AN87" t="s">
        <v>79</v>
      </c>
      <c r="AO87" t="s">
        <v>75</v>
      </c>
    </row>
    <row r="88" spans="1:41">
      <c r="A88" t="s">
        <v>37</v>
      </c>
      <c r="B88" t="s">
        <v>38</v>
      </c>
      <c r="C88">
        <v>18</v>
      </c>
      <c r="D88" t="s">
        <v>39</v>
      </c>
      <c r="E88" t="s">
        <v>72</v>
      </c>
      <c r="F88">
        <v>4</v>
      </c>
      <c r="G88">
        <v>3</v>
      </c>
      <c r="H88">
        <v>1</v>
      </c>
      <c r="I88">
        <v>3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3</v>
      </c>
      <c r="T88">
        <v>4</v>
      </c>
      <c r="U88">
        <v>1</v>
      </c>
      <c r="V88">
        <v>1</v>
      </c>
      <c r="W88">
        <v>5</v>
      </c>
      <c r="X88">
        <v>9</v>
      </c>
      <c r="Y88">
        <v>9</v>
      </c>
      <c r="Z88">
        <v>10</v>
      </c>
      <c r="AA88">
        <v>9</v>
      </c>
      <c r="AB88">
        <v>1</v>
      </c>
      <c r="AC88">
        <v>-1</v>
      </c>
      <c r="AD88" t="s">
        <v>73</v>
      </c>
      <c r="AE88">
        <v>9.33</v>
      </c>
      <c r="AF88" t="s">
        <v>74</v>
      </c>
      <c r="AG88">
        <v>3.5</v>
      </c>
      <c r="AH88" t="s">
        <v>79</v>
      </c>
      <c r="AI88">
        <v>0</v>
      </c>
      <c r="AJ88" t="s">
        <v>76</v>
      </c>
      <c r="AK88" t="s">
        <v>77</v>
      </c>
      <c r="AL88">
        <v>4</v>
      </c>
      <c r="AM88">
        <v>8</v>
      </c>
      <c r="AN88" t="s">
        <v>79</v>
      </c>
      <c r="AO88" t="s">
        <v>75</v>
      </c>
    </row>
    <row r="89" spans="1:41">
      <c r="A89" t="s">
        <v>37</v>
      </c>
      <c r="B89" t="s">
        <v>52</v>
      </c>
      <c r="C89">
        <v>18</v>
      </c>
      <c r="D89" t="s">
        <v>54</v>
      </c>
      <c r="E89" t="s">
        <v>72</v>
      </c>
      <c r="F89">
        <v>4</v>
      </c>
      <c r="G89">
        <v>3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5</v>
      </c>
      <c r="S89">
        <v>3</v>
      </c>
      <c r="T89">
        <v>2</v>
      </c>
      <c r="U89">
        <v>1</v>
      </c>
      <c r="V89">
        <v>2</v>
      </c>
      <c r="W89">
        <v>4</v>
      </c>
      <c r="X89">
        <v>9</v>
      </c>
      <c r="Y89">
        <v>16</v>
      </c>
      <c r="Z89">
        <v>15</v>
      </c>
      <c r="AA89">
        <v>16</v>
      </c>
      <c r="AB89">
        <v>-1</v>
      </c>
      <c r="AC89">
        <v>1</v>
      </c>
      <c r="AD89" t="s">
        <v>73</v>
      </c>
      <c r="AE89">
        <v>15.67</v>
      </c>
      <c r="AF89" t="s">
        <v>89</v>
      </c>
      <c r="AG89">
        <v>3.5</v>
      </c>
      <c r="AH89" t="s">
        <v>79</v>
      </c>
      <c r="AI89">
        <v>0</v>
      </c>
      <c r="AJ89" t="s">
        <v>76</v>
      </c>
      <c r="AK89" t="s">
        <v>77</v>
      </c>
      <c r="AL89">
        <v>1</v>
      </c>
      <c r="AM89">
        <v>6</v>
      </c>
      <c r="AN89" t="s">
        <v>76</v>
      </c>
      <c r="AO89" t="s">
        <v>75</v>
      </c>
    </row>
    <row r="90" spans="1:41">
      <c r="A90" t="s">
        <v>37</v>
      </c>
      <c r="B90" t="s">
        <v>38</v>
      </c>
      <c r="C90">
        <v>15</v>
      </c>
      <c r="D90" t="s">
        <v>54</v>
      </c>
      <c r="E90" t="s">
        <v>72</v>
      </c>
      <c r="F90">
        <v>2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4</v>
      </c>
      <c r="S90">
        <v>3</v>
      </c>
      <c r="T90">
        <v>1</v>
      </c>
      <c r="U90">
        <v>1</v>
      </c>
      <c r="V90">
        <v>1</v>
      </c>
      <c r="W90">
        <v>2</v>
      </c>
      <c r="X90">
        <v>8</v>
      </c>
      <c r="Y90">
        <v>14</v>
      </c>
      <c r="Z90">
        <v>13</v>
      </c>
      <c r="AA90">
        <v>13</v>
      </c>
      <c r="AB90">
        <v>-1</v>
      </c>
      <c r="AC90">
        <v>0</v>
      </c>
      <c r="AD90" t="s">
        <v>73</v>
      </c>
      <c r="AE90">
        <v>13.33</v>
      </c>
      <c r="AF90" t="s">
        <v>85</v>
      </c>
      <c r="AG90">
        <v>2</v>
      </c>
      <c r="AH90" t="s">
        <v>75</v>
      </c>
      <c r="AI90">
        <v>2</v>
      </c>
      <c r="AJ90" t="s">
        <v>75</v>
      </c>
      <c r="AK90" t="s">
        <v>77</v>
      </c>
      <c r="AL90">
        <v>5</v>
      </c>
      <c r="AM90">
        <v>4</v>
      </c>
      <c r="AN90" t="s">
        <v>79</v>
      </c>
      <c r="AO90" t="s">
        <v>76</v>
      </c>
    </row>
    <row r="91" spans="1:41">
      <c r="A91" t="s">
        <v>37</v>
      </c>
      <c r="B91" t="s">
        <v>52</v>
      </c>
      <c r="C91">
        <v>15</v>
      </c>
      <c r="D91" t="s">
        <v>39</v>
      </c>
      <c r="E91" t="s">
        <v>71</v>
      </c>
      <c r="F91">
        <v>4</v>
      </c>
      <c r="G91">
        <v>4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5</v>
      </c>
      <c r="S91">
        <v>4</v>
      </c>
      <c r="T91">
        <v>3</v>
      </c>
      <c r="U91">
        <v>2</v>
      </c>
      <c r="V91">
        <v>4</v>
      </c>
      <c r="W91">
        <v>5</v>
      </c>
      <c r="X91">
        <v>8</v>
      </c>
      <c r="Y91">
        <v>12</v>
      </c>
      <c r="Z91">
        <v>12</v>
      </c>
      <c r="AA91">
        <v>12</v>
      </c>
      <c r="AB91">
        <v>0</v>
      </c>
      <c r="AC91">
        <v>0</v>
      </c>
      <c r="AD91" t="s">
        <v>73</v>
      </c>
      <c r="AE91">
        <v>12</v>
      </c>
      <c r="AF91" t="s">
        <v>85</v>
      </c>
      <c r="AG91">
        <v>4</v>
      </c>
      <c r="AH91" t="s">
        <v>79</v>
      </c>
      <c r="AI91">
        <v>2</v>
      </c>
      <c r="AJ91" t="s">
        <v>75</v>
      </c>
      <c r="AK91" t="s">
        <v>77</v>
      </c>
      <c r="AL91">
        <v>2</v>
      </c>
      <c r="AM91">
        <v>8</v>
      </c>
      <c r="AN91" t="s">
        <v>75</v>
      </c>
      <c r="AO91" t="s">
        <v>75</v>
      </c>
    </row>
    <row r="92" spans="1:41">
      <c r="A92" t="s">
        <v>37</v>
      </c>
      <c r="B92" t="s">
        <v>38</v>
      </c>
      <c r="C92">
        <v>15</v>
      </c>
      <c r="D92" t="s">
        <v>39</v>
      </c>
      <c r="E92" t="s">
        <v>71</v>
      </c>
      <c r="F92">
        <v>4</v>
      </c>
      <c r="G92">
        <v>3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5</v>
      </c>
      <c r="S92">
        <v>2</v>
      </c>
      <c r="T92">
        <v>2</v>
      </c>
      <c r="U92">
        <v>1</v>
      </c>
      <c r="V92">
        <v>1</v>
      </c>
      <c r="W92">
        <v>5</v>
      </c>
      <c r="X92">
        <v>8</v>
      </c>
      <c r="Y92">
        <v>8</v>
      </c>
      <c r="Z92">
        <v>8</v>
      </c>
      <c r="AA92">
        <v>6</v>
      </c>
      <c r="AB92">
        <v>0</v>
      </c>
      <c r="AC92">
        <v>-2</v>
      </c>
      <c r="AD92" t="s">
        <v>73</v>
      </c>
      <c r="AE92">
        <v>7.33</v>
      </c>
      <c r="AF92" t="s">
        <v>74</v>
      </c>
      <c r="AG92">
        <v>3.5</v>
      </c>
      <c r="AH92" t="s">
        <v>79</v>
      </c>
      <c r="AI92">
        <v>0</v>
      </c>
      <c r="AJ92" t="s">
        <v>76</v>
      </c>
      <c r="AK92" t="s">
        <v>77</v>
      </c>
      <c r="AL92">
        <v>5</v>
      </c>
      <c r="AM92">
        <v>5</v>
      </c>
      <c r="AN92" t="s">
        <v>79</v>
      </c>
      <c r="AO92" t="s">
        <v>76</v>
      </c>
    </row>
    <row r="93" spans="1:41">
      <c r="A93" t="s">
        <v>37</v>
      </c>
      <c r="B93" t="s">
        <v>38</v>
      </c>
      <c r="C93">
        <v>16</v>
      </c>
      <c r="D93" t="s">
        <v>39</v>
      </c>
      <c r="E93" t="s">
        <v>72</v>
      </c>
      <c r="F93">
        <v>2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5</v>
      </c>
      <c r="S93">
        <v>3</v>
      </c>
      <c r="T93">
        <v>4</v>
      </c>
      <c r="U93">
        <v>1</v>
      </c>
      <c r="V93">
        <v>1</v>
      </c>
      <c r="W93">
        <v>2</v>
      </c>
      <c r="X93">
        <v>8</v>
      </c>
      <c r="Y93">
        <v>8</v>
      </c>
      <c r="Z93">
        <v>9</v>
      </c>
      <c r="AA93">
        <v>10</v>
      </c>
      <c r="AB93">
        <v>1</v>
      </c>
      <c r="AC93">
        <v>1</v>
      </c>
      <c r="AD93" t="s">
        <v>80</v>
      </c>
      <c r="AE93">
        <v>9</v>
      </c>
      <c r="AF93" t="s">
        <v>74</v>
      </c>
      <c r="AG93">
        <v>1.5</v>
      </c>
      <c r="AH93" t="s">
        <v>75</v>
      </c>
      <c r="AI93">
        <v>1</v>
      </c>
      <c r="AJ93" t="s">
        <v>76</v>
      </c>
      <c r="AK93" t="s">
        <v>77</v>
      </c>
      <c r="AL93">
        <v>3</v>
      </c>
      <c r="AM93">
        <v>8</v>
      </c>
      <c r="AN93" t="s">
        <v>75</v>
      </c>
      <c r="AO93" t="s">
        <v>75</v>
      </c>
    </row>
    <row r="94" spans="1:41">
      <c r="A94" t="s">
        <v>37</v>
      </c>
      <c r="B94" t="s">
        <v>52</v>
      </c>
      <c r="C94">
        <v>15</v>
      </c>
      <c r="D94" t="s">
        <v>39</v>
      </c>
      <c r="E94" t="s">
        <v>72</v>
      </c>
      <c r="F94">
        <v>4</v>
      </c>
      <c r="G94">
        <v>0</v>
      </c>
      <c r="H94">
        <v>2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3</v>
      </c>
      <c r="S94">
        <v>4</v>
      </c>
      <c r="T94">
        <v>3</v>
      </c>
      <c r="U94">
        <v>1</v>
      </c>
      <c r="V94">
        <v>1</v>
      </c>
      <c r="W94">
        <v>1</v>
      </c>
      <c r="X94">
        <v>8</v>
      </c>
      <c r="Y94">
        <v>11</v>
      </c>
      <c r="Z94">
        <v>11</v>
      </c>
      <c r="AA94">
        <v>10</v>
      </c>
      <c r="AB94">
        <v>0</v>
      </c>
      <c r="AC94">
        <v>-1</v>
      </c>
      <c r="AD94" t="s">
        <v>73</v>
      </c>
      <c r="AE94">
        <v>10.67</v>
      </c>
      <c r="AF94" t="s">
        <v>85</v>
      </c>
      <c r="AG94">
        <v>2</v>
      </c>
      <c r="AH94" t="s">
        <v>75</v>
      </c>
      <c r="AI94">
        <v>1</v>
      </c>
      <c r="AJ94" t="s">
        <v>76</v>
      </c>
      <c r="AK94" t="s">
        <v>77</v>
      </c>
      <c r="AL94">
        <v>2</v>
      </c>
      <c r="AM94">
        <v>7</v>
      </c>
      <c r="AN94" t="s">
        <v>75</v>
      </c>
      <c r="AO94" t="s">
        <v>75</v>
      </c>
    </row>
    <row r="95" spans="1:41">
      <c r="A95" t="s">
        <v>37</v>
      </c>
      <c r="B95" t="s">
        <v>38</v>
      </c>
      <c r="C95">
        <v>15</v>
      </c>
      <c r="D95" t="s">
        <v>39</v>
      </c>
      <c r="E95" t="s">
        <v>72</v>
      </c>
      <c r="F95">
        <v>2</v>
      </c>
      <c r="G95">
        <v>2</v>
      </c>
      <c r="H95">
        <v>1</v>
      </c>
      <c r="I95">
        <v>4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5</v>
      </c>
      <c r="S95">
        <v>1</v>
      </c>
      <c r="T95">
        <v>2</v>
      </c>
      <c r="U95">
        <v>1</v>
      </c>
      <c r="V95">
        <v>1</v>
      </c>
      <c r="W95">
        <v>3</v>
      </c>
      <c r="X95">
        <v>8</v>
      </c>
      <c r="Y95">
        <v>7</v>
      </c>
      <c r="Z95">
        <v>8</v>
      </c>
      <c r="AA95">
        <v>8</v>
      </c>
      <c r="AB95">
        <v>1</v>
      </c>
      <c r="AC95">
        <v>0</v>
      </c>
      <c r="AD95" t="s">
        <v>73</v>
      </c>
      <c r="AE95">
        <v>7.67</v>
      </c>
      <c r="AF95" t="s">
        <v>74</v>
      </c>
      <c r="AG95">
        <v>2</v>
      </c>
      <c r="AH95" t="s">
        <v>75</v>
      </c>
      <c r="AI95">
        <v>1</v>
      </c>
      <c r="AJ95" t="s">
        <v>76</v>
      </c>
      <c r="AK95" t="s">
        <v>77</v>
      </c>
      <c r="AL95">
        <v>4</v>
      </c>
      <c r="AM95">
        <v>3</v>
      </c>
      <c r="AN95" t="s">
        <v>79</v>
      </c>
      <c r="AO95" t="s">
        <v>76</v>
      </c>
    </row>
    <row r="96" spans="1:41">
      <c r="A96" t="s">
        <v>37</v>
      </c>
      <c r="B96" t="s">
        <v>52</v>
      </c>
      <c r="C96">
        <v>15</v>
      </c>
      <c r="D96" t="s">
        <v>54</v>
      </c>
      <c r="E96" t="s">
        <v>72</v>
      </c>
      <c r="F96">
        <v>2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5</v>
      </c>
      <c r="S96">
        <v>4</v>
      </c>
      <c r="T96">
        <v>2</v>
      </c>
      <c r="U96">
        <v>1</v>
      </c>
      <c r="V96">
        <v>1</v>
      </c>
      <c r="W96">
        <v>5</v>
      </c>
      <c r="X96">
        <v>8</v>
      </c>
      <c r="Y96">
        <v>9</v>
      </c>
      <c r="Z96">
        <v>9</v>
      </c>
      <c r="AA96">
        <v>9</v>
      </c>
      <c r="AB96">
        <v>0</v>
      </c>
      <c r="AC96">
        <v>0</v>
      </c>
      <c r="AD96" t="s">
        <v>73</v>
      </c>
      <c r="AE96">
        <v>9</v>
      </c>
      <c r="AF96" t="s">
        <v>74</v>
      </c>
      <c r="AG96">
        <v>1.5</v>
      </c>
      <c r="AH96" t="s">
        <v>75</v>
      </c>
      <c r="AI96">
        <v>1</v>
      </c>
      <c r="AJ96" t="s">
        <v>76</v>
      </c>
      <c r="AK96" t="s">
        <v>77</v>
      </c>
      <c r="AL96">
        <v>2</v>
      </c>
      <c r="AM96">
        <v>7</v>
      </c>
      <c r="AN96" t="s">
        <v>75</v>
      </c>
      <c r="AO96" t="s">
        <v>75</v>
      </c>
    </row>
    <row r="97" spans="1:41">
      <c r="A97" t="s">
        <v>37</v>
      </c>
      <c r="B97" t="s">
        <v>52</v>
      </c>
      <c r="C97">
        <v>16</v>
      </c>
      <c r="D97" t="s">
        <v>54</v>
      </c>
      <c r="E97" t="s">
        <v>72</v>
      </c>
      <c r="F97">
        <v>4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3</v>
      </c>
      <c r="S97">
        <v>5</v>
      </c>
      <c r="T97">
        <v>5</v>
      </c>
      <c r="U97">
        <v>2</v>
      </c>
      <c r="V97">
        <v>5</v>
      </c>
      <c r="W97">
        <v>4</v>
      </c>
      <c r="X97">
        <v>8</v>
      </c>
      <c r="Y97">
        <v>18</v>
      </c>
      <c r="Z97">
        <v>18</v>
      </c>
      <c r="AA97">
        <v>18</v>
      </c>
      <c r="AB97">
        <v>0</v>
      </c>
      <c r="AC97">
        <v>0</v>
      </c>
      <c r="AD97" t="s">
        <v>73</v>
      </c>
      <c r="AE97">
        <v>18</v>
      </c>
      <c r="AF97" t="s">
        <v>86</v>
      </c>
      <c r="AG97">
        <v>4</v>
      </c>
      <c r="AH97" t="s">
        <v>79</v>
      </c>
      <c r="AI97">
        <v>2</v>
      </c>
      <c r="AJ97" t="s">
        <v>75</v>
      </c>
      <c r="AK97" t="s">
        <v>77</v>
      </c>
      <c r="AL97">
        <v>3</v>
      </c>
      <c r="AM97">
        <v>10</v>
      </c>
      <c r="AN97" t="s">
        <v>75</v>
      </c>
      <c r="AO97" t="s">
        <v>79</v>
      </c>
    </row>
    <row r="98" spans="1:41">
      <c r="A98" t="s">
        <v>37</v>
      </c>
      <c r="B98" t="s">
        <v>52</v>
      </c>
      <c r="C98">
        <v>16</v>
      </c>
      <c r="D98" t="s">
        <v>39</v>
      </c>
      <c r="E98" t="s">
        <v>71</v>
      </c>
      <c r="F98">
        <v>2</v>
      </c>
      <c r="G98">
        <v>2</v>
      </c>
      <c r="H98">
        <v>2</v>
      </c>
      <c r="I98">
        <v>1</v>
      </c>
      <c r="J98">
        <v>2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2</v>
      </c>
      <c r="S98">
        <v>3</v>
      </c>
      <c r="T98">
        <v>3</v>
      </c>
      <c r="U98">
        <v>2</v>
      </c>
      <c r="V98">
        <v>2</v>
      </c>
      <c r="W98">
        <v>2</v>
      </c>
      <c r="X98">
        <v>8</v>
      </c>
      <c r="Y98">
        <v>9</v>
      </c>
      <c r="Z98">
        <v>9</v>
      </c>
      <c r="AA98">
        <v>9</v>
      </c>
      <c r="AB98">
        <v>0</v>
      </c>
      <c r="AC98">
        <v>0</v>
      </c>
      <c r="AD98" t="s">
        <v>73</v>
      </c>
      <c r="AE98">
        <v>9</v>
      </c>
      <c r="AF98" t="s">
        <v>74</v>
      </c>
      <c r="AG98">
        <v>2</v>
      </c>
      <c r="AH98" t="s">
        <v>75</v>
      </c>
      <c r="AI98">
        <v>4</v>
      </c>
      <c r="AJ98" t="s">
        <v>79</v>
      </c>
      <c r="AK98" t="s">
        <v>87</v>
      </c>
      <c r="AL98">
        <v>3</v>
      </c>
      <c r="AM98">
        <v>6</v>
      </c>
      <c r="AN98" t="s">
        <v>75</v>
      </c>
      <c r="AO98" t="s">
        <v>75</v>
      </c>
    </row>
    <row r="99" spans="1:41">
      <c r="A99" t="s">
        <v>37</v>
      </c>
      <c r="B99" t="s">
        <v>38</v>
      </c>
      <c r="C99">
        <v>15</v>
      </c>
      <c r="D99" t="s">
        <v>54</v>
      </c>
      <c r="E99" t="s">
        <v>72</v>
      </c>
      <c r="F99">
        <v>3</v>
      </c>
      <c r="G99">
        <v>3</v>
      </c>
      <c r="H99">
        <v>2</v>
      </c>
      <c r="I99">
        <v>3</v>
      </c>
      <c r="J99">
        <v>2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2</v>
      </c>
      <c r="T99">
        <v>1</v>
      </c>
      <c r="U99">
        <v>2</v>
      </c>
      <c r="V99">
        <v>3</v>
      </c>
      <c r="W99">
        <v>3</v>
      </c>
      <c r="X99">
        <v>8</v>
      </c>
      <c r="Y99">
        <v>10</v>
      </c>
      <c r="Z99">
        <v>10</v>
      </c>
      <c r="AA99">
        <v>10</v>
      </c>
      <c r="AB99">
        <v>0</v>
      </c>
      <c r="AC99">
        <v>0</v>
      </c>
      <c r="AD99" t="s">
        <v>73</v>
      </c>
      <c r="AE99">
        <v>10</v>
      </c>
      <c r="AF99" t="s">
        <v>85</v>
      </c>
      <c r="AG99">
        <v>3</v>
      </c>
      <c r="AH99" t="s">
        <v>75</v>
      </c>
      <c r="AI99">
        <v>1</v>
      </c>
      <c r="AJ99" t="s">
        <v>76</v>
      </c>
      <c r="AK99" t="s">
        <v>77</v>
      </c>
      <c r="AL99">
        <v>4</v>
      </c>
      <c r="AM99">
        <v>4</v>
      </c>
      <c r="AN99" t="s">
        <v>79</v>
      </c>
      <c r="AO99" t="s">
        <v>76</v>
      </c>
    </row>
    <row r="100" spans="1:41">
      <c r="A100" t="s">
        <v>37</v>
      </c>
      <c r="B100" t="s">
        <v>52</v>
      </c>
      <c r="C100">
        <v>17</v>
      </c>
      <c r="D100" t="s">
        <v>54</v>
      </c>
      <c r="E100" t="s">
        <v>71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5</v>
      </c>
      <c r="X100">
        <v>8</v>
      </c>
      <c r="Y100">
        <v>16</v>
      </c>
      <c r="Z100">
        <v>12</v>
      </c>
      <c r="AA100">
        <v>13</v>
      </c>
      <c r="AB100">
        <v>-4</v>
      </c>
      <c r="AC100">
        <v>1</v>
      </c>
      <c r="AD100" t="s">
        <v>73</v>
      </c>
      <c r="AE100">
        <v>13.67</v>
      </c>
      <c r="AF100" t="s">
        <v>85</v>
      </c>
      <c r="AG100">
        <v>1.5</v>
      </c>
      <c r="AH100" t="s">
        <v>75</v>
      </c>
      <c r="AI100">
        <v>3</v>
      </c>
      <c r="AJ100" t="s">
        <v>75</v>
      </c>
      <c r="AK100" t="s">
        <v>77</v>
      </c>
      <c r="AL100">
        <v>1</v>
      </c>
      <c r="AM100">
        <v>4</v>
      </c>
      <c r="AN100" t="s">
        <v>76</v>
      </c>
      <c r="AO100" t="s">
        <v>76</v>
      </c>
    </row>
    <row r="101" spans="1:41">
      <c r="A101" t="s">
        <v>37</v>
      </c>
      <c r="B101" t="s">
        <v>52</v>
      </c>
      <c r="C101">
        <v>16</v>
      </c>
      <c r="D101" t="s">
        <v>54</v>
      </c>
      <c r="E101" t="s">
        <v>72</v>
      </c>
      <c r="F101">
        <v>3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4</v>
      </c>
      <c r="S101">
        <v>3</v>
      </c>
      <c r="T101">
        <v>2</v>
      </c>
      <c r="U101">
        <v>3</v>
      </c>
      <c r="V101">
        <v>4</v>
      </c>
      <c r="W101">
        <v>5</v>
      </c>
      <c r="X101">
        <v>8</v>
      </c>
      <c r="Y101">
        <v>8</v>
      </c>
      <c r="Z101">
        <v>9</v>
      </c>
      <c r="AA101">
        <v>10</v>
      </c>
      <c r="AB101">
        <v>1</v>
      </c>
      <c r="AC101">
        <v>1</v>
      </c>
      <c r="AD101" t="s">
        <v>80</v>
      </c>
      <c r="AE101">
        <v>9</v>
      </c>
      <c r="AF101" t="s">
        <v>74</v>
      </c>
      <c r="AG101">
        <v>3</v>
      </c>
      <c r="AH101" t="s">
        <v>75</v>
      </c>
      <c r="AI101">
        <v>2</v>
      </c>
      <c r="AJ101" t="s">
        <v>75</v>
      </c>
      <c r="AK101" t="s">
        <v>77</v>
      </c>
      <c r="AL101">
        <v>3</v>
      </c>
      <c r="AM101">
        <v>5</v>
      </c>
      <c r="AN101" t="s">
        <v>75</v>
      </c>
      <c r="AO101" t="s">
        <v>76</v>
      </c>
    </row>
    <row r="102" spans="1:41">
      <c r="A102" t="s">
        <v>37</v>
      </c>
      <c r="B102" t="s">
        <v>52</v>
      </c>
      <c r="C102">
        <v>16</v>
      </c>
      <c r="D102" t="s">
        <v>54</v>
      </c>
      <c r="E102" t="s">
        <v>71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3</v>
      </c>
      <c r="S102">
        <v>3</v>
      </c>
      <c r="T102">
        <v>4</v>
      </c>
      <c r="U102">
        <v>3</v>
      </c>
      <c r="V102">
        <v>5</v>
      </c>
      <c r="W102">
        <v>3</v>
      </c>
      <c r="X102">
        <v>8</v>
      </c>
      <c r="Y102">
        <v>9</v>
      </c>
      <c r="Z102">
        <v>9</v>
      </c>
      <c r="AA102">
        <v>10</v>
      </c>
      <c r="AB102">
        <v>0</v>
      </c>
      <c r="AC102">
        <v>1</v>
      </c>
      <c r="AD102" t="s">
        <v>73</v>
      </c>
      <c r="AE102">
        <v>9.33</v>
      </c>
      <c r="AF102" t="s">
        <v>74</v>
      </c>
      <c r="AG102">
        <v>3</v>
      </c>
      <c r="AH102" t="s">
        <v>75</v>
      </c>
      <c r="AI102">
        <v>2</v>
      </c>
      <c r="AJ102" t="s">
        <v>75</v>
      </c>
      <c r="AK102" t="s">
        <v>77</v>
      </c>
      <c r="AL102">
        <v>4</v>
      </c>
      <c r="AM102">
        <v>7</v>
      </c>
      <c r="AN102" t="s">
        <v>79</v>
      </c>
      <c r="AO102" t="s">
        <v>75</v>
      </c>
    </row>
    <row r="103" spans="1:41">
      <c r="A103" t="s">
        <v>37</v>
      </c>
      <c r="B103" t="s">
        <v>52</v>
      </c>
      <c r="C103">
        <v>18</v>
      </c>
      <c r="D103" t="s">
        <v>54</v>
      </c>
      <c r="E103" t="s">
        <v>71</v>
      </c>
      <c r="F103">
        <v>3</v>
      </c>
      <c r="G103">
        <v>3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3</v>
      </c>
      <c r="W103">
        <v>5</v>
      </c>
      <c r="X103">
        <v>8</v>
      </c>
      <c r="Y103">
        <v>3</v>
      </c>
      <c r="Z103">
        <v>5</v>
      </c>
      <c r="AA103">
        <v>5</v>
      </c>
      <c r="AB103">
        <v>2</v>
      </c>
      <c r="AC103">
        <v>0</v>
      </c>
      <c r="AD103" t="s">
        <v>73</v>
      </c>
      <c r="AE103">
        <v>4.33</v>
      </c>
      <c r="AF103" t="s">
        <v>74</v>
      </c>
      <c r="AG103">
        <v>3</v>
      </c>
      <c r="AH103" t="s">
        <v>75</v>
      </c>
      <c r="AI103">
        <v>0</v>
      </c>
      <c r="AJ103" t="s">
        <v>76</v>
      </c>
      <c r="AK103" t="s">
        <v>77</v>
      </c>
      <c r="AL103">
        <v>2</v>
      </c>
      <c r="AM103">
        <v>7</v>
      </c>
      <c r="AN103" t="s">
        <v>75</v>
      </c>
      <c r="AO103" t="s">
        <v>75</v>
      </c>
    </row>
    <row r="104" spans="1:41">
      <c r="A104" t="s">
        <v>37</v>
      </c>
      <c r="B104" t="s">
        <v>52</v>
      </c>
      <c r="C104">
        <v>18</v>
      </c>
      <c r="D104" t="s">
        <v>39</v>
      </c>
      <c r="E104" t="s">
        <v>72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5</v>
      </c>
      <c r="S104">
        <v>2</v>
      </c>
      <c r="T104">
        <v>4</v>
      </c>
      <c r="U104">
        <v>1</v>
      </c>
      <c r="V104">
        <v>2</v>
      </c>
      <c r="W104">
        <v>4</v>
      </c>
      <c r="X104">
        <v>8</v>
      </c>
      <c r="Y104">
        <v>15</v>
      </c>
      <c r="Z104">
        <v>14</v>
      </c>
      <c r="AA104">
        <v>14</v>
      </c>
      <c r="AB104">
        <v>-1</v>
      </c>
      <c r="AC104">
        <v>0</v>
      </c>
      <c r="AD104" t="s">
        <v>73</v>
      </c>
      <c r="AE104">
        <v>14.33</v>
      </c>
      <c r="AF104" t="s">
        <v>89</v>
      </c>
      <c r="AG104">
        <v>1.5</v>
      </c>
      <c r="AH104" t="s">
        <v>75</v>
      </c>
      <c r="AI104">
        <v>1</v>
      </c>
      <c r="AJ104" t="s">
        <v>76</v>
      </c>
      <c r="AK104" t="s">
        <v>77</v>
      </c>
      <c r="AL104">
        <v>2</v>
      </c>
      <c r="AM104">
        <v>6</v>
      </c>
      <c r="AN104" t="s">
        <v>75</v>
      </c>
      <c r="AO104" t="s">
        <v>75</v>
      </c>
    </row>
    <row r="105" spans="1:41">
      <c r="A105" t="s">
        <v>37</v>
      </c>
      <c r="B105" t="s">
        <v>38</v>
      </c>
      <c r="C105">
        <v>18</v>
      </c>
      <c r="D105" t="s">
        <v>54</v>
      </c>
      <c r="E105" t="s">
        <v>72</v>
      </c>
      <c r="F105">
        <v>4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3</v>
      </c>
      <c r="T105">
        <v>4</v>
      </c>
      <c r="U105">
        <v>2</v>
      </c>
      <c r="V105">
        <v>2</v>
      </c>
      <c r="W105">
        <v>4</v>
      </c>
      <c r="X105">
        <v>8</v>
      </c>
      <c r="Y105">
        <v>12</v>
      </c>
      <c r="Z105">
        <v>10</v>
      </c>
      <c r="AA105">
        <v>11</v>
      </c>
      <c r="AB105">
        <v>-2</v>
      </c>
      <c r="AC105">
        <v>1</v>
      </c>
      <c r="AD105" t="s">
        <v>73</v>
      </c>
      <c r="AE105">
        <v>11</v>
      </c>
      <c r="AF105" t="s">
        <v>85</v>
      </c>
      <c r="AG105">
        <v>4</v>
      </c>
      <c r="AH105" t="s">
        <v>79</v>
      </c>
      <c r="AI105">
        <v>0</v>
      </c>
      <c r="AJ105" t="s">
        <v>76</v>
      </c>
      <c r="AK105" t="s">
        <v>77</v>
      </c>
      <c r="AL105">
        <v>3</v>
      </c>
      <c r="AM105">
        <v>7</v>
      </c>
      <c r="AN105" t="s">
        <v>75</v>
      </c>
      <c r="AO105" t="s">
        <v>75</v>
      </c>
    </row>
    <row r="106" spans="1:41">
      <c r="A106" t="s">
        <v>37</v>
      </c>
      <c r="B106" t="s">
        <v>52</v>
      </c>
      <c r="C106">
        <v>18</v>
      </c>
      <c r="D106" t="s">
        <v>39</v>
      </c>
      <c r="E106" t="s">
        <v>71</v>
      </c>
      <c r="F106">
        <v>4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4</v>
      </c>
      <c r="S106">
        <v>2</v>
      </c>
      <c r="T106">
        <v>3</v>
      </c>
      <c r="U106">
        <v>1</v>
      </c>
      <c r="V106">
        <v>2</v>
      </c>
      <c r="W106">
        <v>1</v>
      </c>
      <c r="X106">
        <v>8</v>
      </c>
      <c r="Y106">
        <v>10</v>
      </c>
      <c r="Z106">
        <v>11</v>
      </c>
      <c r="AA106">
        <v>10</v>
      </c>
      <c r="AB106">
        <v>1</v>
      </c>
      <c r="AC106">
        <v>-1</v>
      </c>
      <c r="AD106" t="s">
        <v>73</v>
      </c>
      <c r="AE106">
        <v>10.33</v>
      </c>
      <c r="AF106" t="s">
        <v>85</v>
      </c>
      <c r="AG106">
        <v>3.5</v>
      </c>
      <c r="AH106" t="s">
        <v>79</v>
      </c>
      <c r="AI106">
        <v>1</v>
      </c>
      <c r="AJ106" t="s">
        <v>76</v>
      </c>
      <c r="AK106" t="s">
        <v>77</v>
      </c>
      <c r="AL106">
        <v>3</v>
      </c>
      <c r="AM106">
        <v>5</v>
      </c>
      <c r="AN106" t="s">
        <v>75</v>
      </c>
      <c r="AO106" t="s">
        <v>76</v>
      </c>
    </row>
    <row r="107" spans="1:41">
      <c r="A107" t="s">
        <v>37</v>
      </c>
      <c r="B107" t="s">
        <v>52</v>
      </c>
      <c r="C107">
        <v>18</v>
      </c>
      <c r="D107" t="s">
        <v>54</v>
      </c>
      <c r="E107" t="s">
        <v>71</v>
      </c>
      <c r="F107">
        <v>3</v>
      </c>
      <c r="G107">
        <v>2</v>
      </c>
      <c r="H107">
        <v>2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5</v>
      </c>
      <c r="S107">
        <v>4</v>
      </c>
      <c r="T107">
        <v>2</v>
      </c>
      <c r="U107">
        <v>1</v>
      </c>
      <c r="V107">
        <v>1</v>
      </c>
      <c r="W107">
        <v>4</v>
      </c>
      <c r="X107">
        <v>8</v>
      </c>
      <c r="Y107">
        <v>14</v>
      </c>
      <c r="Z107">
        <v>13</v>
      </c>
      <c r="AA107">
        <v>14</v>
      </c>
      <c r="AB107">
        <v>-1</v>
      </c>
      <c r="AC107">
        <v>1</v>
      </c>
      <c r="AD107" t="s">
        <v>73</v>
      </c>
      <c r="AE107">
        <v>13.67</v>
      </c>
      <c r="AF107" t="s">
        <v>85</v>
      </c>
      <c r="AG107">
        <v>2.5</v>
      </c>
      <c r="AH107" t="s">
        <v>75</v>
      </c>
      <c r="AI107">
        <v>0</v>
      </c>
      <c r="AJ107" t="s">
        <v>76</v>
      </c>
      <c r="AK107" t="s">
        <v>77</v>
      </c>
      <c r="AL107">
        <v>4</v>
      </c>
      <c r="AM107">
        <v>6</v>
      </c>
      <c r="AN107" t="s">
        <v>79</v>
      </c>
      <c r="AO107" t="s">
        <v>75</v>
      </c>
    </row>
    <row r="108" spans="1:41">
      <c r="A108" t="s">
        <v>37</v>
      </c>
      <c r="B108" t="s">
        <v>38</v>
      </c>
      <c r="C108">
        <v>18</v>
      </c>
      <c r="D108" t="s">
        <v>39</v>
      </c>
      <c r="E108" t="s">
        <v>72</v>
      </c>
      <c r="F108">
        <v>2</v>
      </c>
      <c r="G108">
        <v>4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4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8</v>
      </c>
      <c r="Y108">
        <v>14</v>
      </c>
      <c r="Z108">
        <v>12</v>
      </c>
      <c r="AA108">
        <v>12</v>
      </c>
      <c r="AB108">
        <v>-2</v>
      </c>
      <c r="AC108">
        <v>0</v>
      </c>
      <c r="AD108" t="s">
        <v>73</v>
      </c>
      <c r="AE108">
        <v>12.67</v>
      </c>
      <c r="AF108" t="s">
        <v>85</v>
      </c>
      <c r="AG108">
        <v>3</v>
      </c>
      <c r="AH108" t="s">
        <v>75</v>
      </c>
      <c r="AI108">
        <v>0</v>
      </c>
      <c r="AJ108" t="s">
        <v>76</v>
      </c>
      <c r="AK108" t="s">
        <v>77</v>
      </c>
      <c r="AL108">
        <v>4</v>
      </c>
      <c r="AM108">
        <v>7</v>
      </c>
      <c r="AN108" t="s">
        <v>79</v>
      </c>
      <c r="AO108" t="s">
        <v>75</v>
      </c>
    </row>
    <row r="109" spans="1:41">
      <c r="A109" t="s">
        <v>37</v>
      </c>
      <c r="B109" t="s">
        <v>52</v>
      </c>
      <c r="C109">
        <v>17</v>
      </c>
      <c r="D109" t="s">
        <v>54</v>
      </c>
      <c r="E109" t="s">
        <v>72</v>
      </c>
      <c r="F109">
        <v>2</v>
      </c>
      <c r="G109">
        <v>2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4</v>
      </c>
      <c r="S109">
        <v>4</v>
      </c>
      <c r="T109">
        <v>5</v>
      </c>
      <c r="U109">
        <v>5</v>
      </c>
      <c r="V109">
        <v>5</v>
      </c>
      <c r="W109">
        <v>4</v>
      </c>
      <c r="X109">
        <v>8</v>
      </c>
      <c r="Y109">
        <v>11</v>
      </c>
      <c r="Z109">
        <v>10</v>
      </c>
      <c r="AA109">
        <v>10</v>
      </c>
      <c r="AB109">
        <v>-1</v>
      </c>
      <c r="AC109">
        <v>0</v>
      </c>
      <c r="AD109" t="s">
        <v>73</v>
      </c>
      <c r="AE109">
        <v>10.33</v>
      </c>
      <c r="AF109" t="s">
        <v>85</v>
      </c>
      <c r="AG109">
        <v>2</v>
      </c>
      <c r="AH109" t="s">
        <v>75</v>
      </c>
      <c r="AI109">
        <v>3</v>
      </c>
      <c r="AJ109" t="s">
        <v>75</v>
      </c>
      <c r="AK109" t="s">
        <v>77</v>
      </c>
      <c r="AL109">
        <v>2</v>
      </c>
      <c r="AM109">
        <v>9</v>
      </c>
      <c r="AN109" t="s">
        <v>75</v>
      </c>
      <c r="AO109" t="s">
        <v>75</v>
      </c>
    </row>
    <row r="110" spans="1:41">
      <c r="A110" t="s">
        <v>55</v>
      </c>
      <c r="B110" t="s">
        <v>52</v>
      </c>
      <c r="C110">
        <v>19</v>
      </c>
      <c r="D110" t="s">
        <v>54</v>
      </c>
      <c r="E110" t="s">
        <v>72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5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8</v>
      </c>
      <c r="Y110">
        <v>8</v>
      </c>
      <c r="Z110">
        <v>7</v>
      </c>
      <c r="AA110">
        <v>8</v>
      </c>
      <c r="AB110">
        <v>-1</v>
      </c>
      <c r="AC110">
        <v>1</v>
      </c>
      <c r="AD110" t="s">
        <v>73</v>
      </c>
      <c r="AE110">
        <v>7.67</v>
      </c>
      <c r="AF110" t="s">
        <v>74</v>
      </c>
      <c r="AG110">
        <v>1</v>
      </c>
      <c r="AH110" t="s">
        <v>76</v>
      </c>
      <c r="AI110">
        <v>2</v>
      </c>
      <c r="AJ110" t="s">
        <v>75</v>
      </c>
      <c r="AK110" t="s">
        <v>77</v>
      </c>
      <c r="AL110">
        <v>1</v>
      </c>
      <c r="AM110">
        <v>8</v>
      </c>
      <c r="AN110" t="s">
        <v>76</v>
      </c>
      <c r="AO110" t="s">
        <v>75</v>
      </c>
    </row>
    <row r="111" spans="1:41">
      <c r="A111" t="s">
        <v>55</v>
      </c>
      <c r="B111" t="s">
        <v>38</v>
      </c>
      <c r="C111">
        <v>17</v>
      </c>
      <c r="D111" t="s">
        <v>39</v>
      </c>
      <c r="E111" t="s">
        <v>72</v>
      </c>
      <c r="F111">
        <v>2</v>
      </c>
      <c r="G111">
        <v>2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3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8</v>
      </c>
      <c r="Y111">
        <v>13</v>
      </c>
      <c r="Z111">
        <v>11</v>
      </c>
      <c r="AA111">
        <v>11</v>
      </c>
      <c r="AB111">
        <v>-2</v>
      </c>
      <c r="AC111">
        <v>0</v>
      </c>
      <c r="AD111" t="s">
        <v>73</v>
      </c>
      <c r="AE111">
        <v>11.67</v>
      </c>
      <c r="AF111" t="s">
        <v>85</v>
      </c>
      <c r="AG111">
        <v>2</v>
      </c>
      <c r="AH111" t="s">
        <v>75</v>
      </c>
      <c r="AI111">
        <v>1</v>
      </c>
      <c r="AJ111" t="s">
        <v>76</v>
      </c>
      <c r="AK111" t="s">
        <v>77</v>
      </c>
      <c r="AL111">
        <v>2</v>
      </c>
      <c r="AM111">
        <v>8</v>
      </c>
      <c r="AN111" t="s">
        <v>75</v>
      </c>
      <c r="AO111" t="s">
        <v>75</v>
      </c>
    </row>
    <row r="112" spans="1:41">
      <c r="A112" t="s">
        <v>37</v>
      </c>
      <c r="B112" t="s">
        <v>52</v>
      </c>
      <c r="C112">
        <v>16</v>
      </c>
      <c r="D112" t="s">
        <v>54</v>
      </c>
      <c r="E112" t="s">
        <v>72</v>
      </c>
      <c r="F112">
        <v>4</v>
      </c>
      <c r="G112">
        <v>4</v>
      </c>
      <c r="H112">
        <v>2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4</v>
      </c>
      <c r="T112">
        <v>3</v>
      </c>
      <c r="U112">
        <v>1</v>
      </c>
      <c r="V112">
        <v>1</v>
      </c>
      <c r="W112">
        <v>5</v>
      </c>
      <c r="X112">
        <v>7</v>
      </c>
      <c r="Y112">
        <v>15</v>
      </c>
      <c r="Z112">
        <v>16</v>
      </c>
      <c r="AA112">
        <v>15</v>
      </c>
      <c r="AB112">
        <v>1</v>
      </c>
      <c r="AC112">
        <v>-1</v>
      </c>
      <c r="AD112" t="s">
        <v>73</v>
      </c>
      <c r="AE112">
        <v>15.33</v>
      </c>
      <c r="AF112" t="s">
        <v>89</v>
      </c>
      <c r="AG112">
        <v>4</v>
      </c>
      <c r="AH112" t="s">
        <v>79</v>
      </c>
      <c r="AI112">
        <v>1</v>
      </c>
      <c r="AJ112" t="s">
        <v>76</v>
      </c>
      <c r="AK112" t="s">
        <v>77</v>
      </c>
      <c r="AL112">
        <v>3</v>
      </c>
      <c r="AM112">
        <v>8</v>
      </c>
      <c r="AN112" t="s">
        <v>75</v>
      </c>
      <c r="AO112" t="s">
        <v>75</v>
      </c>
    </row>
    <row r="113" spans="1:41">
      <c r="A113" t="s">
        <v>37</v>
      </c>
      <c r="B113" t="s">
        <v>38</v>
      </c>
      <c r="C113">
        <v>17</v>
      </c>
      <c r="D113" t="s">
        <v>39</v>
      </c>
      <c r="E113" t="s">
        <v>72</v>
      </c>
      <c r="F113">
        <v>4</v>
      </c>
      <c r="G113">
        <v>4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5</v>
      </c>
      <c r="S113">
        <v>4</v>
      </c>
      <c r="T113">
        <v>4</v>
      </c>
      <c r="U113">
        <v>1</v>
      </c>
      <c r="V113">
        <v>3</v>
      </c>
      <c r="W113">
        <v>4</v>
      </c>
      <c r="X113">
        <v>7</v>
      </c>
      <c r="Y113">
        <v>10</v>
      </c>
      <c r="Z113">
        <v>9</v>
      </c>
      <c r="AA113">
        <v>9</v>
      </c>
      <c r="AB113">
        <v>-1</v>
      </c>
      <c r="AC113">
        <v>0</v>
      </c>
      <c r="AD113" t="s">
        <v>73</v>
      </c>
      <c r="AE113">
        <v>9.33</v>
      </c>
      <c r="AF113" t="s">
        <v>74</v>
      </c>
      <c r="AG113">
        <v>4</v>
      </c>
      <c r="AH113" t="s">
        <v>79</v>
      </c>
      <c r="AI113">
        <v>0</v>
      </c>
      <c r="AJ113" t="s">
        <v>76</v>
      </c>
      <c r="AK113" t="s">
        <v>77</v>
      </c>
      <c r="AL113">
        <v>4</v>
      </c>
      <c r="AM113">
        <v>8</v>
      </c>
      <c r="AN113" t="s">
        <v>79</v>
      </c>
      <c r="AO113" t="s">
        <v>75</v>
      </c>
    </row>
    <row r="114" spans="1:41">
      <c r="A114" t="s">
        <v>37</v>
      </c>
      <c r="B114" t="s">
        <v>38</v>
      </c>
      <c r="C114">
        <v>17</v>
      </c>
      <c r="D114" t="s">
        <v>54</v>
      </c>
      <c r="E114" t="s">
        <v>72</v>
      </c>
      <c r="F114">
        <v>2</v>
      </c>
      <c r="G114">
        <v>4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4</v>
      </c>
      <c r="S114">
        <v>4</v>
      </c>
      <c r="T114">
        <v>3</v>
      </c>
      <c r="U114">
        <v>1</v>
      </c>
      <c r="V114">
        <v>1</v>
      </c>
      <c r="W114">
        <v>5</v>
      </c>
      <c r="X114">
        <v>7</v>
      </c>
      <c r="Y114">
        <v>12</v>
      </c>
      <c r="Z114">
        <v>14</v>
      </c>
      <c r="AA114">
        <v>14</v>
      </c>
      <c r="AB114">
        <v>2</v>
      </c>
      <c r="AC114">
        <v>0</v>
      </c>
      <c r="AD114" t="s">
        <v>73</v>
      </c>
      <c r="AE114">
        <v>13.33</v>
      </c>
      <c r="AF114" t="s">
        <v>85</v>
      </c>
      <c r="AG114">
        <v>3</v>
      </c>
      <c r="AH114" t="s">
        <v>75</v>
      </c>
      <c r="AI114">
        <v>0</v>
      </c>
      <c r="AJ114" t="s">
        <v>76</v>
      </c>
      <c r="AK114" t="s">
        <v>77</v>
      </c>
      <c r="AL114">
        <v>2</v>
      </c>
      <c r="AM114">
        <v>8</v>
      </c>
      <c r="AN114" t="s">
        <v>75</v>
      </c>
      <c r="AO114" t="s">
        <v>75</v>
      </c>
    </row>
    <row r="115" spans="1:41">
      <c r="A115" t="s">
        <v>37</v>
      </c>
      <c r="B115" t="s">
        <v>38</v>
      </c>
      <c r="C115">
        <v>18</v>
      </c>
      <c r="D115" t="s">
        <v>39</v>
      </c>
      <c r="E115" t="s">
        <v>71</v>
      </c>
      <c r="F115">
        <v>3</v>
      </c>
      <c r="G115">
        <v>3</v>
      </c>
      <c r="H115">
        <v>1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5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7</v>
      </c>
      <c r="Y115">
        <v>16</v>
      </c>
      <c r="Z115">
        <v>15</v>
      </c>
      <c r="AA115">
        <v>17</v>
      </c>
      <c r="AB115">
        <v>-1</v>
      </c>
      <c r="AC115">
        <v>2</v>
      </c>
      <c r="AD115" t="s">
        <v>73</v>
      </c>
      <c r="AE115">
        <v>16</v>
      </c>
      <c r="AF115" t="s">
        <v>86</v>
      </c>
      <c r="AG115">
        <v>3</v>
      </c>
      <c r="AH115" t="s">
        <v>75</v>
      </c>
      <c r="AI115">
        <v>0</v>
      </c>
      <c r="AJ115" t="s">
        <v>76</v>
      </c>
      <c r="AK115" t="s">
        <v>77</v>
      </c>
      <c r="AL115">
        <v>2</v>
      </c>
      <c r="AM115">
        <v>6</v>
      </c>
      <c r="AN115" t="s">
        <v>75</v>
      </c>
      <c r="AO115" t="s">
        <v>75</v>
      </c>
    </row>
    <row r="116" spans="1:41">
      <c r="A116" t="s">
        <v>37</v>
      </c>
      <c r="B116" t="s">
        <v>38</v>
      </c>
      <c r="C116">
        <v>18</v>
      </c>
      <c r="D116" t="s">
        <v>39</v>
      </c>
      <c r="E116" t="s">
        <v>72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3</v>
      </c>
      <c r="U116">
        <v>2</v>
      </c>
      <c r="V116">
        <v>3</v>
      </c>
      <c r="W116">
        <v>1</v>
      </c>
      <c r="X116">
        <v>7</v>
      </c>
      <c r="Y116">
        <v>13</v>
      </c>
      <c r="Z116">
        <v>13</v>
      </c>
      <c r="AA116">
        <v>14</v>
      </c>
      <c r="AB116">
        <v>0</v>
      </c>
      <c r="AC116">
        <v>1</v>
      </c>
      <c r="AD116" t="s">
        <v>73</v>
      </c>
      <c r="AE116">
        <v>13.33</v>
      </c>
      <c r="AF116" t="s">
        <v>85</v>
      </c>
      <c r="AG116">
        <v>2.5</v>
      </c>
      <c r="AH116" t="s">
        <v>75</v>
      </c>
      <c r="AI116">
        <v>0</v>
      </c>
      <c r="AJ116" t="s">
        <v>76</v>
      </c>
      <c r="AK116" t="s">
        <v>77</v>
      </c>
      <c r="AL116">
        <v>1</v>
      </c>
      <c r="AM116">
        <v>8</v>
      </c>
      <c r="AN116" t="s">
        <v>76</v>
      </c>
      <c r="AO116" t="s">
        <v>75</v>
      </c>
    </row>
    <row r="117" spans="1:41">
      <c r="A117" t="s">
        <v>55</v>
      </c>
      <c r="B117" t="s">
        <v>52</v>
      </c>
      <c r="C117">
        <v>18</v>
      </c>
      <c r="D117" t="s">
        <v>39</v>
      </c>
      <c r="E117" t="s">
        <v>71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7</v>
      </c>
      <c r="Y117">
        <v>8</v>
      </c>
      <c r="Z117">
        <v>7</v>
      </c>
      <c r="AA117">
        <v>8</v>
      </c>
      <c r="AB117">
        <v>-1</v>
      </c>
      <c r="AC117">
        <v>1</v>
      </c>
      <c r="AD117" t="s">
        <v>73</v>
      </c>
      <c r="AE117">
        <v>7.67</v>
      </c>
      <c r="AF117" t="s">
        <v>74</v>
      </c>
      <c r="AG117">
        <v>2</v>
      </c>
      <c r="AH117" t="s">
        <v>75</v>
      </c>
      <c r="AI117">
        <v>2</v>
      </c>
      <c r="AJ117" t="s">
        <v>75</v>
      </c>
      <c r="AK117" t="s">
        <v>77</v>
      </c>
      <c r="AL117">
        <v>0</v>
      </c>
      <c r="AM117">
        <v>7</v>
      </c>
      <c r="AN117" t="s">
        <v>76</v>
      </c>
      <c r="AO117" t="s">
        <v>75</v>
      </c>
    </row>
    <row r="118" spans="1:41">
      <c r="A118" t="s">
        <v>55</v>
      </c>
      <c r="B118" t="s">
        <v>38</v>
      </c>
      <c r="C118">
        <v>18</v>
      </c>
      <c r="D118" t="s">
        <v>54</v>
      </c>
      <c r="E118" t="s">
        <v>72</v>
      </c>
      <c r="F118">
        <v>4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5</v>
      </c>
      <c r="X118">
        <v>7</v>
      </c>
      <c r="Y118">
        <v>6</v>
      </c>
      <c r="Z118">
        <v>5</v>
      </c>
      <c r="AA118">
        <v>6</v>
      </c>
      <c r="AB118">
        <v>-1</v>
      </c>
      <c r="AC118">
        <v>1</v>
      </c>
      <c r="AD118" t="s">
        <v>73</v>
      </c>
      <c r="AE118">
        <v>5.67</v>
      </c>
      <c r="AF118" t="s">
        <v>74</v>
      </c>
      <c r="AG118">
        <v>4</v>
      </c>
      <c r="AH118" t="s">
        <v>79</v>
      </c>
      <c r="AI118">
        <v>1</v>
      </c>
      <c r="AJ118" t="s">
        <v>76</v>
      </c>
      <c r="AK118" t="s">
        <v>77</v>
      </c>
      <c r="AL118">
        <v>4</v>
      </c>
      <c r="AM118">
        <v>8</v>
      </c>
      <c r="AN118" t="s">
        <v>79</v>
      </c>
      <c r="AO118" t="s">
        <v>75</v>
      </c>
    </row>
    <row r="119" spans="1:41">
      <c r="A119" t="s">
        <v>37</v>
      </c>
      <c r="B119" t="s">
        <v>38</v>
      </c>
      <c r="C119">
        <v>18</v>
      </c>
      <c r="D119" t="s">
        <v>39</v>
      </c>
      <c r="E119" t="s">
        <v>72</v>
      </c>
      <c r="F119">
        <v>4</v>
      </c>
      <c r="G119">
        <v>4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6</v>
      </c>
      <c r="Y119">
        <v>5</v>
      </c>
      <c r="Z119">
        <v>6</v>
      </c>
      <c r="AA119">
        <v>6</v>
      </c>
      <c r="AB119">
        <v>1</v>
      </c>
      <c r="AC119">
        <v>0</v>
      </c>
      <c r="AD119" t="s">
        <v>73</v>
      </c>
      <c r="AE119">
        <v>5.67</v>
      </c>
      <c r="AF119" t="s">
        <v>74</v>
      </c>
      <c r="AG119">
        <v>4</v>
      </c>
      <c r="AH119" t="s">
        <v>79</v>
      </c>
      <c r="AI119">
        <v>0</v>
      </c>
      <c r="AJ119" t="s">
        <v>76</v>
      </c>
      <c r="AK119" t="s">
        <v>77</v>
      </c>
      <c r="AL119">
        <v>2</v>
      </c>
      <c r="AM119">
        <v>7</v>
      </c>
      <c r="AN119" t="s">
        <v>75</v>
      </c>
      <c r="AO119" t="s">
        <v>75</v>
      </c>
    </row>
    <row r="120" spans="1:41">
      <c r="A120" t="s">
        <v>37</v>
      </c>
      <c r="B120" t="s">
        <v>38</v>
      </c>
      <c r="C120">
        <v>17</v>
      </c>
      <c r="D120" t="s">
        <v>39</v>
      </c>
      <c r="E120" t="s">
        <v>72</v>
      </c>
      <c r="F120">
        <v>4</v>
      </c>
      <c r="G120">
        <v>4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1</v>
      </c>
      <c r="T120">
        <v>4</v>
      </c>
      <c r="U120">
        <v>1</v>
      </c>
      <c r="V120">
        <v>1</v>
      </c>
      <c r="W120">
        <v>1</v>
      </c>
      <c r="X120">
        <v>6</v>
      </c>
      <c r="Y120">
        <v>6</v>
      </c>
      <c r="Z120">
        <v>5</v>
      </c>
      <c r="AA120">
        <v>6</v>
      </c>
      <c r="AB120">
        <v>-1</v>
      </c>
      <c r="AC120">
        <v>1</v>
      </c>
      <c r="AD120" t="s">
        <v>73</v>
      </c>
      <c r="AE120">
        <v>5.67</v>
      </c>
      <c r="AF120" t="s">
        <v>74</v>
      </c>
      <c r="AG120">
        <v>4</v>
      </c>
      <c r="AH120" t="s">
        <v>79</v>
      </c>
      <c r="AI120">
        <v>0</v>
      </c>
      <c r="AJ120" t="s">
        <v>76</v>
      </c>
      <c r="AK120" t="s">
        <v>77</v>
      </c>
      <c r="AL120">
        <v>3</v>
      </c>
      <c r="AM120">
        <v>5</v>
      </c>
      <c r="AN120" t="s">
        <v>75</v>
      </c>
      <c r="AO120" t="s">
        <v>76</v>
      </c>
    </row>
    <row r="121" spans="1:41">
      <c r="A121" t="s">
        <v>37</v>
      </c>
      <c r="B121" t="s">
        <v>38</v>
      </c>
      <c r="C121">
        <v>16</v>
      </c>
      <c r="D121" t="s">
        <v>39</v>
      </c>
      <c r="E121" t="s">
        <v>72</v>
      </c>
      <c r="F121">
        <v>4</v>
      </c>
      <c r="G121">
        <v>4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3</v>
      </c>
      <c r="S121">
        <v>2</v>
      </c>
      <c r="T121">
        <v>3</v>
      </c>
      <c r="U121">
        <v>1</v>
      </c>
      <c r="V121">
        <v>2</v>
      </c>
      <c r="W121">
        <v>2</v>
      </c>
      <c r="X121">
        <v>6</v>
      </c>
      <c r="Y121">
        <v>13</v>
      </c>
      <c r="Z121">
        <v>14</v>
      </c>
      <c r="AA121">
        <v>14</v>
      </c>
      <c r="AB121">
        <v>1</v>
      </c>
      <c r="AC121">
        <v>0</v>
      </c>
      <c r="AD121" t="s">
        <v>73</v>
      </c>
      <c r="AE121">
        <v>13.67</v>
      </c>
      <c r="AF121" t="s">
        <v>85</v>
      </c>
      <c r="AG121">
        <v>4</v>
      </c>
      <c r="AH121" t="s">
        <v>79</v>
      </c>
      <c r="AI121">
        <v>0</v>
      </c>
      <c r="AJ121" t="s">
        <v>76</v>
      </c>
      <c r="AK121" t="s">
        <v>77</v>
      </c>
      <c r="AL121">
        <v>4</v>
      </c>
      <c r="AM121">
        <v>5</v>
      </c>
      <c r="AN121" t="s">
        <v>79</v>
      </c>
      <c r="AO121" t="s">
        <v>76</v>
      </c>
    </row>
    <row r="122" spans="1:41">
      <c r="A122" t="s">
        <v>37</v>
      </c>
      <c r="B122" t="s">
        <v>52</v>
      </c>
      <c r="C122">
        <v>15</v>
      </c>
      <c r="D122" t="s">
        <v>39</v>
      </c>
      <c r="E122" t="s">
        <v>71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3</v>
      </c>
      <c r="V122">
        <v>4</v>
      </c>
      <c r="W122">
        <v>5</v>
      </c>
      <c r="X122">
        <v>6</v>
      </c>
      <c r="Y122">
        <v>11</v>
      </c>
      <c r="Z122">
        <v>11</v>
      </c>
      <c r="AA122">
        <v>10</v>
      </c>
      <c r="AB122">
        <v>0</v>
      </c>
      <c r="AC122">
        <v>-1</v>
      </c>
      <c r="AD122" t="s">
        <v>73</v>
      </c>
      <c r="AE122">
        <v>10.67</v>
      </c>
      <c r="AF122" t="s">
        <v>85</v>
      </c>
      <c r="AG122">
        <v>3</v>
      </c>
      <c r="AH122" t="s">
        <v>75</v>
      </c>
      <c r="AI122">
        <v>2</v>
      </c>
      <c r="AJ122" t="s">
        <v>75</v>
      </c>
      <c r="AK122" t="s">
        <v>77</v>
      </c>
      <c r="AL122">
        <v>1</v>
      </c>
      <c r="AM122">
        <v>10</v>
      </c>
      <c r="AN122" t="s">
        <v>76</v>
      </c>
      <c r="AO122" t="s">
        <v>79</v>
      </c>
    </row>
    <row r="123" spans="1:41">
      <c r="A123" t="s">
        <v>37</v>
      </c>
      <c r="B123" t="s">
        <v>38</v>
      </c>
      <c r="C123">
        <v>15</v>
      </c>
      <c r="D123" t="s">
        <v>39</v>
      </c>
      <c r="E123" t="s">
        <v>71</v>
      </c>
      <c r="F123">
        <v>3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5</v>
      </c>
      <c r="S123">
        <v>3</v>
      </c>
      <c r="T123">
        <v>4</v>
      </c>
      <c r="U123">
        <v>4</v>
      </c>
      <c r="V123">
        <v>4</v>
      </c>
      <c r="W123">
        <v>1</v>
      </c>
      <c r="X123">
        <v>6</v>
      </c>
      <c r="Y123">
        <v>10</v>
      </c>
      <c r="Z123">
        <v>13</v>
      </c>
      <c r="AA123">
        <v>13</v>
      </c>
      <c r="AB123">
        <v>3</v>
      </c>
      <c r="AC123">
        <v>0</v>
      </c>
      <c r="AD123" t="s">
        <v>73</v>
      </c>
      <c r="AE123">
        <v>12</v>
      </c>
      <c r="AF123" t="s">
        <v>85</v>
      </c>
      <c r="AG123">
        <v>3</v>
      </c>
      <c r="AH123" t="s">
        <v>75</v>
      </c>
      <c r="AI123">
        <v>2</v>
      </c>
      <c r="AJ123" t="s">
        <v>75</v>
      </c>
      <c r="AK123" t="s">
        <v>77</v>
      </c>
      <c r="AL123">
        <v>2</v>
      </c>
      <c r="AM123">
        <v>7</v>
      </c>
      <c r="AN123" t="s">
        <v>75</v>
      </c>
      <c r="AO123" t="s">
        <v>75</v>
      </c>
    </row>
    <row r="124" spans="1:41">
      <c r="A124" t="s">
        <v>37</v>
      </c>
      <c r="B124" t="s">
        <v>38</v>
      </c>
      <c r="C124">
        <v>16</v>
      </c>
      <c r="D124" t="s">
        <v>54</v>
      </c>
      <c r="E124" t="s">
        <v>72</v>
      </c>
      <c r="F124">
        <v>4</v>
      </c>
      <c r="G124">
        <v>4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4</v>
      </c>
      <c r="T124">
        <v>4</v>
      </c>
      <c r="U124">
        <v>2</v>
      </c>
      <c r="V124">
        <v>3</v>
      </c>
      <c r="W124">
        <v>4</v>
      </c>
      <c r="X124">
        <v>6</v>
      </c>
      <c r="Y124">
        <v>10</v>
      </c>
      <c r="Z124">
        <v>11</v>
      </c>
      <c r="AA124">
        <v>11</v>
      </c>
      <c r="AB124">
        <v>1</v>
      </c>
      <c r="AC124">
        <v>0</v>
      </c>
      <c r="AD124" t="s">
        <v>73</v>
      </c>
      <c r="AE124">
        <v>10.67</v>
      </c>
      <c r="AF124" t="s">
        <v>85</v>
      </c>
      <c r="AG124">
        <v>4</v>
      </c>
      <c r="AH124" t="s">
        <v>79</v>
      </c>
      <c r="AI124">
        <v>1</v>
      </c>
      <c r="AJ124" t="s">
        <v>76</v>
      </c>
      <c r="AK124" t="s">
        <v>77</v>
      </c>
      <c r="AL124">
        <v>3</v>
      </c>
      <c r="AM124">
        <v>8</v>
      </c>
      <c r="AN124" t="s">
        <v>75</v>
      </c>
      <c r="AO124" t="s">
        <v>75</v>
      </c>
    </row>
    <row r="125" spans="1:41">
      <c r="A125" t="s">
        <v>37</v>
      </c>
      <c r="B125" t="s">
        <v>38</v>
      </c>
      <c r="C125">
        <v>16</v>
      </c>
      <c r="D125" t="s">
        <v>39</v>
      </c>
      <c r="E125" t="s">
        <v>72</v>
      </c>
      <c r="F125">
        <v>1</v>
      </c>
      <c r="G125">
        <v>1</v>
      </c>
      <c r="H125">
        <v>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6</v>
      </c>
      <c r="Y125">
        <v>10</v>
      </c>
      <c r="Z125">
        <v>8</v>
      </c>
      <c r="AA125">
        <v>11</v>
      </c>
      <c r="AB125">
        <v>-2</v>
      </c>
      <c r="AC125">
        <v>3</v>
      </c>
      <c r="AD125" t="s">
        <v>73</v>
      </c>
      <c r="AE125">
        <v>9.67</v>
      </c>
      <c r="AF125" t="s">
        <v>74</v>
      </c>
      <c r="AG125">
        <v>1</v>
      </c>
      <c r="AH125" t="s">
        <v>76</v>
      </c>
      <c r="AI125">
        <v>3</v>
      </c>
      <c r="AJ125" t="s">
        <v>75</v>
      </c>
      <c r="AK125" t="s">
        <v>87</v>
      </c>
      <c r="AL125">
        <v>4</v>
      </c>
      <c r="AM125">
        <v>11</v>
      </c>
      <c r="AN125" t="s">
        <v>79</v>
      </c>
      <c r="AO125" t="s">
        <v>79</v>
      </c>
    </row>
    <row r="126" spans="1:41">
      <c r="A126" t="s">
        <v>37</v>
      </c>
      <c r="B126" t="s">
        <v>52</v>
      </c>
      <c r="C126">
        <v>15</v>
      </c>
      <c r="D126" t="s">
        <v>39</v>
      </c>
      <c r="E126" t="s">
        <v>72</v>
      </c>
      <c r="F126">
        <v>4</v>
      </c>
      <c r="G126">
        <v>3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5</v>
      </c>
      <c r="X126">
        <v>6</v>
      </c>
      <c r="Y126">
        <v>9</v>
      </c>
      <c r="Z126">
        <v>9</v>
      </c>
      <c r="AA126">
        <v>10</v>
      </c>
      <c r="AB126">
        <v>0</v>
      </c>
      <c r="AC126">
        <v>1</v>
      </c>
      <c r="AD126" t="s">
        <v>73</v>
      </c>
      <c r="AE126">
        <v>9.33</v>
      </c>
      <c r="AF126" t="s">
        <v>74</v>
      </c>
      <c r="AG126">
        <v>3.5</v>
      </c>
      <c r="AH126" t="s">
        <v>79</v>
      </c>
      <c r="AI126">
        <v>0</v>
      </c>
      <c r="AJ126" t="s">
        <v>76</v>
      </c>
      <c r="AK126" t="s">
        <v>77</v>
      </c>
      <c r="AL126">
        <v>4</v>
      </c>
      <c r="AM126">
        <v>6</v>
      </c>
      <c r="AN126" t="s">
        <v>79</v>
      </c>
      <c r="AO126" t="s">
        <v>75</v>
      </c>
    </row>
    <row r="127" spans="1:41">
      <c r="A127" t="s">
        <v>37</v>
      </c>
      <c r="B127" t="s">
        <v>38</v>
      </c>
      <c r="C127">
        <v>15</v>
      </c>
      <c r="D127" t="s">
        <v>39</v>
      </c>
      <c r="E127" t="s">
        <v>72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4</v>
      </c>
      <c r="U127">
        <v>2</v>
      </c>
      <c r="V127">
        <v>3</v>
      </c>
      <c r="W127">
        <v>5</v>
      </c>
      <c r="X127">
        <v>6</v>
      </c>
      <c r="Y127">
        <v>7</v>
      </c>
      <c r="Z127">
        <v>9</v>
      </c>
      <c r="AA127">
        <v>8</v>
      </c>
      <c r="AB127">
        <v>2</v>
      </c>
      <c r="AC127">
        <v>-1</v>
      </c>
      <c r="AD127" t="s">
        <v>73</v>
      </c>
      <c r="AE127">
        <v>8</v>
      </c>
      <c r="AF127" t="s">
        <v>74</v>
      </c>
      <c r="AG127">
        <v>4</v>
      </c>
      <c r="AH127" t="s">
        <v>79</v>
      </c>
      <c r="AI127">
        <v>1</v>
      </c>
      <c r="AJ127" t="s">
        <v>76</v>
      </c>
      <c r="AK127" t="s">
        <v>77</v>
      </c>
      <c r="AL127">
        <v>2</v>
      </c>
      <c r="AM127">
        <v>9</v>
      </c>
      <c r="AN127" t="s">
        <v>75</v>
      </c>
      <c r="AO127" t="s">
        <v>75</v>
      </c>
    </row>
    <row r="128" spans="1:41">
      <c r="A128" t="s">
        <v>37</v>
      </c>
      <c r="B128" t="s">
        <v>52</v>
      </c>
      <c r="C128">
        <v>15</v>
      </c>
      <c r="D128" t="s">
        <v>39</v>
      </c>
      <c r="E128" t="s">
        <v>71</v>
      </c>
      <c r="F128">
        <v>2</v>
      </c>
      <c r="G128">
        <v>2</v>
      </c>
      <c r="H128">
        <v>1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4</v>
      </c>
      <c r="S128">
        <v>3</v>
      </c>
      <c r="T128">
        <v>4</v>
      </c>
      <c r="U128">
        <v>1</v>
      </c>
      <c r="V128">
        <v>1</v>
      </c>
      <c r="W128">
        <v>4</v>
      </c>
      <c r="X128">
        <v>6</v>
      </c>
      <c r="Y128">
        <v>11</v>
      </c>
      <c r="Z128">
        <v>13</v>
      </c>
      <c r="AA128">
        <v>14</v>
      </c>
      <c r="AB128">
        <v>2</v>
      </c>
      <c r="AC128">
        <v>1</v>
      </c>
      <c r="AD128" t="s">
        <v>80</v>
      </c>
      <c r="AE128">
        <v>12.67</v>
      </c>
      <c r="AF128" t="s">
        <v>85</v>
      </c>
      <c r="AG128">
        <v>2</v>
      </c>
      <c r="AH128" t="s">
        <v>75</v>
      </c>
      <c r="AI128">
        <v>1</v>
      </c>
      <c r="AJ128" t="s">
        <v>76</v>
      </c>
      <c r="AK128" t="s">
        <v>77</v>
      </c>
      <c r="AL128">
        <v>3</v>
      </c>
      <c r="AM128">
        <v>7</v>
      </c>
      <c r="AN128" t="s">
        <v>75</v>
      </c>
      <c r="AO128" t="s">
        <v>75</v>
      </c>
    </row>
    <row r="129" spans="1:41">
      <c r="A129" t="s">
        <v>37</v>
      </c>
      <c r="B129" t="s">
        <v>38</v>
      </c>
      <c r="C129">
        <v>16</v>
      </c>
      <c r="D129" t="s">
        <v>39</v>
      </c>
      <c r="E129" t="s">
        <v>72</v>
      </c>
      <c r="F129">
        <v>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5</v>
      </c>
      <c r="S129">
        <v>3</v>
      </c>
      <c r="T129">
        <v>4</v>
      </c>
      <c r="U129">
        <v>1</v>
      </c>
      <c r="V129">
        <v>2</v>
      </c>
      <c r="W129">
        <v>1</v>
      </c>
      <c r="X129">
        <v>6</v>
      </c>
      <c r="Y129">
        <v>11</v>
      </c>
      <c r="Z129">
        <v>14</v>
      </c>
      <c r="AA129">
        <v>14</v>
      </c>
      <c r="AB129">
        <v>3</v>
      </c>
      <c r="AC129">
        <v>0</v>
      </c>
      <c r="AD129" t="s">
        <v>73</v>
      </c>
      <c r="AE129">
        <v>13</v>
      </c>
      <c r="AF129" t="s">
        <v>85</v>
      </c>
      <c r="AG129">
        <v>4</v>
      </c>
      <c r="AH129" t="s">
        <v>79</v>
      </c>
      <c r="AI129">
        <v>1</v>
      </c>
      <c r="AJ129" t="s">
        <v>76</v>
      </c>
      <c r="AK129" t="s">
        <v>77</v>
      </c>
      <c r="AL129">
        <v>2</v>
      </c>
      <c r="AM129">
        <v>7</v>
      </c>
      <c r="AN129" t="s">
        <v>75</v>
      </c>
      <c r="AO129" t="s">
        <v>75</v>
      </c>
    </row>
    <row r="130" spans="1:41">
      <c r="A130" t="s">
        <v>37</v>
      </c>
      <c r="B130" t="s">
        <v>52</v>
      </c>
      <c r="C130">
        <v>15</v>
      </c>
      <c r="D130" t="s">
        <v>54</v>
      </c>
      <c r="E130" t="s">
        <v>72</v>
      </c>
      <c r="F130">
        <v>4</v>
      </c>
      <c r="G130">
        <v>4</v>
      </c>
      <c r="H130">
        <v>4</v>
      </c>
      <c r="I130">
        <v>4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5</v>
      </c>
      <c r="U130">
        <v>3</v>
      </c>
      <c r="V130">
        <v>5</v>
      </c>
      <c r="W130">
        <v>1</v>
      </c>
      <c r="X130">
        <v>6</v>
      </c>
      <c r="Y130">
        <v>10</v>
      </c>
      <c r="Z130">
        <v>13</v>
      </c>
      <c r="AA130">
        <v>13</v>
      </c>
      <c r="AB130">
        <v>3</v>
      </c>
      <c r="AC130">
        <v>0</v>
      </c>
      <c r="AD130" t="s">
        <v>73</v>
      </c>
      <c r="AE130">
        <v>12</v>
      </c>
      <c r="AF130" t="s">
        <v>85</v>
      </c>
      <c r="AG130">
        <v>4</v>
      </c>
      <c r="AH130" t="s">
        <v>79</v>
      </c>
      <c r="AI130">
        <v>2</v>
      </c>
      <c r="AJ130" t="s">
        <v>75</v>
      </c>
      <c r="AK130" t="s">
        <v>77</v>
      </c>
      <c r="AL130">
        <v>4</v>
      </c>
      <c r="AM130">
        <v>9</v>
      </c>
      <c r="AN130" t="s">
        <v>79</v>
      </c>
      <c r="AO130" t="s">
        <v>75</v>
      </c>
    </row>
    <row r="131" spans="1:41">
      <c r="A131" t="s">
        <v>37</v>
      </c>
      <c r="B131" t="s">
        <v>52</v>
      </c>
      <c r="C131">
        <v>15</v>
      </c>
      <c r="D131" t="s">
        <v>39</v>
      </c>
      <c r="E131" t="s">
        <v>71</v>
      </c>
      <c r="F131">
        <v>4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5</v>
      </c>
      <c r="S131">
        <v>5</v>
      </c>
      <c r="T131">
        <v>3</v>
      </c>
      <c r="U131">
        <v>1</v>
      </c>
      <c r="V131">
        <v>1</v>
      </c>
      <c r="W131">
        <v>4</v>
      </c>
      <c r="X131">
        <v>6</v>
      </c>
      <c r="Y131">
        <v>18</v>
      </c>
      <c r="Z131">
        <v>19</v>
      </c>
      <c r="AA131">
        <v>19</v>
      </c>
      <c r="AB131">
        <v>1</v>
      </c>
      <c r="AC131">
        <v>0</v>
      </c>
      <c r="AD131" t="s">
        <v>73</v>
      </c>
      <c r="AE131">
        <v>18.670000000000002</v>
      </c>
      <c r="AF131" t="s">
        <v>86</v>
      </c>
      <c r="AG131">
        <v>4</v>
      </c>
      <c r="AH131" t="s">
        <v>79</v>
      </c>
      <c r="AI131">
        <v>1</v>
      </c>
      <c r="AJ131" t="s">
        <v>76</v>
      </c>
      <c r="AK131" t="s">
        <v>77</v>
      </c>
      <c r="AL131">
        <v>2</v>
      </c>
      <c r="AM131">
        <v>8</v>
      </c>
      <c r="AN131" t="s">
        <v>75</v>
      </c>
      <c r="AO131" t="s">
        <v>75</v>
      </c>
    </row>
    <row r="132" spans="1:41">
      <c r="A132" t="s">
        <v>37</v>
      </c>
      <c r="B132" t="s">
        <v>38</v>
      </c>
      <c r="C132">
        <v>16</v>
      </c>
      <c r="D132" t="s">
        <v>39</v>
      </c>
      <c r="E132" t="s">
        <v>72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5</v>
      </c>
      <c r="X132">
        <v>6</v>
      </c>
      <c r="Y132">
        <v>10</v>
      </c>
      <c r="Z132">
        <v>13</v>
      </c>
      <c r="AA132">
        <v>13</v>
      </c>
      <c r="AB132">
        <v>3</v>
      </c>
      <c r="AC132">
        <v>0</v>
      </c>
      <c r="AD132" t="s">
        <v>73</v>
      </c>
      <c r="AE132">
        <v>12</v>
      </c>
      <c r="AF132" t="s">
        <v>85</v>
      </c>
      <c r="AG132">
        <v>2</v>
      </c>
      <c r="AH132" t="s">
        <v>75</v>
      </c>
      <c r="AI132">
        <v>1</v>
      </c>
      <c r="AJ132" t="s">
        <v>76</v>
      </c>
      <c r="AK132" t="s">
        <v>77</v>
      </c>
      <c r="AL132">
        <v>3</v>
      </c>
      <c r="AM132">
        <v>3</v>
      </c>
      <c r="AN132" t="s">
        <v>75</v>
      </c>
      <c r="AO132" t="s">
        <v>76</v>
      </c>
    </row>
    <row r="133" spans="1:41">
      <c r="A133" t="s">
        <v>37</v>
      </c>
      <c r="B133" t="s">
        <v>52</v>
      </c>
      <c r="C133">
        <v>15</v>
      </c>
      <c r="D133" t="s">
        <v>39</v>
      </c>
      <c r="E133" t="s">
        <v>72</v>
      </c>
      <c r="F133">
        <v>3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1</v>
      </c>
      <c r="V133">
        <v>2</v>
      </c>
      <c r="W133">
        <v>4</v>
      </c>
      <c r="X133">
        <v>6</v>
      </c>
      <c r="Y133">
        <v>14</v>
      </c>
      <c r="Z133">
        <v>13</v>
      </c>
      <c r="AA133">
        <v>13</v>
      </c>
      <c r="AB133">
        <v>-1</v>
      </c>
      <c r="AC133">
        <v>0</v>
      </c>
      <c r="AD133" t="s">
        <v>73</v>
      </c>
      <c r="AE133">
        <v>13.33</v>
      </c>
      <c r="AF133" t="s">
        <v>85</v>
      </c>
      <c r="AG133">
        <v>3.5</v>
      </c>
      <c r="AH133" t="s">
        <v>79</v>
      </c>
      <c r="AI133">
        <v>1</v>
      </c>
      <c r="AJ133" t="s">
        <v>76</v>
      </c>
      <c r="AK133" t="s">
        <v>77</v>
      </c>
      <c r="AL133">
        <v>1</v>
      </c>
      <c r="AM133">
        <v>7</v>
      </c>
      <c r="AN133" t="s">
        <v>76</v>
      </c>
      <c r="AO133" t="s">
        <v>75</v>
      </c>
    </row>
    <row r="134" spans="1:41">
      <c r="A134" t="s">
        <v>37</v>
      </c>
      <c r="B134" t="s">
        <v>52</v>
      </c>
      <c r="C134">
        <v>15</v>
      </c>
      <c r="D134" t="s">
        <v>39</v>
      </c>
      <c r="E134" t="s">
        <v>72</v>
      </c>
      <c r="F134">
        <v>2</v>
      </c>
      <c r="G134">
        <v>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5</v>
      </c>
      <c r="S134">
        <v>5</v>
      </c>
      <c r="T134">
        <v>4</v>
      </c>
      <c r="U134">
        <v>1</v>
      </c>
      <c r="V134">
        <v>2</v>
      </c>
      <c r="W134">
        <v>5</v>
      </c>
      <c r="X134">
        <v>6</v>
      </c>
      <c r="Y134">
        <v>16</v>
      </c>
      <c r="Z134">
        <v>14</v>
      </c>
      <c r="AA134">
        <v>15</v>
      </c>
      <c r="AB134">
        <v>-2</v>
      </c>
      <c r="AC134">
        <v>1</v>
      </c>
      <c r="AD134" t="s">
        <v>73</v>
      </c>
      <c r="AE134">
        <v>15</v>
      </c>
      <c r="AF134" t="s">
        <v>89</v>
      </c>
      <c r="AG134">
        <v>2</v>
      </c>
      <c r="AH134" t="s">
        <v>75</v>
      </c>
      <c r="AI134">
        <v>1</v>
      </c>
      <c r="AJ134" t="s">
        <v>76</v>
      </c>
      <c r="AK134" t="s">
        <v>77</v>
      </c>
      <c r="AL134">
        <v>4</v>
      </c>
      <c r="AM134">
        <v>9</v>
      </c>
      <c r="AN134" t="s">
        <v>79</v>
      </c>
      <c r="AO134" t="s">
        <v>75</v>
      </c>
    </row>
    <row r="135" spans="1:41">
      <c r="A135" t="s">
        <v>37</v>
      </c>
      <c r="B135" t="s">
        <v>52</v>
      </c>
      <c r="C135">
        <v>16</v>
      </c>
      <c r="D135" t="s">
        <v>39</v>
      </c>
      <c r="E135" t="s">
        <v>71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4</v>
      </c>
      <c r="S135">
        <v>4</v>
      </c>
      <c r="T135">
        <v>4</v>
      </c>
      <c r="U135">
        <v>3</v>
      </c>
      <c r="V135">
        <v>5</v>
      </c>
      <c r="W135">
        <v>5</v>
      </c>
      <c r="X135">
        <v>6</v>
      </c>
      <c r="Y135">
        <v>12</v>
      </c>
      <c r="Z135">
        <v>13</v>
      </c>
      <c r="AA135">
        <v>14</v>
      </c>
      <c r="AB135">
        <v>1</v>
      </c>
      <c r="AC135">
        <v>1</v>
      </c>
      <c r="AD135" t="s">
        <v>80</v>
      </c>
      <c r="AE135">
        <v>13</v>
      </c>
      <c r="AF135" t="s">
        <v>85</v>
      </c>
      <c r="AG135">
        <v>1.5</v>
      </c>
      <c r="AH135" t="s">
        <v>75</v>
      </c>
      <c r="AI135">
        <v>3</v>
      </c>
      <c r="AJ135" t="s">
        <v>75</v>
      </c>
      <c r="AK135" t="s">
        <v>77</v>
      </c>
      <c r="AL135">
        <v>2</v>
      </c>
      <c r="AM135">
        <v>9</v>
      </c>
      <c r="AN135" t="s">
        <v>75</v>
      </c>
      <c r="AO135" t="s">
        <v>75</v>
      </c>
    </row>
    <row r="136" spans="1:41">
      <c r="A136" t="s">
        <v>37</v>
      </c>
      <c r="B136" t="s">
        <v>38</v>
      </c>
      <c r="C136">
        <v>18</v>
      </c>
      <c r="D136" t="s">
        <v>54</v>
      </c>
      <c r="E136" t="s">
        <v>72</v>
      </c>
      <c r="F136">
        <v>1</v>
      </c>
      <c r="G136">
        <v>1</v>
      </c>
      <c r="H136">
        <v>3</v>
      </c>
      <c r="I136">
        <v>1</v>
      </c>
      <c r="J136">
        <v>3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5</v>
      </c>
      <c r="S136">
        <v>2</v>
      </c>
      <c r="T136">
        <v>5</v>
      </c>
      <c r="U136">
        <v>1</v>
      </c>
      <c r="V136">
        <v>5</v>
      </c>
      <c r="W136">
        <v>4</v>
      </c>
      <c r="X136">
        <v>6</v>
      </c>
      <c r="Y136">
        <v>9</v>
      </c>
      <c r="Z136">
        <v>8</v>
      </c>
      <c r="AA136">
        <v>10</v>
      </c>
      <c r="AB136">
        <v>-1</v>
      </c>
      <c r="AC136">
        <v>2</v>
      </c>
      <c r="AD136" t="s">
        <v>73</v>
      </c>
      <c r="AE136">
        <v>9</v>
      </c>
      <c r="AF136" t="s">
        <v>74</v>
      </c>
      <c r="AG136">
        <v>1</v>
      </c>
      <c r="AH136" t="s">
        <v>76</v>
      </c>
      <c r="AI136">
        <v>4</v>
      </c>
      <c r="AJ136" t="s">
        <v>79</v>
      </c>
      <c r="AK136" t="s">
        <v>87</v>
      </c>
      <c r="AL136">
        <v>3</v>
      </c>
      <c r="AM136">
        <v>7</v>
      </c>
      <c r="AN136" t="s">
        <v>75</v>
      </c>
      <c r="AO136" t="s">
        <v>75</v>
      </c>
    </row>
    <row r="137" spans="1:41">
      <c r="A137" t="s">
        <v>37</v>
      </c>
      <c r="B137" t="s">
        <v>52</v>
      </c>
      <c r="C137">
        <v>15</v>
      </c>
      <c r="D137" t="s">
        <v>54</v>
      </c>
      <c r="E137" t="s">
        <v>72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4</v>
      </c>
      <c r="S137">
        <v>4</v>
      </c>
      <c r="T137">
        <v>4</v>
      </c>
      <c r="U137">
        <v>1</v>
      </c>
      <c r="V137">
        <v>4</v>
      </c>
      <c r="W137">
        <v>3</v>
      </c>
      <c r="X137">
        <v>6</v>
      </c>
      <c r="Y137">
        <v>5</v>
      </c>
      <c r="Z137">
        <v>9</v>
      </c>
      <c r="AA137">
        <v>7</v>
      </c>
      <c r="AB137">
        <v>4</v>
      </c>
      <c r="AC137">
        <v>-2</v>
      </c>
      <c r="AD137" t="s">
        <v>73</v>
      </c>
      <c r="AE137">
        <v>7</v>
      </c>
      <c r="AF137" t="s">
        <v>74</v>
      </c>
      <c r="AG137">
        <v>2.5</v>
      </c>
      <c r="AH137" t="s">
        <v>75</v>
      </c>
      <c r="AI137">
        <v>2</v>
      </c>
      <c r="AJ137" t="s">
        <v>75</v>
      </c>
      <c r="AK137" t="s">
        <v>77</v>
      </c>
      <c r="AL137">
        <v>3</v>
      </c>
      <c r="AM137">
        <v>9</v>
      </c>
      <c r="AN137" t="s">
        <v>75</v>
      </c>
      <c r="AO137" t="s">
        <v>75</v>
      </c>
    </row>
    <row r="138" spans="1:41">
      <c r="A138" t="s">
        <v>37</v>
      </c>
      <c r="B138" t="s">
        <v>38</v>
      </c>
      <c r="C138">
        <v>17</v>
      </c>
      <c r="D138" t="s">
        <v>39</v>
      </c>
      <c r="E138" t="s">
        <v>72</v>
      </c>
      <c r="F138">
        <v>3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1</v>
      </c>
      <c r="V138">
        <v>3</v>
      </c>
      <c r="W138">
        <v>3</v>
      </c>
      <c r="X138">
        <v>6</v>
      </c>
      <c r="Y138">
        <v>8</v>
      </c>
      <c r="Z138">
        <v>7</v>
      </c>
      <c r="AA138">
        <v>9</v>
      </c>
      <c r="AB138">
        <v>-1</v>
      </c>
      <c r="AC138">
        <v>2</v>
      </c>
      <c r="AD138" t="s">
        <v>73</v>
      </c>
      <c r="AE138">
        <v>8</v>
      </c>
      <c r="AF138" t="s">
        <v>74</v>
      </c>
      <c r="AG138">
        <v>3</v>
      </c>
      <c r="AH138" t="s">
        <v>75</v>
      </c>
      <c r="AI138">
        <v>0</v>
      </c>
      <c r="AJ138" t="s">
        <v>76</v>
      </c>
      <c r="AK138" t="s">
        <v>77</v>
      </c>
      <c r="AL138">
        <v>2</v>
      </c>
      <c r="AM138">
        <v>7</v>
      </c>
      <c r="AN138" t="s">
        <v>75</v>
      </c>
      <c r="AO138" t="s">
        <v>75</v>
      </c>
    </row>
    <row r="139" spans="1:41">
      <c r="A139" t="s">
        <v>37</v>
      </c>
      <c r="B139" t="s">
        <v>38</v>
      </c>
      <c r="C139">
        <v>16</v>
      </c>
      <c r="D139" t="s">
        <v>39</v>
      </c>
      <c r="E139" t="s">
        <v>72</v>
      </c>
      <c r="F139">
        <v>2</v>
      </c>
      <c r="G139">
        <v>3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4</v>
      </c>
      <c r="S139">
        <v>4</v>
      </c>
      <c r="T139">
        <v>3</v>
      </c>
      <c r="U139">
        <v>1</v>
      </c>
      <c r="V139">
        <v>3</v>
      </c>
      <c r="W139">
        <v>4</v>
      </c>
      <c r="X139">
        <v>6</v>
      </c>
      <c r="Y139">
        <v>8</v>
      </c>
      <c r="Z139">
        <v>10</v>
      </c>
      <c r="AA139">
        <v>10</v>
      </c>
      <c r="AB139">
        <v>2</v>
      </c>
      <c r="AC139">
        <v>0</v>
      </c>
      <c r="AD139" t="s">
        <v>73</v>
      </c>
      <c r="AE139">
        <v>9.33</v>
      </c>
      <c r="AF139" t="s">
        <v>74</v>
      </c>
      <c r="AG139">
        <v>2.5</v>
      </c>
      <c r="AH139" t="s">
        <v>75</v>
      </c>
      <c r="AI139">
        <v>0</v>
      </c>
      <c r="AJ139" t="s">
        <v>76</v>
      </c>
      <c r="AK139" t="s">
        <v>77</v>
      </c>
      <c r="AL139">
        <v>5</v>
      </c>
      <c r="AM139">
        <v>7</v>
      </c>
      <c r="AN139" t="s">
        <v>79</v>
      </c>
      <c r="AO139" t="s">
        <v>75</v>
      </c>
    </row>
    <row r="140" spans="1:41">
      <c r="A140" t="s">
        <v>37</v>
      </c>
      <c r="B140" t="s">
        <v>38</v>
      </c>
      <c r="C140">
        <v>16</v>
      </c>
      <c r="D140" t="s">
        <v>54</v>
      </c>
      <c r="E140" t="s">
        <v>72</v>
      </c>
      <c r="F140">
        <v>2</v>
      </c>
      <c r="G140">
        <v>2</v>
      </c>
      <c r="H140">
        <v>2</v>
      </c>
      <c r="I140">
        <v>4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3</v>
      </c>
      <c r="T140">
        <v>5</v>
      </c>
      <c r="U140">
        <v>1</v>
      </c>
      <c r="V140">
        <v>1</v>
      </c>
      <c r="W140">
        <v>5</v>
      </c>
      <c r="X140">
        <v>6</v>
      </c>
      <c r="Y140">
        <v>10</v>
      </c>
      <c r="Z140">
        <v>10</v>
      </c>
      <c r="AA140">
        <v>11</v>
      </c>
      <c r="AB140">
        <v>0</v>
      </c>
      <c r="AC140">
        <v>1</v>
      </c>
      <c r="AD140" t="s">
        <v>73</v>
      </c>
      <c r="AE140">
        <v>10.33</v>
      </c>
      <c r="AF140" t="s">
        <v>85</v>
      </c>
      <c r="AG140">
        <v>2</v>
      </c>
      <c r="AH140" t="s">
        <v>75</v>
      </c>
      <c r="AI140">
        <v>1</v>
      </c>
      <c r="AJ140" t="s">
        <v>76</v>
      </c>
      <c r="AK140" t="s">
        <v>77</v>
      </c>
      <c r="AL140">
        <v>4</v>
      </c>
      <c r="AM140">
        <v>8</v>
      </c>
      <c r="AN140" t="s">
        <v>79</v>
      </c>
      <c r="AO140" t="s">
        <v>75</v>
      </c>
    </row>
    <row r="141" spans="1:41">
      <c r="A141" t="s">
        <v>37</v>
      </c>
      <c r="B141" t="s">
        <v>38</v>
      </c>
      <c r="C141">
        <v>16</v>
      </c>
      <c r="D141" t="s">
        <v>39</v>
      </c>
      <c r="E141" t="s">
        <v>72</v>
      </c>
      <c r="F141">
        <v>1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4</v>
      </c>
      <c r="S141">
        <v>3</v>
      </c>
      <c r="T141">
        <v>2</v>
      </c>
      <c r="U141">
        <v>1</v>
      </c>
      <c r="V141">
        <v>4</v>
      </c>
      <c r="W141">
        <v>5</v>
      </c>
      <c r="X141">
        <v>6</v>
      </c>
      <c r="Y141">
        <v>9</v>
      </c>
      <c r="Z141">
        <v>9</v>
      </c>
      <c r="AA141">
        <v>10</v>
      </c>
      <c r="AB141">
        <v>0</v>
      </c>
      <c r="AC141">
        <v>1</v>
      </c>
      <c r="AD141" t="s">
        <v>73</v>
      </c>
      <c r="AE141">
        <v>9.33</v>
      </c>
      <c r="AF141" t="s">
        <v>74</v>
      </c>
      <c r="AG141">
        <v>1</v>
      </c>
      <c r="AH141" t="s">
        <v>76</v>
      </c>
      <c r="AI141">
        <v>3</v>
      </c>
      <c r="AJ141" t="s">
        <v>75</v>
      </c>
      <c r="AK141" t="s">
        <v>87</v>
      </c>
      <c r="AL141">
        <v>3</v>
      </c>
      <c r="AM141">
        <v>5</v>
      </c>
      <c r="AN141" t="s">
        <v>75</v>
      </c>
      <c r="AO141" t="s">
        <v>76</v>
      </c>
    </row>
    <row r="142" spans="1:41">
      <c r="A142" t="s">
        <v>37</v>
      </c>
      <c r="B142" t="s">
        <v>38</v>
      </c>
      <c r="C142">
        <v>17</v>
      </c>
      <c r="D142" t="s">
        <v>54</v>
      </c>
      <c r="E142" t="s">
        <v>72</v>
      </c>
      <c r="F142">
        <v>4</v>
      </c>
      <c r="G142">
        <v>3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4</v>
      </c>
      <c r="T142">
        <v>2</v>
      </c>
      <c r="U142">
        <v>1</v>
      </c>
      <c r="V142">
        <v>1</v>
      </c>
      <c r="W142">
        <v>4</v>
      </c>
      <c r="X142">
        <v>6</v>
      </c>
      <c r="Y142">
        <v>7</v>
      </c>
      <c r="Z142">
        <v>7</v>
      </c>
      <c r="AA142">
        <v>7</v>
      </c>
      <c r="AB142">
        <v>0</v>
      </c>
      <c r="AC142">
        <v>0</v>
      </c>
      <c r="AD142" t="s">
        <v>73</v>
      </c>
      <c r="AE142">
        <v>7</v>
      </c>
      <c r="AF142" t="s">
        <v>74</v>
      </c>
      <c r="AG142">
        <v>3.5</v>
      </c>
      <c r="AH142" t="s">
        <v>79</v>
      </c>
      <c r="AI142">
        <v>0</v>
      </c>
      <c r="AJ142" t="s">
        <v>76</v>
      </c>
      <c r="AK142" t="s">
        <v>77</v>
      </c>
      <c r="AL142">
        <v>4</v>
      </c>
      <c r="AM142">
        <v>7</v>
      </c>
      <c r="AN142" t="s">
        <v>79</v>
      </c>
      <c r="AO142" t="s">
        <v>75</v>
      </c>
    </row>
    <row r="143" spans="1:41">
      <c r="A143" t="s">
        <v>37</v>
      </c>
      <c r="B143" t="s">
        <v>52</v>
      </c>
      <c r="C143">
        <v>16</v>
      </c>
      <c r="D143" t="s">
        <v>39</v>
      </c>
      <c r="E143" t="s">
        <v>72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3</v>
      </c>
      <c r="T143">
        <v>3</v>
      </c>
      <c r="U143">
        <v>1</v>
      </c>
      <c r="V143">
        <v>1</v>
      </c>
      <c r="W143">
        <v>4</v>
      </c>
      <c r="X143">
        <v>6</v>
      </c>
      <c r="Y143">
        <v>18</v>
      </c>
      <c r="Z143">
        <v>18</v>
      </c>
      <c r="AA143">
        <v>18</v>
      </c>
      <c r="AB143">
        <v>0</v>
      </c>
      <c r="AC143">
        <v>0</v>
      </c>
      <c r="AD143" t="s">
        <v>73</v>
      </c>
      <c r="AE143">
        <v>18</v>
      </c>
      <c r="AF143" t="s">
        <v>86</v>
      </c>
      <c r="AG143">
        <v>1.5</v>
      </c>
      <c r="AH143" t="s">
        <v>75</v>
      </c>
      <c r="AI143">
        <v>2</v>
      </c>
      <c r="AJ143" t="s">
        <v>75</v>
      </c>
      <c r="AK143" t="s">
        <v>77</v>
      </c>
      <c r="AL143">
        <v>1</v>
      </c>
      <c r="AM143">
        <v>6</v>
      </c>
      <c r="AN143" t="s">
        <v>76</v>
      </c>
      <c r="AO143" t="s">
        <v>75</v>
      </c>
    </row>
    <row r="144" spans="1:41">
      <c r="A144" t="s">
        <v>37</v>
      </c>
      <c r="B144" t="s">
        <v>52</v>
      </c>
      <c r="C144">
        <v>16</v>
      </c>
      <c r="D144" t="s">
        <v>39</v>
      </c>
      <c r="E144" t="s">
        <v>72</v>
      </c>
      <c r="F144">
        <v>3</v>
      </c>
      <c r="G144">
        <v>3</v>
      </c>
      <c r="H144">
        <v>3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5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6</v>
      </c>
      <c r="Y144">
        <v>7</v>
      </c>
      <c r="Z144">
        <v>10</v>
      </c>
      <c r="AA144">
        <v>10</v>
      </c>
      <c r="AB144">
        <v>3</v>
      </c>
      <c r="AC144">
        <v>0</v>
      </c>
      <c r="AD144" t="s">
        <v>73</v>
      </c>
      <c r="AE144">
        <v>9</v>
      </c>
      <c r="AF144" t="s">
        <v>74</v>
      </c>
      <c r="AG144">
        <v>3</v>
      </c>
      <c r="AH144" t="s">
        <v>75</v>
      </c>
      <c r="AI144">
        <v>0</v>
      </c>
      <c r="AJ144" t="s">
        <v>76</v>
      </c>
      <c r="AK144" t="s">
        <v>77</v>
      </c>
      <c r="AL144">
        <v>3</v>
      </c>
      <c r="AM144">
        <v>6</v>
      </c>
      <c r="AN144" t="s">
        <v>75</v>
      </c>
      <c r="AO144" t="s">
        <v>75</v>
      </c>
    </row>
    <row r="145" spans="1:41">
      <c r="A145" t="s">
        <v>37</v>
      </c>
      <c r="B145" t="s">
        <v>38</v>
      </c>
      <c r="C145">
        <v>17</v>
      </c>
      <c r="D145" t="s">
        <v>39</v>
      </c>
      <c r="E145" t="s">
        <v>71</v>
      </c>
      <c r="F145">
        <v>4</v>
      </c>
      <c r="G145">
        <v>2</v>
      </c>
      <c r="H145">
        <v>1</v>
      </c>
      <c r="I145">
        <v>4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4</v>
      </c>
      <c r="S145">
        <v>2</v>
      </c>
      <c r="T145">
        <v>3</v>
      </c>
      <c r="U145">
        <v>1</v>
      </c>
      <c r="V145">
        <v>1</v>
      </c>
      <c r="W145">
        <v>4</v>
      </c>
      <c r="X145">
        <v>6</v>
      </c>
      <c r="Y145">
        <v>14</v>
      </c>
      <c r="Z145">
        <v>12</v>
      </c>
      <c r="AA145">
        <v>13</v>
      </c>
      <c r="AB145">
        <v>-2</v>
      </c>
      <c r="AC145">
        <v>1</v>
      </c>
      <c r="AD145" t="s">
        <v>73</v>
      </c>
      <c r="AE145">
        <v>13</v>
      </c>
      <c r="AF145" t="s">
        <v>85</v>
      </c>
      <c r="AG145">
        <v>3</v>
      </c>
      <c r="AH145" t="s">
        <v>75</v>
      </c>
      <c r="AI145">
        <v>0</v>
      </c>
      <c r="AJ145" t="s">
        <v>76</v>
      </c>
      <c r="AK145" t="s">
        <v>77</v>
      </c>
      <c r="AL145">
        <v>4</v>
      </c>
      <c r="AM145">
        <v>5</v>
      </c>
      <c r="AN145" t="s">
        <v>79</v>
      </c>
      <c r="AO145" t="s">
        <v>76</v>
      </c>
    </row>
    <row r="146" spans="1:41">
      <c r="A146" t="s">
        <v>37</v>
      </c>
      <c r="B146" t="s">
        <v>38</v>
      </c>
      <c r="C146">
        <v>17</v>
      </c>
      <c r="D146" t="s">
        <v>39</v>
      </c>
      <c r="E146" t="s">
        <v>71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4</v>
      </c>
      <c r="S146">
        <v>4</v>
      </c>
      <c r="T146">
        <v>4</v>
      </c>
      <c r="U146">
        <v>2</v>
      </c>
      <c r="V146">
        <v>3</v>
      </c>
      <c r="W146">
        <v>5</v>
      </c>
      <c r="X146">
        <v>6</v>
      </c>
      <c r="Y146">
        <v>12</v>
      </c>
      <c r="Z146">
        <v>12</v>
      </c>
      <c r="AA146">
        <v>12</v>
      </c>
      <c r="AB146">
        <v>0</v>
      </c>
      <c r="AC146">
        <v>0</v>
      </c>
      <c r="AD146" t="s">
        <v>73</v>
      </c>
      <c r="AE146">
        <v>12</v>
      </c>
      <c r="AF146" t="s">
        <v>85</v>
      </c>
      <c r="AG146">
        <v>2</v>
      </c>
      <c r="AH146" t="s">
        <v>75</v>
      </c>
      <c r="AI146">
        <v>1</v>
      </c>
      <c r="AJ146" t="s">
        <v>76</v>
      </c>
      <c r="AK146" t="s">
        <v>77</v>
      </c>
      <c r="AL146">
        <v>4</v>
      </c>
      <c r="AM146">
        <v>9</v>
      </c>
      <c r="AN146" t="s">
        <v>79</v>
      </c>
      <c r="AO146" t="s">
        <v>75</v>
      </c>
    </row>
    <row r="147" spans="1:41">
      <c r="A147" t="s">
        <v>37</v>
      </c>
      <c r="B147" t="s">
        <v>38</v>
      </c>
      <c r="C147">
        <v>17</v>
      </c>
      <c r="D147" t="s">
        <v>39</v>
      </c>
      <c r="E147" t="s">
        <v>72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6</v>
      </c>
      <c r="Y147">
        <v>13</v>
      </c>
      <c r="Z147">
        <v>12</v>
      </c>
      <c r="AA147">
        <v>12</v>
      </c>
      <c r="AB147">
        <v>-1</v>
      </c>
      <c r="AC147">
        <v>0</v>
      </c>
      <c r="AD147" t="s">
        <v>73</v>
      </c>
      <c r="AE147">
        <v>12.33</v>
      </c>
      <c r="AF147" t="s">
        <v>85</v>
      </c>
      <c r="AG147">
        <v>1</v>
      </c>
      <c r="AH147" t="s">
        <v>76</v>
      </c>
      <c r="AI147">
        <v>1</v>
      </c>
      <c r="AJ147" t="s">
        <v>76</v>
      </c>
      <c r="AK147" t="s">
        <v>77</v>
      </c>
      <c r="AL147">
        <v>3</v>
      </c>
      <c r="AM147">
        <v>6</v>
      </c>
      <c r="AN147" t="s">
        <v>75</v>
      </c>
      <c r="AO147" t="s">
        <v>75</v>
      </c>
    </row>
    <row r="148" spans="1:41">
      <c r="A148" t="s">
        <v>37</v>
      </c>
      <c r="B148" t="s">
        <v>52</v>
      </c>
      <c r="C148">
        <v>18</v>
      </c>
      <c r="D148" t="s">
        <v>39</v>
      </c>
      <c r="E148" t="s">
        <v>72</v>
      </c>
      <c r="F148">
        <v>2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4</v>
      </c>
      <c r="U148">
        <v>1</v>
      </c>
      <c r="V148">
        <v>3</v>
      </c>
      <c r="W148">
        <v>2</v>
      </c>
      <c r="X148">
        <v>6</v>
      </c>
      <c r="Y148">
        <v>15</v>
      </c>
      <c r="Z148">
        <v>14</v>
      </c>
      <c r="AA148">
        <v>14</v>
      </c>
      <c r="AB148">
        <v>-1</v>
      </c>
      <c r="AC148">
        <v>0</v>
      </c>
      <c r="AD148" t="s">
        <v>73</v>
      </c>
      <c r="AE148">
        <v>14.33</v>
      </c>
      <c r="AF148" t="s">
        <v>89</v>
      </c>
      <c r="AG148">
        <v>1.5</v>
      </c>
      <c r="AH148" t="s">
        <v>75</v>
      </c>
      <c r="AI148">
        <v>1</v>
      </c>
      <c r="AJ148" t="s">
        <v>76</v>
      </c>
      <c r="AK148" t="s">
        <v>77</v>
      </c>
      <c r="AL148">
        <v>3</v>
      </c>
      <c r="AM148">
        <v>6</v>
      </c>
      <c r="AN148" t="s">
        <v>75</v>
      </c>
      <c r="AO148" t="s">
        <v>75</v>
      </c>
    </row>
    <row r="149" spans="1:41">
      <c r="A149" t="s">
        <v>37</v>
      </c>
      <c r="B149" t="s">
        <v>38</v>
      </c>
      <c r="C149">
        <v>17</v>
      </c>
      <c r="D149" t="s">
        <v>54</v>
      </c>
      <c r="E149" t="s">
        <v>71</v>
      </c>
      <c r="F149">
        <v>3</v>
      </c>
      <c r="G149">
        <v>1</v>
      </c>
      <c r="H149">
        <v>2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6</v>
      </c>
      <c r="Y149">
        <v>18</v>
      </c>
      <c r="Z149">
        <v>18</v>
      </c>
      <c r="AA149">
        <v>18</v>
      </c>
      <c r="AB149">
        <v>0</v>
      </c>
      <c r="AC149">
        <v>0</v>
      </c>
      <c r="AD149" t="s">
        <v>73</v>
      </c>
      <c r="AE149">
        <v>18</v>
      </c>
      <c r="AF149" t="s">
        <v>86</v>
      </c>
      <c r="AG149">
        <v>2</v>
      </c>
      <c r="AH149" t="s">
        <v>75</v>
      </c>
      <c r="AI149">
        <v>1</v>
      </c>
      <c r="AJ149" t="s">
        <v>76</v>
      </c>
      <c r="AK149" t="s">
        <v>77</v>
      </c>
      <c r="AL149">
        <v>3</v>
      </c>
      <c r="AM149">
        <v>3</v>
      </c>
      <c r="AN149" t="s">
        <v>75</v>
      </c>
      <c r="AO149" t="s">
        <v>76</v>
      </c>
    </row>
    <row r="150" spans="1:41">
      <c r="A150" t="s">
        <v>37</v>
      </c>
      <c r="B150" t="s">
        <v>38</v>
      </c>
      <c r="C150">
        <v>16</v>
      </c>
      <c r="D150" t="s">
        <v>39</v>
      </c>
      <c r="E150" t="s">
        <v>72</v>
      </c>
      <c r="F150">
        <v>3</v>
      </c>
      <c r="G150">
        <v>1</v>
      </c>
      <c r="H150">
        <v>1</v>
      </c>
      <c r="I150">
        <v>2</v>
      </c>
      <c r="J150">
        <v>3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5</v>
      </c>
      <c r="Y150">
        <v>7</v>
      </c>
      <c r="Z150">
        <v>7</v>
      </c>
      <c r="AA150">
        <v>7</v>
      </c>
      <c r="AB150">
        <v>0</v>
      </c>
      <c r="AC150">
        <v>0</v>
      </c>
      <c r="AD150" t="s">
        <v>73</v>
      </c>
      <c r="AE150">
        <v>7</v>
      </c>
      <c r="AF150" t="s">
        <v>74</v>
      </c>
      <c r="AG150">
        <v>2</v>
      </c>
      <c r="AH150" t="s">
        <v>75</v>
      </c>
      <c r="AI150">
        <v>3</v>
      </c>
      <c r="AJ150" t="s">
        <v>75</v>
      </c>
      <c r="AK150" t="s">
        <v>87</v>
      </c>
      <c r="AL150">
        <v>3</v>
      </c>
      <c r="AM150">
        <v>6</v>
      </c>
      <c r="AN150" t="s">
        <v>75</v>
      </c>
      <c r="AO150" t="s">
        <v>75</v>
      </c>
    </row>
    <row r="151" spans="1:41">
      <c r="A151" t="s">
        <v>37</v>
      </c>
      <c r="B151" t="s">
        <v>38</v>
      </c>
      <c r="C151">
        <v>18</v>
      </c>
      <c r="D151" t="s">
        <v>39</v>
      </c>
      <c r="E151" t="s">
        <v>72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4</v>
      </c>
      <c r="S151">
        <v>3</v>
      </c>
      <c r="T151">
        <v>3</v>
      </c>
      <c r="U151">
        <v>1</v>
      </c>
      <c r="V151">
        <v>2</v>
      </c>
      <c r="W151">
        <v>2</v>
      </c>
      <c r="X151">
        <v>5</v>
      </c>
      <c r="Y151">
        <v>18</v>
      </c>
      <c r="Z151">
        <v>18</v>
      </c>
      <c r="AA151">
        <v>19</v>
      </c>
      <c r="AB151">
        <v>0</v>
      </c>
      <c r="AC151">
        <v>1</v>
      </c>
      <c r="AD151" t="s">
        <v>73</v>
      </c>
      <c r="AE151">
        <v>18.329999999999998</v>
      </c>
      <c r="AF151" t="s">
        <v>86</v>
      </c>
      <c r="AG151">
        <v>2</v>
      </c>
      <c r="AH151" t="s">
        <v>75</v>
      </c>
      <c r="AI151">
        <v>1</v>
      </c>
      <c r="AJ151" t="s">
        <v>76</v>
      </c>
      <c r="AK151" t="s">
        <v>77</v>
      </c>
      <c r="AL151">
        <v>3</v>
      </c>
      <c r="AM151">
        <v>6</v>
      </c>
      <c r="AN151" t="s">
        <v>75</v>
      </c>
      <c r="AO151" t="s">
        <v>75</v>
      </c>
    </row>
    <row r="152" spans="1:41">
      <c r="A152" t="s">
        <v>37</v>
      </c>
      <c r="B152" t="s">
        <v>52</v>
      </c>
      <c r="C152">
        <v>18</v>
      </c>
      <c r="D152" t="s">
        <v>39</v>
      </c>
      <c r="E152" t="s">
        <v>71</v>
      </c>
      <c r="F152">
        <v>4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2</v>
      </c>
      <c r="W152">
        <v>1</v>
      </c>
      <c r="X152">
        <v>5</v>
      </c>
      <c r="Y152">
        <v>16</v>
      </c>
      <c r="Z152">
        <v>15</v>
      </c>
      <c r="AA152">
        <v>16</v>
      </c>
      <c r="AB152">
        <v>-1</v>
      </c>
      <c r="AC152">
        <v>1</v>
      </c>
      <c r="AD152" t="s">
        <v>73</v>
      </c>
      <c r="AE152">
        <v>15.67</v>
      </c>
      <c r="AF152" t="s">
        <v>89</v>
      </c>
      <c r="AG152">
        <v>4</v>
      </c>
      <c r="AH152" t="s">
        <v>79</v>
      </c>
      <c r="AI152">
        <v>2</v>
      </c>
      <c r="AJ152" t="s">
        <v>75</v>
      </c>
      <c r="AK152" t="s">
        <v>77</v>
      </c>
      <c r="AL152">
        <v>3</v>
      </c>
      <c r="AM152">
        <v>7</v>
      </c>
      <c r="AN152" t="s">
        <v>75</v>
      </c>
      <c r="AO152" t="s">
        <v>75</v>
      </c>
    </row>
    <row r="153" spans="1:41">
      <c r="A153" t="s">
        <v>55</v>
      </c>
      <c r="B153" t="s">
        <v>52</v>
      </c>
      <c r="C153">
        <v>18</v>
      </c>
      <c r="D153" t="s">
        <v>54</v>
      </c>
      <c r="E153" t="s">
        <v>72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4</v>
      </c>
      <c r="T153">
        <v>3</v>
      </c>
      <c r="U153">
        <v>1</v>
      </c>
      <c r="V153">
        <v>3</v>
      </c>
      <c r="W153">
        <v>5</v>
      </c>
      <c r="X153">
        <v>5</v>
      </c>
      <c r="Y153">
        <v>7</v>
      </c>
      <c r="Z153">
        <v>6</v>
      </c>
      <c r="AA153">
        <v>7</v>
      </c>
      <c r="AB153">
        <v>-1</v>
      </c>
      <c r="AC153">
        <v>1</v>
      </c>
      <c r="AD153" t="s">
        <v>73</v>
      </c>
      <c r="AE153">
        <v>6.67</v>
      </c>
      <c r="AF153" t="s">
        <v>74</v>
      </c>
      <c r="AG153">
        <v>1.5</v>
      </c>
      <c r="AH153" t="s">
        <v>75</v>
      </c>
      <c r="AI153">
        <v>2</v>
      </c>
      <c r="AJ153" t="s">
        <v>75</v>
      </c>
      <c r="AK153" t="s">
        <v>77</v>
      </c>
      <c r="AL153">
        <v>2</v>
      </c>
      <c r="AM153">
        <v>8</v>
      </c>
      <c r="AN153" t="s">
        <v>75</v>
      </c>
      <c r="AO153" t="s">
        <v>75</v>
      </c>
    </row>
    <row r="154" spans="1:41">
      <c r="A154" t="s">
        <v>55</v>
      </c>
      <c r="B154" t="s">
        <v>52</v>
      </c>
      <c r="C154">
        <v>19</v>
      </c>
      <c r="D154" t="s">
        <v>39</v>
      </c>
      <c r="E154" t="s">
        <v>71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2</v>
      </c>
      <c r="T154">
        <v>3</v>
      </c>
      <c r="U154">
        <v>3</v>
      </c>
      <c r="V154">
        <v>3</v>
      </c>
      <c r="W154">
        <v>5</v>
      </c>
      <c r="X154">
        <v>5</v>
      </c>
      <c r="Y154">
        <v>8</v>
      </c>
      <c r="Z154">
        <v>9</v>
      </c>
      <c r="AA154">
        <v>9</v>
      </c>
      <c r="AB154">
        <v>1</v>
      </c>
      <c r="AC154">
        <v>0</v>
      </c>
      <c r="AD154" t="s">
        <v>73</v>
      </c>
      <c r="AE154">
        <v>8.67</v>
      </c>
      <c r="AF154" t="s">
        <v>74</v>
      </c>
      <c r="AG154">
        <v>1</v>
      </c>
      <c r="AH154" t="s">
        <v>76</v>
      </c>
      <c r="AI154">
        <v>2</v>
      </c>
      <c r="AJ154" t="s">
        <v>75</v>
      </c>
      <c r="AK154" t="s">
        <v>77</v>
      </c>
      <c r="AL154">
        <v>1</v>
      </c>
      <c r="AM154">
        <v>5</v>
      </c>
      <c r="AN154" t="s">
        <v>76</v>
      </c>
      <c r="AO154" t="s">
        <v>76</v>
      </c>
    </row>
    <row r="155" spans="1:41">
      <c r="A155" t="s">
        <v>37</v>
      </c>
      <c r="B155" t="s">
        <v>38</v>
      </c>
      <c r="C155">
        <v>17</v>
      </c>
      <c r="D155" t="s">
        <v>39</v>
      </c>
      <c r="E155" t="s">
        <v>72</v>
      </c>
      <c r="F155">
        <v>1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5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4</v>
      </c>
      <c r="Y155">
        <v>5</v>
      </c>
      <c r="Z155">
        <v>5</v>
      </c>
      <c r="AA155">
        <v>6</v>
      </c>
      <c r="AB155">
        <v>0</v>
      </c>
      <c r="AC155">
        <v>1</v>
      </c>
      <c r="AD155" t="s">
        <v>73</v>
      </c>
      <c r="AE155">
        <v>5.33</v>
      </c>
      <c r="AF155" t="s">
        <v>74</v>
      </c>
      <c r="AG155">
        <v>1</v>
      </c>
      <c r="AH155" t="s">
        <v>76</v>
      </c>
      <c r="AI155">
        <v>1</v>
      </c>
      <c r="AJ155" t="s">
        <v>76</v>
      </c>
      <c r="AK155" t="s">
        <v>77</v>
      </c>
      <c r="AL155">
        <v>2</v>
      </c>
      <c r="AM155">
        <v>6</v>
      </c>
      <c r="AN155" t="s">
        <v>75</v>
      </c>
      <c r="AO155" t="s">
        <v>75</v>
      </c>
    </row>
    <row r="156" spans="1:41">
      <c r="A156" t="s">
        <v>37</v>
      </c>
      <c r="B156" t="s">
        <v>38</v>
      </c>
      <c r="C156">
        <v>16</v>
      </c>
      <c r="D156" t="s">
        <v>39</v>
      </c>
      <c r="E156" t="s">
        <v>72</v>
      </c>
      <c r="F156">
        <v>3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  <c r="S156">
        <v>3</v>
      </c>
      <c r="T156">
        <v>2</v>
      </c>
      <c r="U156">
        <v>1</v>
      </c>
      <c r="V156">
        <v>2</v>
      </c>
      <c r="W156">
        <v>5</v>
      </c>
      <c r="X156">
        <v>4</v>
      </c>
      <c r="Y156">
        <v>6</v>
      </c>
      <c r="Z156">
        <v>10</v>
      </c>
      <c r="AA156">
        <v>10</v>
      </c>
      <c r="AB156">
        <v>4</v>
      </c>
      <c r="AC156">
        <v>0</v>
      </c>
      <c r="AD156" t="s">
        <v>73</v>
      </c>
      <c r="AE156">
        <v>8.67</v>
      </c>
      <c r="AF156" t="s">
        <v>74</v>
      </c>
      <c r="AG156">
        <v>3</v>
      </c>
      <c r="AH156" t="s">
        <v>75</v>
      </c>
      <c r="AI156">
        <v>0</v>
      </c>
      <c r="AJ156" t="s">
        <v>76</v>
      </c>
      <c r="AK156" t="s">
        <v>77</v>
      </c>
      <c r="AL156">
        <v>3</v>
      </c>
      <c r="AM156">
        <v>5</v>
      </c>
      <c r="AN156" t="s">
        <v>75</v>
      </c>
      <c r="AO156" t="s">
        <v>76</v>
      </c>
    </row>
    <row r="157" spans="1:41">
      <c r="A157" t="s">
        <v>37</v>
      </c>
      <c r="B157" t="s">
        <v>38</v>
      </c>
      <c r="C157">
        <v>15</v>
      </c>
      <c r="D157" t="s">
        <v>39</v>
      </c>
      <c r="E157" t="s">
        <v>72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4</v>
      </c>
      <c r="Y157">
        <v>10</v>
      </c>
      <c r="Z157">
        <v>12</v>
      </c>
      <c r="AA157">
        <v>12</v>
      </c>
      <c r="AB157">
        <v>2</v>
      </c>
      <c r="AC157">
        <v>0</v>
      </c>
      <c r="AD157" t="s">
        <v>73</v>
      </c>
      <c r="AE157">
        <v>11.33</v>
      </c>
      <c r="AF157" t="s">
        <v>85</v>
      </c>
      <c r="AG157">
        <v>1.5</v>
      </c>
      <c r="AH157" t="s">
        <v>75</v>
      </c>
      <c r="AI157">
        <v>1</v>
      </c>
      <c r="AJ157" t="s">
        <v>76</v>
      </c>
      <c r="AK157" t="s">
        <v>77</v>
      </c>
      <c r="AL157">
        <v>3</v>
      </c>
      <c r="AM157">
        <v>4</v>
      </c>
      <c r="AN157" t="s">
        <v>75</v>
      </c>
      <c r="AO157" t="s">
        <v>76</v>
      </c>
    </row>
    <row r="158" spans="1:41">
      <c r="A158" t="s">
        <v>37</v>
      </c>
      <c r="B158" t="s">
        <v>38</v>
      </c>
      <c r="C158">
        <v>16</v>
      </c>
      <c r="D158" t="s">
        <v>39</v>
      </c>
      <c r="E158" t="s">
        <v>72</v>
      </c>
      <c r="F158">
        <v>4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1</v>
      </c>
      <c r="V158">
        <v>2</v>
      </c>
      <c r="W158">
        <v>2</v>
      </c>
      <c r="X158">
        <v>4</v>
      </c>
      <c r="Y158">
        <v>14</v>
      </c>
      <c r="Z158">
        <v>14</v>
      </c>
      <c r="AA158">
        <v>14</v>
      </c>
      <c r="AB158">
        <v>0</v>
      </c>
      <c r="AC158">
        <v>0</v>
      </c>
      <c r="AD158" t="s">
        <v>73</v>
      </c>
      <c r="AE158">
        <v>14</v>
      </c>
      <c r="AF158" t="s">
        <v>89</v>
      </c>
      <c r="AG158">
        <v>4</v>
      </c>
      <c r="AH158" t="s">
        <v>79</v>
      </c>
      <c r="AI158">
        <v>1</v>
      </c>
      <c r="AJ158" t="s">
        <v>76</v>
      </c>
      <c r="AK158" t="s">
        <v>77</v>
      </c>
      <c r="AL158">
        <v>2</v>
      </c>
      <c r="AM158">
        <v>8</v>
      </c>
      <c r="AN158" t="s">
        <v>75</v>
      </c>
      <c r="AO158" t="s">
        <v>75</v>
      </c>
    </row>
    <row r="159" spans="1:41">
      <c r="A159" t="s">
        <v>37</v>
      </c>
      <c r="B159" t="s">
        <v>38</v>
      </c>
      <c r="C159">
        <v>16</v>
      </c>
      <c r="D159" t="s">
        <v>39</v>
      </c>
      <c r="E159" t="s">
        <v>72</v>
      </c>
      <c r="F159">
        <v>3</v>
      </c>
      <c r="G159">
        <v>3</v>
      </c>
      <c r="H159">
        <v>3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5</v>
      </c>
      <c r="S159">
        <v>3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8</v>
      </c>
      <c r="Z159">
        <v>10</v>
      </c>
      <c r="AA159">
        <v>10</v>
      </c>
      <c r="AB159">
        <v>2</v>
      </c>
      <c r="AC159">
        <v>0</v>
      </c>
      <c r="AD159" t="s">
        <v>73</v>
      </c>
      <c r="AE159">
        <v>9.33</v>
      </c>
      <c r="AF159" t="s">
        <v>74</v>
      </c>
      <c r="AG159">
        <v>3</v>
      </c>
      <c r="AH159" t="s">
        <v>75</v>
      </c>
      <c r="AI159">
        <v>0</v>
      </c>
      <c r="AJ159" t="s">
        <v>76</v>
      </c>
      <c r="AK159" t="s">
        <v>77</v>
      </c>
      <c r="AL159">
        <v>4</v>
      </c>
      <c r="AM159">
        <v>5</v>
      </c>
      <c r="AN159" t="s">
        <v>79</v>
      </c>
      <c r="AO159" t="s">
        <v>76</v>
      </c>
    </row>
    <row r="160" spans="1:41">
      <c r="A160" t="s">
        <v>37</v>
      </c>
      <c r="B160" t="s">
        <v>52</v>
      </c>
      <c r="C160">
        <v>16</v>
      </c>
      <c r="D160" t="s">
        <v>39</v>
      </c>
      <c r="E160" t="s">
        <v>71</v>
      </c>
      <c r="F160">
        <v>4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5</v>
      </c>
      <c r="X160">
        <v>4</v>
      </c>
      <c r="Y160">
        <v>8</v>
      </c>
      <c r="Z160">
        <v>10</v>
      </c>
      <c r="AA160">
        <v>10</v>
      </c>
      <c r="AB160">
        <v>2</v>
      </c>
      <c r="AC160">
        <v>0</v>
      </c>
      <c r="AD160" t="s">
        <v>73</v>
      </c>
      <c r="AE160">
        <v>9.33</v>
      </c>
      <c r="AF160" t="s">
        <v>74</v>
      </c>
      <c r="AG160">
        <v>3.5</v>
      </c>
      <c r="AH160" t="s">
        <v>79</v>
      </c>
      <c r="AI160">
        <v>1</v>
      </c>
      <c r="AJ160" t="s">
        <v>76</v>
      </c>
      <c r="AK160" t="s">
        <v>77</v>
      </c>
      <c r="AL160">
        <v>3</v>
      </c>
      <c r="AM160">
        <v>4</v>
      </c>
      <c r="AN160" t="s">
        <v>75</v>
      </c>
      <c r="AO160" t="s">
        <v>76</v>
      </c>
    </row>
    <row r="161" spans="1:41">
      <c r="A161" t="s">
        <v>37</v>
      </c>
      <c r="B161" t="s">
        <v>52</v>
      </c>
      <c r="C161">
        <v>15</v>
      </c>
      <c r="D161" t="s">
        <v>39</v>
      </c>
      <c r="E161" t="s">
        <v>72</v>
      </c>
      <c r="F161">
        <v>4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2</v>
      </c>
      <c r="T161">
        <v>4</v>
      </c>
      <c r="U161">
        <v>2</v>
      </c>
      <c r="V161">
        <v>4</v>
      </c>
      <c r="W161">
        <v>1</v>
      </c>
      <c r="X161">
        <v>4</v>
      </c>
      <c r="Y161">
        <v>15</v>
      </c>
      <c r="Z161">
        <v>16</v>
      </c>
      <c r="AA161">
        <v>15</v>
      </c>
      <c r="AB161">
        <v>1</v>
      </c>
      <c r="AC161">
        <v>-1</v>
      </c>
      <c r="AD161" t="s">
        <v>73</v>
      </c>
      <c r="AE161">
        <v>15.33</v>
      </c>
      <c r="AF161" t="s">
        <v>89</v>
      </c>
      <c r="AG161">
        <v>3</v>
      </c>
      <c r="AH161" t="s">
        <v>75</v>
      </c>
      <c r="AI161">
        <v>3</v>
      </c>
      <c r="AJ161" t="s">
        <v>75</v>
      </c>
      <c r="AK161" t="s">
        <v>77</v>
      </c>
      <c r="AL161">
        <v>2</v>
      </c>
      <c r="AM161">
        <v>6</v>
      </c>
      <c r="AN161" t="s">
        <v>75</v>
      </c>
      <c r="AO161" t="s">
        <v>75</v>
      </c>
    </row>
    <row r="162" spans="1:41">
      <c r="A162" t="s">
        <v>37</v>
      </c>
      <c r="B162" t="s">
        <v>52</v>
      </c>
      <c r="C162">
        <v>16</v>
      </c>
      <c r="D162" t="s">
        <v>39</v>
      </c>
      <c r="E162" t="s">
        <v>71</v>
      </c>
      <c r="F162">
        <v>3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5</v>
      </c>
      <c r="S162">
        <v>3</v>
      </c>
      <c r="T162">
        <v>3</v>
      </c>
      <c r="U162">
        <v>1</v>
      </c>
      <c r="V162">
        <v>1</v>
      </c>
      <c r="W162">
        <v>5</v>
      </c>
      <c r="X162">
        <v>4</v>
      </c>
      <c r="Y162">
        <v>11</v>
      </c>
      <c r="Z162">
        <v>11</v>
      </c>
      <c r="AA162">
        <v>11</v>
      </c>
      <c r="AB162">
        <v>0</v>
      </c>
      <c r="AC162">
        <v>0</v>
      </c>
      <c r="AD162" t="s">
        <v>73</v>
      </c>
      <c r="AE162">
        <v>11</v>
      </c>
      <c r="AF162" t="s">
        <v>85</v>
      </c>
      <c r="AG162">
        <v>3.5</v>
      </c>
      <c r="AH162" t="s">
        <v>79</v>
      </c>
      <c r="AI162">
        <v>0</v>
      </c>
      <c r="AJ162" t="s">
        <v>76</v>
      </c>
      <c r="AK162" t="s">
        <v>77</v>
      </c>
      <c r="AL162">
        <v>4</v>
      </c>
      <c r="AM162">
        <v>6</v>
      </c>
      <c r="AN162" t="s">
        <v>79</v>
      </c>
      <c r="AO162" t="s">
        <v>75</v>
      </c>
    </row>
    <row r="163" spans="1:41">
      <c r="A163" t="s">
        <v>37</v>
      </c>
      <c r="B163" t="s">
        <v>52</v>
      </c>
      <c r="C163">
        <v>16</v>
      </c>
      <c r="D163" t="s">
        <v>39</v>
      </c>
      <c r="E163" t="s">
        <v>72</v>
      </c>
      <c r="F163">
        <v>4</v>
      </c>
      <c r="G163">
        <v>3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2</v>
      </c>
      <c r="X163">
        <v>4</v>
      </c>
      <c r="Y163">
        <v>19</v>
      </c>
      <c r="Z163">
        <v>19</v>
      </c>
      <c r="AA163">
        <v>20</v>
      </c>
      <c r="AB163">
        <v>0</v>
      </c>
      <c r="AC163">
        <v>1</v>
      </c>
      <c r="AD163" t="s">
        <v>73</v>
      </c>
      <c r="AE163">
        <v>19.329999999999998</v>
      </c>
      <c r="AF163" t="s">
        <v>86</v>
      </c>
      <c r="AG163">
        <v>3.5</v>
      </c>
      <c r="AH163" t="s">
        <v>79</v>
      </c>
      <c r="AI163">
        <v>0</v>
      </c>
      <c r="AJ163" t="s">
        <v>76</v>
      </c>
      <c r="AK163" t="s">
        <v>77</v>
      </c>
      <c r="AL163">
        <v>2</v>
      </c>
      <c r="AM163">
        <v>4</v>
      </c>
      <c r="AN163" t="s">
        <v>75</v>
      </c>
      <c r="AO163" t="s">
        <v>76</v>
      </c>
    </row>
    <row r="164" spans="1:41">
      <c r="A164" t="s">
        <v>37</v>
      </c>
      <c r="B164" t="s">
        <v>52</v>
      </c>
      <c r="C164">
        <v>15</v>
      </c>
      <c r="D164" t="s">
        <v>39</v>
      </c>
      <c r="E164" t="s">
        <v>72</v>
      </c>
      <c r="F164">
        <v>4</v>
      </c>
      <c r="G164">
        <v>4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3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4</v>
      </c>
      <c r="Y164">
        <v>14</v>
      </c>
      <c r="Z164">
        <v>15</v>
      </c>
      <c r="AA164">
        <v>15</v>
      </c>
      <c r="AB164">
        <v>1</v>
      </c>
      <c r="AC164">
        <v>0</v>
      </c>
      <c r="AD164" t="s">
        <v>73</v>
      </c>
      <c r="AE164">
        <v>14.67</v>
      </c>
      <c r="AF164" t="s">
        <v>89</v>
      </c>
      <c r="AG164">
        <v>4</v>
      </c>
      <c r="AH164" t="s">
        <v>79</v>
      </c>
      <c r="AI164">
        <v>0</v>
      </c>
      <c r="AJ164" t="s">
        <v>76</v>
      </c>
      <c r="AK164" t="s">
        <v>77</v>
      </c>
      <c r="AL164">
        <v>3</v>
      </c>
      <c r="AM164">
        <v>4</v>
      </c>
      <c r="AN164" t="s">
        <v>75</v>
      </c>
      <c r="AO164" t="s">
        <v>76</v>
      </c>
    </row>
    <row r="165" spans="1:41">
      <c r="A165" t="s">
        <v>37</v>
      </c>
      <c r="B165" t="s">
        <v>38</v>
      </c>
      <c r="C165">
        <v>16</v>
      </c>
      <c r="D165" t="s">
        <v>39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4</v>
      </c>
      <c r="S165">
        <v>4</v>
      </c>
      <c r="T165">
        <v>3</v>
      </c>
      <c r="U165">
        <v>1</v>
      </c>
      <c r="V165">
        <v>1</v>
      </c>
      <c r="W165">
        <v>1</v>
      </c>
      <c r="X165">
        <v>4</v>
      </c>
      <c r="Y165">
        <v>8</v>
      </c>
      <c r="Z165">
        <v>10</v>
      </c>
      <c r="AA165">
        <v>9</v>
      </c>
      <c r="AB165">
        <v>2</v>
      </c>
      <c r="AC165">
        <v>-1</v>
      </c>
      <c r="AD165" t="s">
        <v>73</v>
      </c>
      <c r="AE165">
        <v>9</v>
      </c>
      <c r="AF165" t="s">
        <v>74</v>
      </c>
      <c r="AG165">
        <v>1.5</v>
      </c>
      <c r="AH165" t="s">
        <v>75</v>
      </c>
      <c r="AI165">
        <v>1</v>
      </c>
      <c r="AJ165" t="s">
        <v>76</v>
      </c>
      <c r="AK165" t="s">
        <v>77</v>
      </c>
      <c r="AL165">
        <v>3</v>
      </c>
      <c r="AM165">
        <v>7</v>
      </c>
      <c r="AN165" t="s">
        <v>75</v>
      </c>
      <c r="AO165" t="s">
        <v>75</v>
      </c>
    </row>
    <row r="166" spans="1:41">
      <c r="A166" t="s">
        <v>37</v>
      </c>
      <c r="B166" t="s">
        <v>52</v>
      </c>
      <c r="C166">
        <v>15</v>
      </c>
      <c r="D166" t="s">
        <v>39</v>
      </c>
      <c r="E166" t="s">
        <v>72</v>
      </c>
      <c r="F166">
        <v>4</v>
      </c>
      <c r="G166">
        <v>4</v>
      </c>
      <c r="H166">
        <v>1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5</v>
      </c>
      <c r="V166">
        <v>5</v>
      </c>
      <c r="W166">
        <v>3</v>
      </c>
      <c r="X166">
        <v>4</v>
      </c>
      <c r="Y166">
        <v>13</v>
      </c>
      <c r="Z166">
        <v>13</v>
      </c>
      <c r="AA166">
        <v>12</v>
      </c>
      <c r="AB166">
        <v>0</v>
      </c>
      <c r="AC166">
        <v>-1</v>
      </c>
      <c r="AD166" t="s">
        <v>73</v>
      </c>
      <c r="AE166">
        <v>12.67</v>
      </c>
      <c r="AF166" t="s">
        <v>85</v>
      </c>
      <c r="AG166">
        <v>4</v>
      </c>
      <c r="AH166" t="s">
        <v>79</v>
      </c>
      <c r="AI166">
        <v>2</v>
      </c>
      <c r="AJ166" t="s">
        <v>75</v>
      </c>
      <c r="AK166" t="s">
        <v>77</v>
      </c>
      <c r="AL166">
        <v>3</v>
      </c>
      <c r="AM166">
        <v>7</v>
      </c>
      <c r="AN166" t="s">
        <v>75</v>
      </c>
      <c r="AO166" t="s">
        <v>75</v>
      </c>
    </row>
    <row r="167" spans="1:41">
      <c r="A167" t="s">
        <v>37</v>
      </c>
      <c r="B167" t="s">
        <v>38</v>
      </c>
      <c r="C167">
        <v>16</v>
      </c>
      <c r="D167" t="s">
        <v>39</v>
      </c>
      <c r="E167" t="s">
        <v>72</v>
      </c>
      <c r="F167">
        <v>3</v>
      </c>
      <c r="G167">
        <v>1</v>
      </c>
      <c r="H167">
        <v>1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4</v>
      </c>
      <c r="S167">
        <v>3</v>
      </c>
      <c r="T167">
        <v>3</v>
      </c>
      <c r="U167">
        <v>1</v>
      </c>
      <c r="V167">
        <v>2</v>
      </c>
      <c r="W167">
        <v>5</v>
      </c>
      <c r="X167">
        <v>4</v>
      </c>
      <c r="Y167">
        <v>7</v>
      </c>
      <c r="Z167">
        <v>7</v>
      </c>
      <c r="AA167">
        <v>6</v>
      </c>
      <c r="AB167">
        <v>0</v>
      </c>
      <c r="AC167">
        <v>-1</v>
      </c>
      <c r="AD167" t="s">
        <v>73</v>
      </c>
      <c r="AE167">
        <v>6.67</v>
      </c>
      <c r="AF167" t="s">
        <v>74</v>
      </c>
      <c r="AG167">
        <v>2</v>
      </c>
      <c r="AH167" t="s">
        <v>75</v>
      </c>
      <c r="AI167">
        <v>1</v>
      </c>
      <c r="AJ167" t="s">
        <v>76</v>
      </c>
      <c r="AK167" t="s">
        <v>77</v>
      </c>
      <c r="AL167">
        <v>4</v>
      </c>
      <c r="AM167">
        <v>6</v>
      </c>
      <c r="AN167" t="s">
        <v>79</v>
      </c>
      <c r="AO167" t="s">
        <v>75</v>
      </c>
    </row>
    <row r="168" spans="1:41">
      <c r="A168" t="s">
        <v>37</v>
      </c>
      <c r="B168" t="s">
        <v>52</v>
      </c>
      <c r="C168">
        <v>15</v>
      </c>
      <c r="D168" t="s">
        <v>39</v>
      </c>
      <c r="E168" t="s">
        <v>72</v>
      </c>
      <c r="F168">
        <v>2</v>
      </c>
      <c r="G168">
        <v>3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5</v>
      </c>
      <c r="S168">
        <v>3</v>
      </c>
      <c r="T168">
        <v>2</v>
      </c>
      <c r="U168">
        <v>1</v>
      </c>
      <c r="V168">
        <v>2</v>
      </c>
      <c r="W168">
        <v>5</v>
      </c>
      <c r="X168">
        <v>4</v>
      </c>
      <c r="Y168">
        <v>11</v>
      </c>
      <c r="Z168">
        <v>10</v>
      </c>
      <c r="AA168">
        <v>11</v>
      </c>
      <c r="AB168">
        <v>-1</v>
      </c>
      <c r="AC168">
        <v>1</v>
      </c>
      <c r="AD168" t="s">
        <v>73</v>
      </c>
      <c r="AE168">
        <v>10.67</v>
      </c>
      <c r="AF168" t="s">
        <v>85</v>
      </c>
      <c r="AG168">
        <v>2.5</v>
      </c>
      <c r="AH168" t="s">
        <v>75</v>
      </c>
      <c r="AI168">
        <v>0</v>
      </c>
      <c r="AJ168" t="s">
        <v>76</v>
      </c>
      <c r="AK168" t="s">
        <v>77</v>
      </c>
      <c r="AL168">
        <v>3</v>
      </c>
      <c r="AM168">
        <v>5</v>
      </c>
      <c r="AN168" t="s">
        <v>75</v>
      </c>
      <c r="AO168" t="s">
        <v>76</v>
      </c>
    </row>
    <row r="169" spans="1:41">
      <c r="A169" t="s">
        <v>37</v>
      </c>
      <c r="B169" t="s">
        <v>52</v>
      </c>
      <c r="C169">
        <v>15</v>
      </c>
      <c r="D169" t="s">
        <v>39</v>
      </c>
      <c r="E169" t="s">
        <v>71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5</v>
      </c>
      <c r="S169">
        <v>3</v>
      </c>
      <c r="T169">
        <v>3</v>
      </c>
      <c r="U169">
        <v>1</v>
      </c>
      <c r="V169">
        <v>3</v>
      </c>
      <c r="W169">
        <v>4</v>
      </c>
      <c r="X169">
        <v>4</v>
      </c>
      <c r="Y169">
        <v>15</v>
      </c>
      <c r="Z169">
        <v>15</v>
      </c>
      <c r="AA169">
        <v>15</v>
      </c>
      <c r="AB169">
        <v>0</v>
      </c>
      <c r="AC169">
        <v>0</v>
      </c>
      <c r="AD169" t="s">
        <v>73</v>
      </c>
      <c r="AE169">
        <v>15</v>
      </c>
      <c r="AF169" t="s">
        <v>89</v>
      </c>
      <c r="AG169">
        <v>2</v>
      </c>
      <c r="AH169" t="s">
        <v>75</v>
      </c>
      <c r="AI169">
        <v>1</v>
      </c>
      <c r="AJ169" t="s">
        <v>76</v>
      </c>
      <c r="AK169" t="s">
        <v>77</v>
      </c>
      <c r="AL169">
        <v>3</v>
      </c>
      <c r="AM169">
        <v>6</v>
      </c>
      <c r="AN169" t="s">
        <v>75</v>
      </c>
      <c r="AO169" t="s">
        <v>75</v>
      </c>
    </row>
    <row r="170" spans="1:41">
      <c r="A170" t="s">
        <v>37</v>
      </c>
      <c r="B170" t="s">
        <v>38</v>
      </c>
      <c r="C170">
        <v>16</v>
      </c>
      <c r="D170" t="s">
        <v>39</v>
      </c>
      <c r="E170" t="s">
        <v>71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4</v>
      </c>
      <c r="S170">
        <v>3</v>
      </c>
      <c r="T170">
        <v>4</v>
      </c>
      <c r="U170">
        <v>1</v>
      </c>
      <c r="V170">
        <v>2</v>
      </c>
      <c r="W170">
        <v>2</v>
      </c>
      <c r="X170">
        <v>4</v>
      </c>
      <c r="Y170">
        <v>8</v>
      </c>
      <c r="Z170">
        <v>7</v>
      </c>
      <c r="AA170">
        <v>6</v>
      </c>
      <c r="AB170">
        <v>-1</v>
      </c>
      <c r="AC170">
        <v>-1</v>
      </c>
      <c r="AD170" t="s">
        <v>78</v>
      </c>
      <c r="AE170">
        <v>7</v>
      </c>
      <c r="AF170" t="s">
        <v>74</v>
      </c>
      <c r="AG170">
        <v>2</v>
      </c>
      <c r="AH170" t="s">
        <v>75</v>
      </c>
      <c r="AI170">
        <v>1</v>
      </c>
      <c r="AJ170" t="s">
        <v>76</v>
      </c>
      <c r="AK170" t="s">
        <v>77</v>
      </c>
      <c r="AL170">
        <v>2</v>
      </c>
      <c r="AM170">
        <v>7</v>
      </c>
      <c r="AN170" t="s">
        <v>75</v>
      </c>
      <c r="AO170" t="s">
        <v>75</v>
      </c>
    </row>
    <row r="171" spans="1:41">
      <c r="A171" t="s">
        <v>37</v>
      </c>
      <c r="B171" t="s">
        <v>38</v>
      </c>
      <c r="C171">
        <v>15</v>
      </c>
      <c r="D171" t="s">
        <v>39</v>
      </c>
      <c r="E171" t="s">
        <v>72</v>
      </c>
      <c r="F171">
        <v>4</v>
      </c>
      <c r="G171">
        <v>2</v>
      </c>
      <c r="H171">
        <v>1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5</v>
      </c>
      <c r="S171">
        <v>3</v>
      </c>
      <c r="T171">
        <v>3</v>
      </c>
      <c r="U171">
        <v>1</v>
      </c>
      <c r="V171">
        <v>3</v>
      </c>
      <c r="W171">
        <v>1</v>
      </c>
      <c r="X171">
        <v>4</v>
      </c>
      <c r="Y171">
        <v>13</v>
      </c>
      <c r="Z171">
        <v>14</v>
      </c>
      <c r="AA171">
        <v>14</v>
      </c>
      <c r="AB171">
        <v>1</v>
      </c>
      <c r="AC171">
        <v>0</v>
      </c>
      <c r="AD171" t="s">
        <v>73</v>
      </c>
      <c r="AE171">
        <v>13.67</v>
      </c>
      <c r="AF171" t="s">
        <v>85</v>
      </c>
      <c r="AG171">
        <v>3</v>
      </c>
      <c r="AH171" t="s">
        <v>75</v>
      </c>
      <c r="AI171">
        <v>0</v>
      </c>
      <c r="AJ171" t="s">
        <v>76</v>
      </c>
      <c r="AK171" t="s">
        <v>77</v>
      </c>
      <c r="AL171">
        <v>3</v>
      </c>
      <c r="AM171">
        <v>6</v>
      </c>
      <c r="AN171" t="s">
        <v>75</v>
      </c>
      <c r="AO171" t="s">
        <v>75</v>
      </c>
    </row>
    <row r="172" spans="1:41">
      <c r="A172" t="s">
        <v>37</v>
      </c>
      <c r="B172" t="s">
        <v>38</v>
      </c>
      <c r="C172">
        <v>15</v>
      </c>
      <c r="D172" t="s">
        <v>39</v>
      </c>
      <c r="E172" t="s">
        <v>72</v>
      </c>
      <c r="F172">
        <v>4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4</v>
      </c>
      <c r="S172">
        <v>5</v>
      </c>
      <c r="T172">
        <v>5</v>
      </c>
      <c r="U172">
        <v>1</v>
      </c>
      <c r="V172">
        <v>3</v>
      </c>
      <c r="W172">
        <v>1</v>
      </c>
      <c r="X172">
        <v>4</v>
      </c>
      <c r="Y172">
        <v>16</v>
      </c>
      <c r="Z172">
        <v>17</v>
      </c>
      <c r="AA172">
        <v>18</v>
      </c>
      <c r="AB172">
        <v>1</v>
      </c>
      <c r="AC172">
        <v>1</v>
      </c>
      <c r="AD172" t="s">
        <v>80</v>
      </c>
      <c r="AE172">
        <v>17</v>
      </c>
      <c r="AF172" t="s">
        <v>86</v>
      </c>
      <c r="AG172">
        <v>3.5</v>
      </c>
      <c r="AH172" t="s">
        <v>79</v>
      </c>
      <c r="AI172">
        <v>1</v>
      </c>
      <c r="AJ172" t="s">
        <v>76</v>
      </c>
      <c r="AK172" t="s">
        <v>77</v>
      </c>
      <c r="AL172">
        <v>3</v>
      </c>
      <c r="AM172">
        <v>10</v>
      </c>
      <c r="AN172" t="s">
        <v>75</v>
      </c>
      <c r="AO172" t="s">
        <v>79</v>
      </c>
    </row>
    <row r="173" spans="1:41">
      <c r="A173" t="s">
        <v>37</v>
      </c>
      <c r="B173" t="s">
        <v>38</v>
      </c>
      <c r="C173">
        <v>16</v>
      </c>
      <c r="D173" t="s">
        <v>39</v>
      </c>
      <c r="E173" t="s">
        <v>71</v>
      </c>
      <c r="F173">
        <v>3</v>
      </c>
      <c r="G173">
        <v>1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3</v>
      </c>
      <c r="T173">
        <v>3</v>
      </c>
      <c r="U173">
        <v>2</v>
      </c>
      <c r="V173">
        <v>3</v>
      </c>
      <c r="W173">
        <v>2</v>
      </c>
      <c r="X173">
        <v>4</v>
      </c>
      <c r="Y173">
        <v>7</v>
      </c>
      <c r="Z173">
        <v>6</v>
      </c>
      <c r="AA173">
        <v>6</v>
      </c>
      <c r="AB173">
        <v>-1</v>
      </c>
      <c r="AC173">
        <v>0</v>
      </c>
      <c r="AD173" t="s">
        <v>73</v>
      </c>
      <c r="AE173">
        <v>6.33</v>
      </c>
      <c r="AF173" t="s">
        <v>74</v>
      </c>
      <c r="AG173">
        <v>2</v>
      </c>
      <c r="AH173" t="s">
        <v>75</v>
      </c>
      <c r="AI173">
        <v>1</v>
      </c>
      <c r="AJ173" t="s">
        <v>76</v>
      </c>
      <c r="AK173" t="s">
        <v>77</v>
      </c>
      <c r="AL173">
        <v>3</v>
      </c>
      <c r="AM173">
        <v>6</v>
      </c>
      <c r="AN173" t="s">
        <v>75</v>
      </c>
      <c r="AO173" t="s">
        <v>75</v>
      </c>
    </row>
    <row r="174" spans="1:41">
      <c r="A174" t="s">
        <v>37</v>
      </c>
      <c r="B174" t="s">
        <v>52</v>
      </c>
      <c r="C174">
        <v>15</v>
      </c>
      <c r="D174" t="s">
        <v>39</v>
      </c>
      <c r="E174" t="s">
        <v>72</v>
      </c>
      <c r="F174">
        <v>4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5</v>
      </c>
      <c r="S174">
        <v>3</v>
      </c>
      <c r="T174">
        <v>3</v>
      </c>
      <c r="U174">
        <v>1</v>
      </c>
      <c r="V174">
        <v>1</v>
      </c>
      <c r="W174">
        <v>5</v>
      </c>
      <c r="X174">
        <v>4</v>
      </c>
      <c r="Y174">
        <v>10</v>
      </c>
      <c r="Z174">
        <v>13</v>
      </c>
      <c r="AA174">
        <v>14</v>
      </c>
      <c r="AB174">
        <v>3</v>
      </c>
      <c r="AC174">
        <v>1</v>
      </c>
      <c r="AD174" t="s">
        <v>80</v>
      </c>
      <c r="AE174">
        <v>12.33</v>
      </c>
      <c r="AF174" t="s">
        <v>85</v>
      </c>
      <c r="AG174">
        <v>4</v>
      </c>
      <c r="AH174" t="s">
        <v>79</v>
      </c>
      <c r="AI174">
        <v>1</v>
      </c>
      <c r="AJ174" t="s">
        <v>76</v>
      </c>
      <c r="AK174" t="s">
        <v>77</v>
      </c>
      <c r="AL174">
        <v>3</v>
      </c>
      <c r="AM174">
        <v>6</v>
      </c>
      <c r="AN174" t="s">
        <v>75</v>
      </c>
      <c r="AO174" t="s">
        <v>75</v>
      </c>
    </row>
    <row r="175" spans="1:41">
      <c r="A175" t="s">
        <v>37</v>
      </c>
      <c r="B175" t="s">
        <v>38</v>
      </c>
      <c r="C175">
        <v>16</v>
      </c>
      <c r="D175" t="s">
        <v>39</v>
      </c>
      <c r="E175" t="s">
        <v>71</v>
      </c>
      <c r="F175">
        <v>4</v>
      </c>
      <c r="G175">
        <v>4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5</v>
      </c>
      <c r="S175">
        <v>4</v>
      </c>
      <c r="T175">
        <v>5</v>
      </c>
      <c r="U175">
        <v>1</v>
      </c>
      <c r="V175">
        <v>1</v>
      </c>
      <c r="W175">
        <v>4</v>
      </c>
      <c r="X175">
        <v>4</v>
      </c>
      <c r="Y175">
        <v>14</v>
      </c>
      <c r="Z175">
        <v>15</v>
      </c>
      <c r="AA175">
        <v>16</v>
      </c>
      <c r="AB175">
        <v>1</v>
      </c>
      <c r="AC175">
        <v>1</v>
      </c>
      <c r="AD175" t="s">
        <v>80</v>
      </c>
      <c r="AE175">
        <v>15</v>
      </c>
      <c r="AF175" t="s">
        <v>89</v>
      </c>
      <c r="AG175">
        <v>4</v>
      </c>
      <c r="AH175" t="s">
        <v>79</v>
      </c>
      <c r="AI175">
        <v>0</v>
      </c>
      <c r="AJ175" t="s">
        <v>76</v>
      </c>
      <c r="AK175" t="s">
        <v>77</v>
      </c>
      <c r="AL175">
        <v>4</v>
      </c>
      <c r="AM175">
        <v>10</v>
      </c>
      <c r="AN175" t="s">
        <v>79</v>
      </c>
      <c r="AO175" t="s">
        <v>79</v>
      </c>
    </row>
    <row r="176" spans="1:41">
      <c r="A176" t="s">
        <v>37</v>
      </c>
      <c r="B176" t="s">
        <v>52</v>
      </c>
      <c r="C176">
        <v>16</v>
      </c>
      <c r="D176" t="s">
        <v>39</v>
      </c>
      <c r="E176" t="s">
        <v>72</v>
      </c>
      <c r="F176">
        <v>3</v>
      </c>
      <c r="G176">
        <v>3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4</v>
      </c>
      <c r="S176">
        <v>5</v>
      </c>
      <c r="T176">
        <v>5</v>
      </c>
      <c r="U176">
        <v>4</v>
      </c>
      <c r="V176">
        <v>4</v>
      </c>
      <c r="W176">
        <v>5</v>
      </c>
      <c r="X176">
        <v>4</v>
      </c>
      <c r="Y176">
        <v>10</v>
      </c>
      <c r="Z176">
        <v>12</v>
      </c>
      <c r="AA176">
        <v>12</v>
      </c>
      <c r="AB176">
        <v>2</v>
      </c>
      <c r="AC176">
        <v>0</v>
      </c>
      <c r="AD176" t="s">
        <v>73</v>
      </c>
      <c r="AE176">
        <v>11.33</v>
      </c>
      <c r="AF176" t="s">
        <v>85</v>
      </c>
      <c r="AG176">
        <v>3</v>
      </c>
      <c r="AH176" t="s">
        <v>75</v>
      </c>
      <c r="AI176">
        <v>1</v>
      </c>
      <c r="AJ176" t="s">
        <v>76</v>
      </c>
      <c r="AK176" t="s">
        <v>77</v>
      </c>
      <c r="AL176">
        <v>3</v>
      </c>
      <c r="AM176">
        <v>11</v>
      </c>
      <c r="AN176" t="s">
        <v>75</v>
      </c>
      <c r="AO176" t="s">
        <v>79</v>
      </c>
    </row>
    <row r="177" spans="1:41">
      <c r="A177" t="s">
        <v>37</v>
      </c>
      <c r="B177" t="s">
        <v>52</v>
      </c>
      <c r="C177">
        <v>16</v>
      </c>
      <c r="D177" t="s">
        <v>39</v>
      </c>
      <c r="E177" t="s">
        <v>72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3</v>
      </c>
      <c r="T177">
        <v>5</v>
      </c>
      <c r="U177">
        <v>2</v>
      </c>
      <c r="V177">
        <v>4</v>
      </c>
      <c r="W177">
        <v>4</v>
      </c>
      <c r="X177">
        <v>4</v>
      </c>
      <c r="Y177">
        <v>10</v>
      </c>
      <c r="Z177">
        <v>10</v>
      </c>
      <c r="AA177">
        <v>10</v>
      </c>
      <c r="AB177">
        <v>0</v>
      </c>
      <c r="AC177">
        <v>0</v>
      </c>
      <c r="AD177" t="s">
        <v>73</v>
      </c>
      <c r="AE177">
        <v>10</v>
      </c>
      <c r="AF177" t="s">
        <v>85</v>
      </c>
      <c r="AG177">
        <v>2</v>
      </c>
      <c r="AH177" t="s">
        <v>75</v>
      </c>
      <c r="AI177">
        <v>2</v>
      </c>
      <c r="AJ177" t="s">
        <v>75</v>
      </c>
      <c r="AK177" t="s">
        <v>77</v>
      </c>
      <c r="AL177">
        <v>0</v>
      </c>
      <c r="AM177">
        <v>8</v>
      </c>
      <c r="AN177" t="s">
        <v>76</v>
      </c>
      <c r="AO177" t="s">
        <v>75</v>
      </c>
    </row>
    <row r="178" spans="1:41">
      <c r="A178" t="s">
        <v>37</v>
      </c>
      <c r="B178" t="s">
        <v>38</v>
      </c>
      <c r="C178">
        <v>16</v>
      </c>
      <c r="D178" t="s">
        <v>39</v>
      </c>
      <c r="E178" t="s">
        <v>71</v>
      </c>
      <c r="F178">
        <v>3</v>
      </c>
      <c r="G178">
        <v>3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4</v>
      </c>
      <c r="S178">
        <v>4</v>
      </c>
      <c r="T178">
        <v>5</v>
      </c>
      <c r="U178">
        <v>1</v>
      </c>
      <c r="V178">
        <v>1</v>
      </c>
      <c r="W178">
        <v>4</v>
      </c>
      <c r="X178">
        <v>4</v>
      </c>
      <c r="Y178">
        <v>10</v>
      </c>
      <c r="Z178">
        <v>11</v>
      </c>
      <c r="AA178">
        <v>9</v>
      </c>
      <c r="AB178">
        <v>1</v>
      </c>
      <c r="AC178">
        <v>-2</v>
      </c>
      <c r="AD178" t="s">
        <v>73</v>
      </c>
      <c r="AE178">
        <v>10</v>
      </c>
      <c r="AF178" t="s">
        <v>85</v>
      </c>
      <c r="AG178">
        <v>3</v>
      </c>
      <c r="AH178" t="s">
        <v>75</v>
      </c>
      <c r="AI178">
        <v>0</v>
      </c>
      <c r="AJ178" t="s">
        <v>76</v>
      </c>
      <c r="AK178" t="s">
        <v>77</v>
      </c>
      <c r="AL178">
        <v>4</v>
      </c>
      <c r="AM178">
        <v>9</v>
      </c>
      <c r="AN178" t="s">
        <v>79</v>
      </c>
      <c r="AO178" t="s">
        <v>75</v>
      </c>
    </row>
    <row r="179" spans="1:41">
      <c r="A179" t="s">
        <v>37</v>
      </c>
      <c r="B179" t="s">
        <v>52</v>
      </c>
      <c r="C179">
        <v>17</v>
      </c>
      <c r="D179" t="s">
        <v>39</v>
      </c>
      <c r="E179" t="s">
        <v>71</v>
      </c>
      <c r="F179">
        <v>4</v>
      </c>
      <c r="G179">
        <v>3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10</v>
      </c>
      <c r="Z179">
        <v>9</v>
      </c>
      <c r="AA179">
        <v>9</v>
      </c>
      <c r="AB179">
        <v>-1</v>
      </c>
      <c r="AC179">
        <v>0</v>
      </c>
      <c r="AD179" t="s">
        <v>73</v>
      </c>
      <c r="AE179">
        <v>9.33</v>
      </c>
      <c r="AF179" t="s">
        <v>74</v>
      </c>
      <c r="AG179">
        <v>3.5</v>
      </c>
      <c r="AH179" t="s">
        <v>79</v>
      </c>
      <c r="AI179">
        <v>1</v>
      </c>
      <c r="AJ179" t="s">
        <v>76</v>
      </c>
      <c r="AK179" t="s">
        <v>77</v>
      </c>
      <c r="AL179">
        <v>3</v>
      </c>
      <c r="AM179">
        <v>8</v>
      </c>
      <c r="AN179" t="s">
        <v>75</v>
      </c>
      <c r="AO179" t="s">
        <v>75</v>
      </c>
    </row>
    <row r="180" spans="1:41">
      <c r="A180" t="s">
        <v>37</v>
      </c>
      <c r="B180" t="s">
        <v>52</v>
      </c>
      <c r="C180">
        <v>17</v>
      </c>
      <c r="D180" t="s">
        <v>39</v>
      </c>
      <c r="E180" t="s">
        <v>72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4</v>
      </c>
      <c r="S180">
        <v>3</v>
      </c>
      <c r="T180">
        <v>4</v>
      </c>
      <c r="U180">
        <v>1</v>
      </c>
      <c r="V180">
        <v>4</v>
      </c>
      <c r="W180">
        <v>4</v>
      </c>
      <c r="X180">
        <v>4</v>
      </c>
      <c r="Y180">
        <v>6</v>
      </c>
      <c r="Z180">
        <v>5</v>
      </c>
      <c r="AA180">
        <v>6</v>
      </c>
      <c r="AB180">
        <v>-1</v>
      </c>
      <c r="AC180">
        <v>1</v>
      </c>
      <c r="AD180" t="s">
        <v>73</v>
      </c>
      <c r="AE180">
        <v>5.67</v>
      </c>
      <c r="AF180" t="s">
        <v>74</v>
      </c>
      <c r="AG180">
        <v>3</v>
      </c>
      <c r="AH180" t="s">
        <v>75</v>
      </c>
      <c r="AI180">
        <v>1</v>
      </c>
      <c r="AJ180" t="s">
        <v>76</v>
      </c>
      <c r="AK180" t="s">
        <v>77</v>
      </c>
      <c r="AL180">
        <v>2</v>
      </c>
      <c r="AM180">
        <v>7</v>
      </c>
      <c r="AN180" t="s">
        <v>75</v>
      </c>
      <c r="AO180" t="s">
        <v>75</v>
      </c>
    </row>
    <row r="181" spans="1:41">
      <c r="A181" t="s">
        <v>37</v>
      </c>
      <c r="B181" t="s">
        <v>52</v>
      </c>
      <c r="C181">
        <v>17</v>
      </c>
      <c r="D181" t="s">
        <v>39</v>
      </c>
      <c r="E181" t="s">
        <v>72</v>
      </c>
      <c r="F181">
        <v>4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5</v>
      </c>
      <c r="S181">
        <v>2</v>
      </c>
      <c r="T181">
        <v>3</v>
      </c>
      <c r="U181">
        <v>1</v>
      </c>
      <c r="V181">
        <v>1</v>
      </c>
      <c r="W181">
        <v>2</v>
      </c>
      <c r="X181">
        <v>4</v>
      </c>
      <c r="Y181">
        <v>10</v>
      </c>
      <c r="Z181">
        <v>10</v>
      </c>
      <c r="AA181">
        <v>11</v>
      </c>
      <c r="AB181">
        <v>0</v>
      </c>
      <c r="AC181">
        <v>1</v>
      </c>
      <c r="AD181" t="s">
        <v>73</v>
      </c>
      <c r="AE181">
        <v>10.33</v>
      </c>
      <c r="AF181" t="s">
        <v>85</v>
      </c>
      <c r="AG181">
        <v>3.5</v>
      </c>
      <c r="AH181" t="s">
        <v>79</v>
      </c>
      <c r="AI181">
        <v>0</v>
      </c>
      <c r="AJ181" t="s">
        <v>76</v>
      </c>
      <c r="AK181" t="s">
        <v>77</v>
      </c>
      <c r="AL181">
        <v>3</v>
      </c>
      <c r="AM181">
        <v>6</v>
      </c>
      <c r="AN181" t="s">
        <v>75</v>
      </c>
      <c r="AO181" t="s">
        <v>75</v>
      </c>
    </row>
    <row r="182" spans="1:41">
      <c r="A182" t="s">
        <v>37</v>
      </c>
      <c r="B182" t="s">
        <v>52</v>
      </c>
      <c r="C182">
        <v>17</v>
      </c>
      <c r="D182" t="s">
        <v>54</v>
      </c>
      <c r="E182" t="s">
        <v>72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1</v>
      </c>
      <c r="T182">
        <v>3</v>
      </c>
      <c r="U182">
        <v>1</v>
      </c>
      <c r="V182">
        <v>5</v>
      </c>
      <c r="W182">
        <v>3</v>
      </c>
      <c r="X182">
        <v>4</v>
      </c>
      <c r="Y182">
        <v>8</v>
      </c>
      <c r="Z182">
        <v>9</v>
      </c>
      <c r="AA182">
        <v>10</v>
      </c>
      <c r="AB182">
        <v>1</v>
      </c>
      <c r="AC182">
        <v>1</v>
      </c>
      <c r="AD182" t="s">
        <v>80</v>
      </c>
      <c r="AE182">
        <v>9</v>
      </c>
      <c r="AF182" t="s">
        <v>74</v>
      </c>
      <c r="AG182">
        <v>1.5</v>
      </c>
      <c r="AH182" t="s">
        <v>75</v>
      </c>
      <c r="AI182">
        <v>2</v>
      </c>
      <c r="AJ182" t="s">
        <v>75</v>
      </c>
      <c r="AK182" t="s">
        <v>77</v>
      </c>
      <c r="AL182">
        <v>1</v>
      </c>
      <c r="AM182">
        <v>4</v>
      </c>
      <c r="AN182" t="s">
        <v>76</v>
      </c>
      <c r="AO182" t="s">
        <v>76</v>
      </c>
    </row>
    <row r="183" spans="1:41">
      <c r="A183" t="s">
        <v>37</v>
      </c>
      <c r="B183" t="s">
        <v>52</v>
      </c>
      <c r="C183">
        <v>17</v>
      </c>
      <c r="D183" t="s">
        <v>39</v>
      </c>
      <c r="E183" t="s">
        <v>72</v>
      </c>
      <c r="F183">
        <v>4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5</v>
      </c>
      <c r="S183">
        <v>2</v>
      </c>
      <c r="T183">
        <v>3</v>
      </c>
      <c r="U183">
        <v>1</v>
      </c>
      <c r="V183">
        <v>2</v>
      </c>
      <c r="W183">
        <v>5</v>
      </c>
      <c r="X183">
        <v>4</v>
      </c>
      <c r="Y183">
        <v>17</v>
      </c>
      <c r="Z183">
        <v>15</v>
      </c>
      <c r="AA183">
        <v>16</v>
      </c>
      <c r="AB183">
        <v>-2</v>
      </c>
      <c r="AC183">
        <v>1</v>
      </c>
      <c r="AD183" t="s">
        <v>73</v>
      </c>
      <c r="AE183">
        <v>16</v>
      </c>
      <c r="AF183" t="s">
        <v>86</v>
      </c>
      <c r="AG183">
        <v>4</v>
      </c>
      <c r="AH183" t="s">
        <v>79</v>
      </c>
      <c r="AI183">
        <v>1</v>
      </c>
      <c r="AJ183" t="s">
        <v>76</v>
      </c>
      <c r="AK183" t="s">
        <v>77</v>
      </c>
      <c r="AL183">
        <v>1</v>
      </c>
      <c r="AM183">
        <v>5</v>
      </c>
      <c r="AN183" t="s">
        <v>76</v>
      </c>
      <c r="AO183" t="s">
        <v>76</v>
      </c>
    </row>
    <row r="184" spans="1:41">
      <c r="A184" t="s">
        <v>37</v>
      </c>
      <c r="B184" t="s">
        <v>38</v>
      </c>
      <c r="C184">
        <v>17</v>
      </c>
      <c r="D184" t="s">
        <v>39</v>
      </c>
      <c r="E184" t="s">
        <v>72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1</v>
      </c>
      <c r="V184">
        <v>3</v>
      </c>
      <c r="W184">
        <v>1</v>
      </c>
      <c r="X184">
        <v>4</v>
      </c>
      <c r="Y184">
        <v>9</v>
      </c>
      <c r="Z184">
        <v>9</v>
      </c>
      <c r="AA184">
        <v>10</v>
      </c>
      <c r="AB184">
        <v>0</v>
      </c>
      <c r="AC184">
        <v>1</v>
      </c>
      <c r="AD184" t="s">
        <v>73</v>
      </c>
      <c r="AE184">
        <v>9.33</v>
      </c>
      <c r="AF184" t="s">
        <v>74</v>
      </c>
      <c r="AG184">
        <v>1</v>
      </c>
      <c r="AH184" t="s">
        <v>76</v>
      </c>
      <c r="AI184">
        <v>1</v>
      </c>
      <c r="AJ184" t="s">
        <v>76</v>
      </c>
      <c r="AK184" t="s">
        <v>77</v>
      </c>
      <c r="AL184">
        <v>3</v>
      </c>
      <c r="AM184">
        <v>8</v>
      </c>
      <c r="AN184" t="s">
        <v>75</v>
      </c>
      <c r="AO184" t="s">
        <v>75</v>
      </c>
    </row>
    <row r="185" spans="1:41">
      <c r="A185" t="s">
        <v>37</v>
      </c>
      <c r="B185" t="s">
        <v>38</v>
      </c>
      <c r="C185">
        <v>17</v>
      </c>
      <c r="D185" t="s">
        <v>39</v>
      </c>
      <c r="E185" t="s">
        <v>72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4</v>
      </c>
      <c r="S185">
        <v>3</v>
      </c>
      <c r="T185">
        <v>3</v>
      </c>
      <c r="U185">
        <v>1</v>
      </c>
      <c r="V185">
        <v>1</v>
      </c>
      <c r="W185">
        <v>4</v>
      </c>
      <c r="X185">
        <v>4</v>
      </c>
      <c r="Y185">
        <v>9</v>
      </c>
      <c r="Z185">
        <v>10</v>
      </c>
      <c r="AA185">
        <v>10</v>
      </c>
      <c r="AB185">
        <v>1</v>
      </c>
      <c r="AC185">
        <v>0</v>
      </c>
      <c r="AD185" t="s">
        <v>73</v>
      </c>
      <c r="AE185">
        <v>9.67</v>
      </c>
      <c r="AF185" t="s">
        <v>74</v>
      </c>
      <c r="AG185">
        <v>2</v>
      </c>
      <c r="AH185" t="s">
        <v>75</v>
      </c>
      <c r="AI185">
        <v>1</v>
      </c>
      <c r="AJ185" t="s">
        <v>76</v>
      </c>
      <c r="AK185" t="s">
        <v>77</v>
      </c>
      <c r="AL185">
        <v>4</v>
      </c>
      <c r="AM185">
        <v>6</v>
      </c>
      <c r="AN185" t="s">
        <v>79</v>
      </c>
      <c r="AO185" t="s">
        <v>75</v>
      </c>
    </row>
    <row r="186" spans="1:41">
      <c r="A186" t="s">
        <v>37</v>
      </c>
      <c r="B186" t="s">
        <v>52</v>
      </c>
      <c r="C186">
        <v>17</v>
      </c>
      <c r="D186" t="s">
        <v>54</v>
      </c>
      <c r="E186" t="s">
        <v>72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4</v>
      </c>
      <c r="S186">
        <v>5</v>
      </c>
      <c r="T186">
        <v>2</v>
      </c>
      <c r="U186">
        <v>1</v>
      </c>
      <c r="V186">
        <v>1</v>
      </c>
      <c r="W186">
        <v>1</v>
      </c>
      <c r="X186">
        <v>4</v>
      </c>
      <c r="Y186">
        <v>11</v>
      </c>
      <c r="Z186">
        <v>11</v>
      </c>
      <c r="AA186">
        <v>11</v>
      </c>
      <c r="AB186">
        <v>0</v>
      </c>
      <c r="AC186">
        <v>0</v>
      </c>
      <c r="AD186" t="s">
        <v>73</v>
      </c>
      <c r="AE186">
        <v>11</v>
      </c>
      <c r="AF186" t="s">
        <v>85</v>
      </c>
      <c r="AG186">
        <v>2</v>
      </c>
      <c r="AH186" t="s">
        <v>75</v>
      </c>
      <c r="AI186">
        <v>1</v>
      </c>
      <c r="AJ186" t="s">
        <v>76</v>
      </c>
      <c r="AK186" t="s">
        <v>77</v>
      </c>
      <c r="AL186">
        <v>4</v>
      </c>
      <c r="AM186">
        <v>7</v>
      </c>
      <c r="AN186" t="s">
        <v>79</v>
      </c>
      <c r="AO186" t="s">
        <v>75</v>
      </c>
    </row>
    <row r="187" spans="1:41">
      <c r="A187" t="s">
        <v>37</v>
      </c>
      <c r="B187" t="s">
        <v>52</v>
      </c>
      <c r="C187">
        <v>17</v>
      </c>
      <c r="D187" t="s">
        <v>39</v>
      </c>
      <c r="E187" t="s">
        <v>71</v>
      </c>
      <c r="F187">
        <v>2</v>
      </c>
      <c r="G187">
        <v>2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4</v>
      </c>
      <c r="T187">
        <v>2</v>
      </c>
      <c r="U187">
        <v>5</v>
      </c>
      <c r="V187">
        <v>5</v>
      </c>
      <c r="W187">
        <v>4</v>
      </c>
      <c r="X187">
        <v>4</v>
      </c>
      <c r="Y187">
        <v>14</v>
      </c>
      <c r="Z187">
        <v>13</v>
      </c>
      <c r="AA187">
        <v>13</v>
      </c>
      <c r="AB187">
        <v>-1</v>
      </c>
      <c r="AC187">
        <v>0</v>
      </c>
      <c r="AD187" t="s">
        <v>73</v>
      </c>
      <c r="AE187">
        <v>13.33</v>
      </c>
      <c r="AF187" t="s">
        <v>85</v>
      </c>
      <c r="AG187">
        <v>2</v>
      </c>
      <c r="AH187" t="s">
        <v>75</v>
      </c>
      <c r="AI187">
        <v>2</v>
      </c>
      <c r="AJ187" t="s">
        <v>75</v>
      </c>
      <c r="AK187" t="s">
        <v>77</v>
      </c>
      <c r="AL187">
        <v>3</v>
      </c>
      <c r="AM187">
        <v>7</v>
      </c>
      <c r="AN187" t="s">
        <v>75</v>
      </c>
      <c r="AO187" t="s">
        <v>75</v>
      </c>
    </row>
    <row r="188" spans="1:41">
      <c r="A188" t="s">
        <v>37</v>
      </c>
      <c r="B188" t="s">
        <v>52</v>
      </c>
      <c r="C188">
        <v>17</v>
      </c>
      <c r="D188" t="s">
        <v>39</v>
      </c>
      <c r="E188" t="s">
        <v>72</v>
      </c>
      <c r="F188">
        <v>2</v>
      </c>
      <c r="G188">
        <v>3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5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4</v>
      </c>
      <c r="Y188">
        <v>12</v>
      </c>
      <c r="Z188">
        <v>12</v>
      </c>
      <c r="AA188">
        <v>13</v>
      </c>
      <c r="AB188">
        <v>0</v>
      </c>
      <c r="AC188">
        <v>1</v>
      </c>
      <c r="AD188" t="s">
        <v>73</v>
      </c>
      <c r="AE188">
        <v>12.33</v>
      </c>
      <c r="AF188" t="s">
        <v>85</v>
      </c>
      <c r="AG188">
        <v>2.5</v>
      </c>
      <c r="AH188" t="s">
        <v>75</v>
      </c>
      <c r="AI188">
        <v>1</v>
      </c>
      <c r="AJ188" t="s">
        <v>76</v>
      </c>
      <c r="AK188" t="s">
        <v>77</v>
      </c>
      <c r="AL188">
        <v>1</v>
      </c>
      <c r="AM188">
        <v>4</v>
      </c>
      <c r="AN188" t="s">
        <v>76</v>
      </c>
      <c r="AO188" t="s">
        <v>76</v>
      </c>
    </row>
    <row r="189" spans="1:41">
      <c r="A189" t="s">
        <v>37</v>
      </c>
      <c r="B189" t="s">
        <v>52</v>
      </c>
      <c r="C189">
        <v>18</v>
      </c>
      <c r="D189" t="s">
        <v>39</v>
      </c>
      <c r="E189" t="s">
        <v>72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3</v>
      </c>
      <c r="S189">
        <v>2</v>
      </c>
      <c r="T189">
        <v>5</v>
      </c>
      <c r="U189">
        <v>2</v>
      </c>
      <c r="V189">
        <v>5</v>
      </c>
      <c r="W189">
        <v>5</v>
      </c>
      <c r="X189">
        <v>4</v>
      </c>
      <c r="Y189">
        <v>6</v>
      </c>
      <c r="Z189">
        <v>9</v>
      </c>
      <c r="AA189">
        <v>8</v>
      </c>
      <c r="AB189">
        <v>3</v>
      </c>
      <c r="AC189">
        <v>-1</v>
      </c>
      <c r="AD189" t="s">
        <v>73</v>
      </c>
      <c r="AE189">
        <v>7.67</v>
      </c>
      <c r="AF189" t="s">
        <v>74</v>
      </c>
      <c r="AG189">
        <v>1.5</v>
      </c>
      <c r="AH189" t="s">
        <v>75</v>
      </c>
      <c r="AI189">
        <v>3</v>
      </c>
      <c r="AJ189" t="s">
        <v>75</v>
      </c>
      <c r="AK189" t="s">
        <v>87</v>
      </c>
      <c r="AL189">
        <v>0</v>
      </c>
      <c r="AM189">
        <v>7</v>
      </c>
      <c r="AN189" t="s">
        <v>76</v>
      </c>
      <c r="AO189" t="s">
        <v>75</v>
      </c>
    </row>
    <row r="190" spans="1:41">
      <c r="A190" t="s">
        <v>37</v>
      </c>
      <c r="B190" t="s">
        <v>38</v>
      </c>
      <c r="C190">
        <v>17</v>
      </c>
      <c r="D190" t="s">
        <v>39</v>
      </c>
      <c r="E190" t="s">
        <v>72</v>
      </c>
      <c r="F190">
        <v>3</v>
      </c>
      <c r="G190">
        <v>3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</v>
      </c>
      <c r="S190">
        <v>2</v>
      </c>
      <c r="T190">
        <v>3</v>
      </c>
      <c r="U190">
        <v>1</v>
      </c>
      <c r="V190">
        <v>1</v>
      </c>
      <c r="W190">
        <v>4</v>
      </c>
      <c r="X190">
        <v>4</v>
      </c>
      <c r="Y190">
        <v>10</v>
      </c>
      <c r="Z190">
        <v>9</v>
      </c>
      <c r="AA190">
        <v>9</v>
      </c>
      <c r="AB190">
        <v>-1</v>
      </c>
      <c r="AC190">
        <v>0</v>
      </c>
      <c r="AD190" t="s">
        <v>73</v>
      </c>
      <c r="AE190">
        <v>9.33</v>
      </c>
      <c r="AF190" t="s">
        <v>74</v>
      </c>
      <c r="AG190">
        <v>3</v>
      </c>
      <c r="AH190" t="s">
        <v>75</v>
      </c>
      <c r="AI190">
        <v>0</v>
      </c>
      <c r="AJ190" t="s">
        <v>76</v>
      </c>
      <c r="AK190" t="s">
        <v>77</v>
      </c>
      <c r="AL190">
        <v>2</v>
      </c>
      <c r="AM190">
        <v>5</v>
      </c>
      <c r="AN190" t="s">
        <v>75</v>
      </c>
      <c r="AO190" t="s">
        <v>76</v>
      </c>
    </row>
    <row r="191" spans="1:41">
      <c r="A191" t="s">
        <v>37</v>
      </c>
      <c r="B191" t="s">
        <v>38</v>
      </c>
      <c r="C191">
        <v>18</v>
      </c>
      <c r="D191" t="s">
        <v>39</v>
      </c>
      <c r="E191" t="s">
        <v>72</v>
      </c>
      <c r="F191">
        <v>2</v>
      </c>
      <c r="G191">
        <v>3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5</v>
      </c>
      <c r="T191">
        <v>5</v>
      </c>
      <c r="U191">
        <v>1</v>
      </c>
      <c r="V191">
        <v>3</v>
      </c>
      <c r="W191">
        <v>2</v>
      </c>
      <c r="X191">
        <v>4</v>
      </c>
      <c r="Y191">
        <v>15</v>
      </c>
      <c r="Z191">
        <v>14</v>
      </c>
      <c r="AA191">
        <v>14</v>
      </c>
      <c r="AB191">
        <v>-1</v>
      </c>
      <c r="AC191">
        <v>0</v>
      </c>
      <c r="AD191" t="s">
        <v>73</v>
      </c>
      <c r="AE191">
        <v>14.33</v>
      </c>
      <c r="AF191" t="s">
        <v>89</v>
      </c>
      <c r="AG191">
        <v>2.5</v>
      </c>
      <c r="AH191" t="s">
        <v>75</v>
      </c>
      <c r="AI191">
        <v>0</v>
      </c>
      <c r="AJ191" t="s">
        <v>76</v>
      </c>
      <c r="AK191" t="s">
        <v>77</v>
      </c>
      <c r="AL191">
        <v>4</v>
      </c>
      <c r="AM191">
        <v>11</v>
      </c>
      <c r="AN191" t="s">
        <v>79</v>
      </c>
      <c r="AO191" t="s">
        <v>79</v>
      </c>
    </row>
    <row r="192" spans="1:41">
      <c r="A192" t="s">
        <v>37</v>
      </c>
      <c r="B192" t="s">
        <v>38</v>
      </c>
      <c r="C192">
        <v>18</v>
      </c>
      <c r="D192" t="s">
        <v>39</v>
      </c>
      <c r="E192" t="s">
        <v>72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5</v>
      </c>
      <c r="S192">
        <v>4</v>
      </c>
      <c r="T192">
        <v>4</v>
      </c>
      <c r="U192">
        <v>1</v>
      </c>
      <c r="V192">
        <v>1</v>
      </c>
      <c r="W192">
        <v>4</v>
      </c>
      <c r="X192">
        <v>4</v>
      </c>
      <c r="Y192">
        <v>8</v>
      </c>
      <c r="Z192">
        <v>9</v>
      </c>
      <c r="AA192">
        <v>10</v>
      </c>
      <c r="AB192">
        <v>1</v>
      </c>
      <c r="AC192">
        <v>1</v>
      </c>
      <c r="AD192" t="s">
        <v>80</v>
      </c>
      <c r="AE192">
        <v>9</v>
      </c>
      <c r="AF192" t="s">
        <v>74</v>
      </c>
      <c r="AG192">
        <v>1</v>
      </c>
      <c r="AH192" t="s">
        <v>76</v>
      </c>
      <c r="AI192">
        <v>1</v>
      </c>
      <c r="AJ192" t="s">
        <v>76</v>
      </c>
      <c r="AK192" t="s">
        <v>77</v>
      </c>
      <c r="AL192">
        <v>3</v>
      </c>
      <c r="AM192">
        <v>8</v>
      </c>
      <c r="AN192" t="s">
        <v>75</v>
      </c>
      <c r="AO192" t="s">
        <v>75</v>
      </c>
    </row>
    <row r="193" spans="1:41">
      <c r="A193" t="s">
        <v>37</v>
      </c>
      <c r="B193" t="s">
        <v>38</v>
      </c>
      <c r="C193">
        <v>17</v>
      </c>
      <c r="D193" t="s">
        <v>39</v>
      </c>
      <c r="E193" t="s">
        <v>72</v>
      </c>
      <c r="F193">
        <v>2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5</v>
      </c>
      <c r="S193">
        <v>4</v>
      </c>
      <c r="T193">
        <v>5</v>
      </c>
      <c r="U193">
        <v>1</v>
      </c>
      <c r="V193">
        <v>2</v>
      </c>
      <c r="W193">
        <v>5</v>
      </c>
      <c r="X193">
        <v>4</v>
      </c>
      <c r="Y193">
        <v>10</v>
      </c>
      <c r="Z193">
        <v>9</v>
      </c>
      <c r="AA193">
        <v>11</v>
      </c>
      <c r="AB193">
        <v>-1</v>
      </c>
      <c r="AC193">
        <v>2</v>
      </c>
      <c r="AD193" t="s">
        <v>73</v>
      </c>
      <c r="AE193">
        <v>10</v>
      </c>
      <c r="AF193" t="s">
        <v>85</v>
      </c>
      <c r="AG193">
        <v>2</v>
      </c>
      <c r="AH193" t="s">
        <v>75</v>
      </c>
      <c r="AI193">
        <v>1</v>
      </c>
      <c r="AJ193" t="s">
        <v>76</v>
      </c>
      <c r="AK193" t="s">
        <v>77</v>
      </c>
      <c r="AL193">
        <v>2</v>
      </c>
      <c r="AM193">
        <v>9</v>
      </c>
      <c r="AN193" t="s">
        <v>75</v>
      </c>
      <c r="AO193" t="s">
        <v>75</v>
      </c>
    </row>
    <row r="194" spans="1:41">
      <c r="A194" t="s">
        <v>37</v>
      </c>
      <c r="B194" t="s">
        <v>52</v>
      </c>
      <c r="C194">
        <v>17</v>
      </c>
      <c r="D194" t="s">
        <v>39</v>
      </c>
      <c r="E194" t="s">
        <v>72</v>
      </c>
      <c r="F194">
        <v>3</v>
      </c>
      <c r="G194">
        <v>3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4</v>
      </c>
      <c r="S194">
        <v>4</v>
      </c>
      <c r="T194">
        <v>3</v>
      </c>
      <c r="U194">
        <v>1</v>
      </c>
      <c r="V194">
        <v>3</v>
      </c>
      <c r="W194">
        <v>5</v>
      </c>
      <c r="X194">
        <v>4</v>
      </c>
      <c r="Y194">
        <v>14</v>
      </c>
      <c r="Z194">
        <v>12</v>
      </c>
      <c r="AA194">
        <v>11</v>
      </c>
      <c r="AB194">
        <v>-2</v>
      </c>
      <c r="AC194">
        <v>-1</v>
      </c>
      <c r="AD194" t="s">
        <v>78</v>
      </c>
      <c r="AE194">
        <v>12.33</v>
      </c>
      <c r="AF194" t="s">
        <v>85</v>
      </c>
      <c r="AG194">
        <v>3</v>
      </c>
      <c r="AH194" t="s">
        <v>75</v>
      </c>
      <c r="AI194">
        <v>1</v>
      </c>
      <c r="AJ194" t="s">
        <v>76</v>
      </c>
      <c r="AK194" t="s">
        <v>77</v>
      </c>
      <c r="AL194">
        <v>3</v>
      </c>
      <c r="AM194">
        <v>7</v>
      </c>
      <c r="AN194" t="s">
        <v>75</v>
      </c>
      <c r="AO194" t="s">
        <v>75</v>
      </c>
    </row>
    <row r="195" spans="1:41">
      <c r="A195" t="s">
        <v>37</v>
      </c>
      <c r="B195" t="s">
        <v>38</v>
      </c>
      <c r="C195">
        <v>17</v>
      </c>
      <c r="D195" t="s">
        <v>39</v>
      </c>
      <c r="E195" t="s">
        <v>72</v>
      </c>
      <c r="F195">
        <v>4</v>
      </c>
      <c r="G195">
        <v>4</v>
      </c>
      <c r="H195">
        <v>2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4</v>
      </c>
      <c r="S195">
        <v>3</v>
      </c>
      <c r="T195">
        <v>3</v>
      </c>
      <c r="U195">
        <v>1</v>
      </c>
      <c r="V195">
        <v>2</v>
      </c>
      <c r="W195">
        <v>4</v>
      </c>
      <c r="X195">
        <v>4</v>
      </c>
      <c r="Y195">
        <v>14</v>
      </c>
      <c r="Z195">
        <v>14</v>
      </c>
      <c r="AA195">
        <v>14</v>
      </c>
      <c r="AB195">
        <v>0</v>
      </c>
      <c r="AC195">
        <v>0</v>
      </c>
      <c r="AD195" t="s">
        <v>73</v>
      </c>
      <c r="AE195">
        <v>14</v>
      </c>
      <c r="AF195" t="s">
        <v>89</v>
      </c>
      <c r="AG195">
        <v>4</v>
      </c>
      <c r="AH195" t="s">
        <v>79</v>
      </c>
      <c r="AI195">
        <v>0</v>
      </c>
      <c r="AJ195" t="s">
        <v>76</v>
      </c>
      <c r="AK195" t="s">
        <v>77</v>
      </c>
      <c r="AL195">
        <v>3</v>
      </c>
      <c r="AM195">
        <v>7</v>
      </c>
      <c r="AN195" t="s">
        <v>75</v>
      </c>
      <c r="AO195" t="s">
        <v>75</v>
      </c>
    </row>
    <row r="196" spans="1:41">
      <c r="A196" t="s">
        <v>37</v>
      </c>
      <c r="B196" t="s">
        <v>38</v>
      </c>
      <c r="C196">
        <v>17</v>
      </c>
      <c r="D196" t="s">
        <v>54</v>
      </c>
      <c r="E196" t="s">
        <v>72</v>
      </c>
      <c r="F196">
        <v>3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2</v>
      </c>
      <c r="X196">
        <v>4</v>
      </c>
      <c r="Y196">
        <v>9</v>
      </c>
      <c r="Z196">
        <v>10</v>
      </c>
      <c r="AA196">
        <v>10</v>
      </c>
      <c r="AB196">
        <v>1</v>
      </c>
      <c r="AC196">
        <v>0</v>
      </c>
      <c r="AD196" t="s">
        <v>73</v>
      </c>
      <c r="AE196">
        <v>9.67</v>
      </c>
      <c r="AF196" t="s">
        <v>74</v>
      </c>
      <c r="AG196">
        <v>2.5</v>
      </c>
      <c r="AH196" t="s">
        <v>75</v>
      </c>
      <c r="AI196">
        <v>0</v>
      </c>
      <c r="AJ196" t="s">
        <v>76</v>
      </c>
      <c r="AK196" t="s">
        <v>77</v>
      </c>
      <c r="AL196">
        <v>3</v>
      </c>
      <c r="AM196">
        <v>6</v>
      </c>
      <c r="AN196" t="s">
        <v>75</v>
      </c>
      <c r="AO196" t="s">
        <v>75</v>
      </c>
    </row>
    <row r="197" spans="1:41">
      <c r="A197" t="s">
        <v>37</v>
      </c>
      <c r="B197" t="s">
        <v>38</v>
      </c>
      <c r="C197">
        <v>19</v>
      </c>
      <c r="D197" t="s">
        <v>39</v>
      </c>
      <c r="E197" t="s">
        <v>72</v>
      </c>
      <c r="F197">
        <v>2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3</v>
      </c>
      <c r="T197">
        <v>4</v>
      </c>
      <c r="U197">
        <v>1</v>
      </c>
      <c r="V197">
        <v>3</v>
      </c>
      <c r="W197">
        <v>3</v>
      </c>
      <c r="X197">
        <v>4</v>
      </c>
      <c r="Y197">
        <v>11</v>
      </c>
      <c r="Z197">
        <v>12</v>
      </c>
      <c r="AA197">
        <v>11</v>
      </c>
      <c r="AB197">
        <v>1</v>
      </c>
      <c r="AC197">
        <v>-1</v>
      </c>
      <c r="AD197" t="s">
        <v>73</v>
      </c>
      <c r="AE197">
        <v>11.33</v>
      </c>
      <c r="AF197" t="s">
        <v>85</v>
      </c>
      <c r="AG197">
        <v>1.5</v>
      </c>
      <c r="AH197" t="s">
        <v>75</v>
      </c>
      <c r="AI197">
        <v>1</v>
      </c>
      <c r="AJ197" t="s">
        <v>76</v>
      </c>
      <c r="AK197" t="s">
        <v>77</v>
      </c>
      <c r="AL197">
        <v>3</v>
      </c>
      <c r="AM197">
        <v>8</v>
      </c>
      <c r="AN197" t="s">
        <v>75</v>
      </c>
      <c r="AO197" t="s">
        <v>75</v>
      </c>
    </row>
    <row r="198" spans="1:41">
      <c r="A198" t="s">
        <v>37</v>
      </c>
      <c r="B198" t="s">
        <v>38</v>
      </c>
      <c r="C198">
        <v>18</v>
      </c>
      <c r="D198" t="s">
        <v>39</v>
      </c>
      <c r="E198" t="s">
        <v>72</v>
      </c>
      <c r="F198">
        <v>2</v>
      </c>
      <c r="G198">
        <v>3</v>
      </c>
      <c r="H198">
        <v>1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3</v>
      </c>
      <c r="T198">
        <v>3</v>
      </c>
      <c r="U198">
        <v>1</v>
      </c>
      <c r="V198">
        <v>2</v>
      </c>
      <c r="W198">
        <v>3</v>
      </c>
      <c r="X198">
        <v>4</v>
      </c>
      <c r="Y198">
        <v>11</v>
      </c>
      <c r="Z198">
        <v>10</v>
      </c>
      <c r="AA198">
        <v>10</v>
      </c>
      <c r="AB198">
        <v>-1</v>
      </c>
      <c r="AC198">
        <v>0</v>
      </c>
      <c r="AD198" t="s">
        <v>73</v>
      </c>
      <c r="AE198">
        <v>10.33</v>
      </c>
      <c r="AF198" t="s">
        <v>85</v>
      </c>
      <c r="AG198">
        <v>2.5</v>
      </c>
      <c r="AH198" t="s">
        <v>75</v>
      </c>
      <c r="AI198">
        <v>0</v>
      </c>
      <c r="AJ198" t="s">
        <v>76</v>
      </c>
      <c r="AK198" t="s">
        <v>77</v>
      </c>
      <c r="AL198">
        <v>2</v>
      </c>
      <c r="AM198">
        <v>6</v>
      </c>
      <c r="AN198" t="s">
        <v>75</v>
      </c>
      <c r="AO198" t="s">
        <v>75</v>
      </c>
    </row>
    <row r="199" spans="1:41">
      <c r="A199" t="s">
        <v>55</v>
      </c>
      <c r="B199" t="s">
        <v>52</v>
      </c>
      <c r="C199">
        <v>19</v>
      </c>
      <c r="D199" t="s">
        <v>54</v>
      </c>
      <c r="E199" t="s">
        <v>72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4</v>
      </c>
      <c r="S199">
        <v>4</v>
      </c>
      <c r="T199">
        <v>4</v>
      </c>
      <c r="U199">
        <v>3</v>
      </c>
      <c r="V199">
        <v>3</v>
      </c>
      <c r="W199">
        <v>5</v>
      </c>
      <c r="X199">
        <v>4</v>
      </c>
      <c r="Y199">
        <v>8</v>
      </c>
      <c r="Z199">
        <v>8</v>
      </c>
      <c r="AA199">
        <v>8</v>
      </c>
      <c r="AB199">
        <v>0</v>
      </c>
      <c r="AC199">
        <v>0</v>
      </c>
      <c r="AD199" t="s">
        <v>73</v>
      </c>
      <c r="AE199">
        <v>8</v>
      </c>
      <c r="AF199" t="s">
        <v>74</v>
      </c>
      <c r="AG199">
        <v>1</v>
      </c>
      <c r="AH199" t="s">
        <v>76</v>
      </c>
      <c r="AI199">
        <v>2</v>
      </c>
      <c r="AJ199" t="s">
        <v>75</v>
      </c>
      <c r="AK199" t="s">
        <v>77</v>
      </c>
      <c r="AL199">
        <v>2</v>
      </c>
      <c r="AM199">
        <v>8</v>
      </c>
      <c r="AN199" t="s">
        <v>75</v>
      </c>
      <c r="AO199" t="s">
        <v>75</v>
      </c>
    </row>
    <row r="200" spans="1:41">
      <c r="A200" t="s">
        <v>55</v>
      </c>
      <c r="B200" t="s">
        <v>52</v>
      </c>
      <c r="C200">
        <v>17</v>
      </c>
      <c r="D200" t="s">
        <v>54</v>
      </c>
      <c r="E200" t="s">
        <v>72</v>
      </c>
      <c r="F200">
        <v>4</v>
      </c>
      <c r="G200">
        <v>3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5</v>
      </c>
      <c r="U200">
        <v>1</v>
      </c>
      <c r="V200">
        <v>3</v>
      </c>
      <c r="W200">
        <v>2</v>
      </c>
      <c r="X200">
        <v>4</v>
      </c>
      <c r="Y200">
        <v>13</v>
      </c>
      <c r="Z200">
        <v>11</v>
      </c>
      <c r="AA200">
        <v>11</v>
      </c>
      <c r="AB200">
        <v>-2</v>
      </c>
      <c r="AC200">
        <v>0</v>
      </c>
      <c r="AD200" t="s">
        <v>73</v>
      </c>
      <c r="AE200">
        <v>11.67</v>
      </c>
      <c r="AF200" t="s">
        <v>85</v>
      </c>
      <c r="AG200">
        <v>3.5</v>
      </c>
      <c r="AH200" t="s">
        <v>79</v>
      </c>
      <c r="AI200">
        <v>0</v>
      </c>
      <c r="AJ200" t="s">
        <v>76</v>
      </c>
      <c r="AK200" t="s">
        <v>77</v>
      </c>
      <c r="AL200">
        <v>4</v>
      </c>
      <c r="AM200">
        <v>11</v>
      </c>
      <c r="AN200" t="s">
        <v>79</v>
      </c>
      <c r="AO200" t="s">
        <v>79</v>
      </c>
    </row>
    <row r="201" spans="1:41">
      <c r="A201" t="s">
        <v>55</v>
      </c>
      <c r="B201" t="s">
        <v>38</v>
      </c>
      <c r="C201">
        <v>17</v>
      </c>
      <c r="D201" t="s">
        <v>54</v>
      </c>
      <c r="E201" t="s">
        <v>72</v>
      </c>
      <c r="F201">
        <v>4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4</v>
      </c>
      <c r="S201">
        <v>3</v>
      </c>
      <c r="T201">
        <v>3</v>
      </c>
      <c r="U201">
        <v>1</v>
      </c>
      <c r="V201">
        <v>2</v>
      </c>
      <c r="W201">
        <v>5</v>
      </c>
      <c r="X201">
        <v>4</v>
      </c>
      <c r="Y201">
        <v>12</v>
      </c>
      <c r="Z201">
        <v>13</v>
      </c>
      <c r="AA201">
        <v>13</v>
      </c>
      <c r="AB201">
        <v>1</v>
      </c>
      <c r="AC201">
        <v>0</v>
      </c>
      <c r="AD201" t="s">
        <v>73</v>
      </c>
      <c r="AE201">
        <v>12.67</v>
      </c>
      <c r="AF201" t="s">
        <v>85</v>
      </c>
      <c r="AG201">
        <v>4</v>
      </c>
      <c r="AH201" t="s">
        <v>79</v>
      </c>
      <c r="AI201">
        <v>0</v>
      </c>
      <c r="AJ201" t="s">
        <v>76</v>
      </c>
      <c r="AK201" t="s">
        <v>77</v>
      </c>
      <c r="AL201">
        <v>4</v>
      </c>
      <c r="AM201">
        <v>6</v>
      </c>
      <c r="AN201" t="s">
        <v>79</v>
      </c>
      <c r="AO201" t="s">
        <v>75</v>
      </c>
    </row>
    <row r="202" spans="1:41">
      <c r="A202" t="s">
        <v>55</v>
      </c>
      <c r="B202" t="s">
        <v>52</v>
      </c>
      <c r="C202">
        <v>18</v>
      </c>
      <c r="D202" t="s">
        <v>39</v>
      </c>
      <c r="E202" t="s">
        <v>71</v>
      </c>
      <c r="F202">
        <v>1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2</v>
      </c>
      <c r="U202">
        <v>1</v>
      </c>
      <c r="V202">
        <v>2</v>
      </c>
      <c r="W202">
        <v>3</v>
      </c>
      <c r="X202">
        <v>4</v>
      </c>
      <c r="Y202">
        <v>10</v>
      </c>
      <c r="Z202">
        <v>10</v>
      </c>
      <c r="AA202">
        <v>10</v>
      </c>
      <c r="AB202">
        <v>0</v>
      </c>
      <c r="AC202">
        <v>0</v>
      </c>
      <c r="AD202" t="s">
        <v>73</v>
      </c>
      <c r="AE202">
        <v>10</v>
      </c>
      <c r="AF202" t="s">
        <v>85</v>
      </c>
      <c r="AG202">
        <v>1</v>
      </c>
      <c r="AH202" t="s">
        <v>76</v>
      </c>
      <c r="AI202">
        <v>2</v>
      </c>
      <c r="AJ202" t="s">
        <v>75</v>
      </c>
      <c r="AK202" t="s">
        <v>77</v>
      </c>
      <c r="AL202">
        <v>1</v>
      </c>
      <c r="AM202">
        <v>6</v>
      </c>
      <c r="AN202" t="s">
        <v>76</v>
      </c>
      <c r="AO202" t="s">
        <v>75</v>
      </c>
    </row>
    <row r="203" spans="1:41">
      <c r="A203" t="s">
        <v>55</v>
      </c>
      <c r="B203" t="s">
        <v>52</v>
      </c>
      <c r="C203">
        <v>18</v>
      </c>
      <c r="D203" t="s">
        <v>54</v>
      </c>
      <c r="E203" t="s">
        <v>72</v>
      </c>
      <c r="F203">
        <v>1</v>
      </c>
      <c r="G203">
        <v>3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3</v>
      </c>
      <c r="T203">
        <v>4</v>
      </c>
      <c r="U203">
        <v>2</v>
      </c>
      <c r="V203">
        <v>4</v>
      </c>
      <c r="W203">
        <v>3</v>
      </c>
      <c r="X203">
        <v>4</v>
      </c>
      <c r="Y203">
        <v>10</v>
      </c>
      <c r="Z203">
        <v>10</v>
      </c>
      <c r="AA203">
        <v>10</v>
      </c>
      <c r="AB203">
        <v>0</v>
      </c>
      <c r="AC203">
        <v>0</v>
      </c>
      <c r="AD203" t="s">
        <v>73</v>
      </c>
      <c r="AE203">
        <v>10</v>
      </c>
      <c r="AF203" t="s">
        <v>85</v>
      </c>
      <c r="AG203">
        <v>2</v>
      </c>
      <c r="AH203" t="s">
        <v>75</v>
      </c>
      <c r="AI203">
        <v>2</v>
      </c>
      <c r="AJ203" t="s">
        <v>75</v>
      </c>
      <c r="AK203" t="s">
        <v>77</v>
      </c>
      <c r="AL203">
        <v>3</v>
      </c>
      <c r="AM203">
        <v>7</v>
      </c>
      <c r="AN203" t="s">
        <v>75</v>
      </c>
      <c r="AO203" t="s">
        <v>75</v>
      </c>
    </row>
    <row r="204" spans="1:41">
      <c r="A204" t="s">
        <v>55</v>
      </c>
      <c r="B204" t="s">
        <v>38</v>
      </c>
      <c r="C204">
        <v>19</v>
      </c>
      <c r="D204" t="s">
        <v>39</v>
      </c>
      <c r="E204" t="s">
        <v>71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3</v>
      </c>
      <c r="S204">
        <v>2</v>
      </c>
      <c r="T204">
        <v>2</v>
      </c>
      <c r="U204">
        <v>1</v>
      </c>
      <c r="V204">
        <v>1</v>
      </c>
      <c r="W204">
        <v>3</v>
      </c>
      <c r="X204">
        <v>4</v>
      </c>
      <c r="Y204">
        <v>7</v>
      </c>
      <c r="Z204">
        <v>7</v>
      </c>
      <c r="AA204">
        <v>9</v>
      </c>
      <c r="AB204">
        <v>0</v>
      </c>
      <c r="AC204">
        <v>2</v>
      </c>
      <c r="AD204" t="s">
        <v>73</v>
      </c>
      <c r="AE204">
        <v>7.67</v>
      </c>
      <c r="AF204" t="s">
        <v>74</v>
      </c>
      <c r="AG204">
        <v>2.5</v>
      </c>
      <c r="AH204" t="s">
        <v>75</v>
      </c>
      <c r="AI204">
        <v>1</v>
      </c>
      <c r="AJ204" t="s">
        <v>76</v>
      </c>
      <c r="AK204" t="s">
        <v>77</v>
      </c>
      <c r="AL204">
        <v>2</v>
      </c>
      <c r="AM204">
        <v>5</v>
      </c>
      <c r="AN204" t="s">
        <v>75</v>
      </c>
      <c r="AO204" t="s">
        <v>76</v>
      </c>
    </row>
    <row r="205" spans="1:41">
      <c r="A205" t="s">
        <v>55</v>
      </c>
      <c r="B205" t="s">
        <v>38</v>
      </c>
      <c r="C205">
        <v>20</v>
      </c>
      <c r="D205" t="s">
        <v>39</v>
      </c>
      <c r="E205" t="s">
        <v>72</v>
      </c>
      <c r="F205">
        <v>4</v>
      </c>
      <c r="G205">
        <v>2</v>
      </c>
      <c r="H205">
        <v>2</v>
      </c>
      <c r="I205">
        <v>3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5</v>
      </c>
      <c r="S205">
        <v>4</v>
      </c>
      <c r="T205">
        <v>3</v>
      </c>
      <c r="U205">
        <v>1</v>
      </c>
      <c r="V205">
        <v>1</v>
      </c>
      <c r="W205">
        <v>3</v>
      </c>
      <c r="X205">
        <v>4</v>
      </c>
      <c r="Y205">
        <v>15</v>
      </c>
      <c r="Z205">
        <v>14</v>
      </c>
      <c r="AA205">
        <v>15</v>
      </c>
      <c r="AB205">
        <v>-1</v>
      </c>
      <c r="AC205">
        <v>1</v>
      </c>
      <c r="AD205" t="s">
        <v>73</v>
      </c>
      <c r="AE205">
        <v>14.67</v>
      </c>
      <c r="AF205" t="s">
        <v>89</v>
      </c>
      <c r="AG205">
        <v>3</v>
      </c>
      <c r="AH205" t="s">
        <v>75</v>
      </c>
      <c r="AI205">
        <v>1</v>
      </c>
      <c r="AJ205" t="s">
        <v>76</v>
      </c>
      <c r="AK205" t="s">
        <v>77</v>
      </c>
      <c r="AL205">
        <v>3</v>
      </c>
      <c r="AM205">
        <v>8</v>
      </c>
      <c r="AN205" t="s">
        <v>75</v>
      </c>
      <c r="AO205" t="s">
        <v>75</v>
      </c>
    </row>
    <row r="206" spans="1:41">
      <c r="A206" t="s">
        <v>55</v>
      </c>
      <c r="B206" t="s">
        <v>38</v>
      </c>
      <c r="C206">
        <v>18</v>
      </c>
      <c r="D206" t="s">
        <v>54</v>
      </c>
      <c r="E206" t="s">
        <v>71</v>
      </c>
      <c r="F206">
        <v>4</v>
      </c>
      <c r="G206">
        <v>4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5</v>
      </c>
      <c r="S206">
        <v>4</v>
      </c>
      <c r="T206">
        <v>3</v>
      </c>
      <c r="U206">
        <v>3</v>
      </c>
      <c r="V206">
        <v>4</v>
      </c>
      <c r="W206">
        <v>2</v>
      </c>
      <c r="X206">
        <v>4</v>
      </c>
      <c r="Y206">
        <v>8</v>
      </c>
      <c r="Z206">
        <v>9</v>
      </c>
      <c r="AA206">
        <v>10</v>
      </c>
      <c r="AB206">
        <v>1</v>
      </c>
      <c r="AC206">
        <v>1</v>
      </c>
      <c r="AD206" t="s">
        <v>80</v>
      </c>
      <c r="AE206">
        <v>9</v>
      </c>
      <c r="AF206" t="s">
        <v>74</v>
      </c>
      <c r="AG206">
        <v>4</v>
      </c>
      <c r="AH206" t="s">
        <v>79</v>
      </c>
      <c r="AI206">
        <v>1</v>
      </c>
      <c r="AJ206" t="s">
        <v>76</v>
      </c>
      <c r="AK206" t="s">
        <v>77</v>
      </c>
      <c r="AL206">
        <v>3</v>
      </c>
      <c r="AM206">
        <v>7</v>
      </c>
      <c r="AN206" t="s">
        <v>75</v>
      </c>
      <c r="AO206" t="s">
        <v>75</v>
      </c>
    </row>
    <row r="207" spans="1:41">
      <c r="A207" t="s">
        <v>55</v>
      </c>
      <c r="B207" t="s">
        <v>52</v>
      </c>
      <c r="C207">
        <v>18</v>
      </c>
      <c r="D207" t="s">
        <v>39</v>
      </c>
      <c r="E207" t="s">
        <v>72</v>
      </c>
      <c r="F207">
        <v>4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3</v>
      </c>
      <c r="S207">
        <v>2</v>
      </c>
      <c r="T207">
        <v>4</v>
      </c>
      <c r="U207">
        <v>1</v>
      </c>
      <c r="V207">
        <v>4</v>
      </c>
      <c r="W207">
        <v>2</v>
      </c>
      <c r="X207">
        <v>4</v>
      </c>
      <c r="Y207">
        <v>15</v>
      </c>
      <c r="Z207">
        <v>14</v>
      </c>
      <c r="AA207">
        <v>14</v>
      </c>
      <c r="AB207">
        <v>-1</v>
      </c>
      <c r="AC207">
        <v>0</v>
      </c>
      <c r="AD207" t="s">
        <v>73</v>
      </c>
      <c r="AE207">
        <v>14.33</v>
      </c>
      <c r="AF207" t="s">
        <v>89</v>
      </c>
      <c r="AG207">
        <v>4</v>
      </c>
      <c r="AH207" t="s">
        <v>79</v>
      </c>
      <c r="AI207">
        <v>1</v>
      </c>
      <c r="AJ207" t="s">
        <v>76</v>
      </c>
      <c r="AK207" t="s">
        <v>77</v>
      </c>
      <c r="AL207">
        <v>3</v>
      </c>
      <c r="AM207">
        <v>6</v>
      </c>
      <c r="AN207" t="s">
        <v>75</v>
      </c>
      <c r="AO207" t="s">
        <v>75</v>
      </c>
    </row>
    <row r="208" spans="1:41">
      <c r="A208" t="s">
        <v>37</v>
      </c>
      <c r="B208" t="s">
        <v>38</v>
      </c>
      <c r="C208">
        <v>17</v>
      </c>
      <c r="D208" t="s">
        <v>39</v>
      </c>
      <c r="E208" t="s">
        <v>72</v>
      </c>
      <c r="F208">
        <v>2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3</v>
      </c>
      <c r="T208">
        <v>3</v>
      </c>
      <c r="U208">
        <v>1</v>
      </c>
      <c r="V208">
        <v>4</v>
      </c>
      <c r="W208">
        <v>3</v>
      </c>
      <c r="X208">
        <v>3</v>
      </c>
      <c r="Y208">
        <v>7</v>
      </c>
      <c r="Z208">
        <v>7</v>
      </c>
      <c r="AA208">
        <v>8</v>
      </c>
      <c r="AB208">
        <v>0</v>
      </c>
      <c r="AC208">
        <v>1</v>
      </c>
      <c r="AD208" t="s">
        <v>73</v>
      </c>
      <c r="AE208">
        <v>7.33</v>
      </c>
      <c r="AF208" t="s">
        <v>74</v>
      </c>
      <c r="AG208">
        <v>2.5</v>
      </c>
      <c r="AH208" t="s">
        <v>75</v>
      </c>
      <c r="AI208">
        <v>2</v>
      </c>
      <c r="AJ208" t="s">
        <v>75</v>
      </c>
      <c r="AK208" t="s">
        <v>77</v>
      </c>
      <c r="AL208">
        <v>3</v>
      </c>
      <c r="AM208">
        <v>6</v>
      </c>
      <c r="AN208" t="s">
        <v>75</v>
      </c>
      <c r="AO208" t="s">
        <v>75</v>
      </c>
    </row>
    <row r="209" spans="1:41">
      <c r="A209" t="s">
        <v>37</v>
      </c>
      <c r="B209" t="s">
        <v>52</v>
      </c>
      <c r="C209">
        <v>19</v>
      </c>
      <c r="D209" t="s">
        <v>39</v>
      </c>
      <c r="E209" t="s">
        <v>72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4</v>
      </c>
      <c r="S209">
        <v>5</v>
      </c>
      <c r="T209">
        <v>2</v>
      </c>
      <c r="U209">
        <v>2</v>
      </c>
      <c r="V209">
        <v>2</v>
      </c>
      <c r="W209">
        <v>4</v>
      </c>
      <c r="X209">
        <v>3</v>
      </c>
      <c r="Y209">
        <v>13</v>
      </c>
      <c r="Z209">
        <v>11</v>
      </c>
      <c r="AA209">
        <v>11</v>
      </c>
      <c r="AB209">
        <v>-2</v>
      </c>
      <c r="AC209">
        <v>0</v>
      </c>
      <c r="AD209" t="s">
        <v>73</v>
      </c>
      <c r="AE209">
        <v>11.67</v>
      </c>
      <c r="AF209" t="s">
        <v>85</v>
      </c>
      <c r="AG209">
        <v>1.5</v>
      </c>
      <c r="AH209" t="s">
        <v>75</v>
      </c>
      <c r="AI209">
        <v>1</v>
      </c>
      <c r="AJ209" t="s">
        <v>76</v>
      </c>
      <c r="AK209" t="s">
        <v>77</v>
      </c>
      <c r="AL209">
        <v>1</v>
      </c>
      <c r="AM209">
        <v>7</v>
      </c>
      <c r="AN209" t="s">
        <v>76</v>
      </c>
      <c r="AO209" t="s">
        <v>75</v>
      </c>
    </row>
    <row r="210" spans="1:41">
      <c r="A210" t="s">
        <v>37</v>
      </c>
      <c r="B210" t="s">
        <v>38</v>
      </c>
      <c r="C210">
        <v>17</v>
      </c>
      <c r="D210" t="s">
        <v>54</v>
      </c>
      <c r="E210" t="s">
        <v>71</v>
      </c>
      <c r="F210">
        <v>2</v>
      </c>
      <c r="G210">
        <v>2</v>
      </c>
      <c r="H210">
        <v>1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11</v>
      </c>
      <c r="Z210">
        <v>11</v>
      </c>
      <c r="AA210">
        <v>11</v>
      </c>
      <c r="AB210">
        <v>0</v>
      </c>
      <c r="AC210">
        <v>0</v>
      </c>
      <c r="AD210" t="s">
        <v>73</v>
      </c>
      <c r="AE210">
        <v>11</v>
      </c>
      <c r="AF210" t="s">
        <v>85</v>
      </c>
      <c r="AG210">
        <v>2</v>
      </c>
      <c r="AH210" t="s">
        <v>75</v>
      </c>
      <c r="AI210">
        <v>1</v>
      </c>
      <c r="AJ210" t="s">
        <v>76</v>
      </c>
      <c r="AK210" t="s">
        <v>77</v>
      </c>
      <c r="AL210">
        <v>4</v>
      </c>
      <c r="AM210">
        <v>5</v>
      </c>
      <c r="AN210" t="s">
        <v>79</v>
      </c>
      <c r="AO210" t="s">
        <v>76</v>
      </c>
    </row>
    <row r="211" spans="1:41">
      <c r="A211" t="s">
        <v>37</v>
      </c>
      <c r="B211" t="s">
        <v>52</v>
      </c>
      <c r="C211">
        <v>18</v>
      </c>
      <c r="D211" t="s">
        <v>39</v>
      </c>
      <c r="E211" t="s">
        <v>72</v>
      </c>
      <c r="F211">
        <v>4</v>
      </c>
      <c r="G211">
        <v>4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4</v>
      </c>
      <c r="S211">
        <v>3</v>
      </c>
      <c r="T211">
        <v>3</v>
      </c>
      <c r="U211">
        <v>2</v>
      </c>
      <c r="V211">
        <v>2</v>
      </c>
      <c r="W211">
        <v>3</v>
      </c>
      <c r="X211">
        <v>3</v>
      </c>
      <c r="Y211">
        <v>9</v>
      </c>
      <c r="Z211">
        <v>12</v>
      </c>
      <c r="AA211">
        <v>11</v>
      </c>
      <c r="AB211">
        <v>3</v>
      </c>
      <c r="AC211">
        <v>-1</v>
      </c>
      <c r="AD211" t="s">
        <v>73</v>
      </c>
      <c r="AE211">
        <v>10.67</v>
      </c>
      <c r="AF211" t="s">
        <v>85</v>
      </c>
      <c r="AG211">
        <v>4</v>
      </c>
      <c r="AH211" t="s">
        <v>79</v>
      </c>
      <c r="AI211">
        <v>0</v>
      </c>
      <c r="AJ211" t="s">
        <v>76</v>
      </c>
      <c r="AK211" t="s">
        <v>77</v>
      </c>
      <c r="AL211">
        <v>2</v>
      </c>
      <c r="AM211">
        <v>6</v>
      </c>
      <c r="AN211" t="s">
        <v>75</v>
      </c>
      <c r="AO211" t="s">
        <v>75</v>
      </c>
    </row>
    <row r="212" spans="1:41">
      <c r="A212" t="s">
        <v>37</v>
      </c>
      <c r="B212" t="s">
        <v>52</v>
      </c>
      <c r="C212">
        <v>17</v>
      </c>
      <c r="D212" t="s">
        <v>39</v>
      </c>
      <c r="E212" t="s">
        <v>72</v>
      </c>
      <c r="F212">
        <v>3</v>
      </c>
      <c r="G212">
        <v>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4</v>
      </c>
      <c r="S212">
        <v>3</v>
      </c>
      <c r="T212">
        <v>5</v>
      </c>
      <c r="U212">
        <v>3</v>
      </c>
      <c r="V212">
        <v>5</v>
      </c>
      <c r="W212">
        <v>5</v>
      </c>
      <c r="X212">
        <v>3</v>
      </c>
      <c r="Y212">
        <v>14</v>
      </c>
      <c r="Z212">
        <v>15</v>
      </c>
      <c r="AA212">
        <v>16</v>
      </c>
      <c r="AB212">
        <v>1</v>
      </c>
      <c r="AC212">
        <v>1</v>
      </c>
      <c r="AD212" t="s">
        <v>80</v>
      </c>
      <c r="AE212">
        <v>15</v>
      </c>
      <c r="AF212" t="s">
        <v>89</v>
      </c>
      <c r="AG212">
        <v>3</v>
      </c>
      <c r="AH212" t="s">
        <v>75</v>
      </c>
      <c r="AI212">
        <v>2</v>
      </c>
      <c r="AJ212" t="s">
        <v>75</v>
      </c>
      <c r="AK212" t="s">
        <v>77</v>
      </c>
      <c r="AL212">
        <v>2</v>
      </c>
      <c r="AM212">
        <v>8</v>
      </c>
      <c r="AN212" t="s">
        <v>75</v>
      </c>
      <c r="AO212" t="s">
        <v>75</v>
      </c>
    </row>
    <row r="213" spans="1:41">
      <c r="A213" t="s">
        <v>55</v>
      </c>
      <c r="B213" t="s">
        <v>52</v>
      </c>
      <c r="C213">
        <v>18</v>
      </c>
      <c r="D213" t="s">
        <v>54</v>
      </c>
      <c r="E213" t="s">
        <v>71</v>
      </c>
      <c r="F213">
        <v>1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4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14</v>
      </c>
      <c r="Z213">
        <v>12</v>
      </c>
      <c r="AA213">
        <v>12</v>
      </c>
      <c r="AB213">
        <v>-2</v>
      </c>
      <c r="AC213">
        <v>0</v>
      </c>
      <c r="AD213" t="s">
        <v>73</v>
      </c>
      <c r="AE213">
        <v>12.67</v>
      </c>
      <c r="AF213" t="s">
        <v>85</v>
      </c>
      <c r="AG213">
        <v>1.5</v>
      </c>
      <c r="AH213" t="s">
        <v>75</v>
      </c>
      <c r="AI213">
        <v>2</v>
      </c>
      <c r="AJ213" t="s">
        <v>75</v>
      </c>
      <c r="AK213" t="s">
        <v>77</v>
      </c>
      <c r="AL213">
        <v>3</v>
      </c>
      <c r="AM213">
        <v>7</v>
      </c>
      <c r="AN213" t="s">
        <v>75</v>
      </c>
      <c r="AO213" t="s">
        <v>75</v>
      </c>
    </row>
    <row r="214" spans="1:41">
      <c r="A214" t="s">
        <v>55</v>
      </c>
      <c r="B214" t="s">
        <v>52</v>
      </c>
      <c r="C214">
        <v>17</v>
      </c>
      <c r="D214" t="s">
        <v>39</v>
      </c>
      <c r="E214" t="s">
        <v>71</v>
      </c>
      <c r="F214">
        <v>3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2</v>
      </c>
      <c r="S214">
        <v>4</v>
      </c>
      <c r="T214">
        <v>5</v>
      </c>
      <c r="U214">
        <v>3</v>
      </c>
      <c r="V214">
        <v>4</v>
      </c>
      <c r="W214">
        <v>2</v>
      </c>
      <c r="X214">
        <v>3</v>
      </c>
      <c r="Y214">
        <v>14</v>
      </c>
      <c r="Z214">
        <v>16</v>
      </c>
      <c r="AA214">
        <v>16</v>
      </c>
      <c r="AB214">
        <v>2</v>
      </c>
      <c r="AC214">
        <v>0</v>
      </c>
      <c r="AD214" t="s">
        <v>73</v>
      </c>
      <c r="AE214">
        <v>15.33</v>
      </c>
      <c r="AF214" t="s">
        <v>89</v>
      </c>
      <c r="AG214">
        <v>2</v>
      </c>
      <c r="AH214" t="s">
        <v>75</v>
      </c>
      <c r="AI214">
        <v>4</v>
      </c>
      <c r="AJ214" t="s">
        <v>79</v>
      </c>
      <c r="AK214" t="s">
        <v>77</v>
      </c>
      <c r="AL214">
        <v>1</v>
      </c>
      <c r="AM214">
        <v>9</v>
      </c>
      <c r="AN214" t="s">
        <v>76</v>
      </c>
      <c r="AO214" t="s">
        <v>75</v>
      </c>
    </row>
    <row r="215" spans="1:41">
      <c r="A215" t="s">
        <v>55</v>
      </c>
      <c r="B215" t="s">
        <v>52</v>
      </c>
      <c r="C215">
        <v>21</v>
      </c>
      <c r="D215" t="s">
        <v>54</v>
      </c>
      <c r="E215" t="s">
        <v>72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5</v>
      </c>
      <c r="S215">
        <v>5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10</v>
      </c>
      <c r="Z215">
        <v>8</v>
      </c>
      <c r="AA215">
        <v>7</v>
      </c>
      <c r="AB215">
        <v>-2</v>
      </c>
      <c r="AC215">
        <v>-1</v>
      </c>
      <c r="AD215" t="s">
        <v>78</v>
      </c>
      <c r="AE215">
        <v>8.33</v>
      </c>
      <c r="AF215" t="s">
        <v>74</v>
      </c>
      <c r="AG215">
        <v>1</v>
      </c>
      <c r="AH215" t="s">
        <v>76</v>
      </c>
      <c r="AI215">
        <v>3</v>
      </c>
      <c r="AJ215" t="s">
        <v>75</v>
      </c>
      <c r="AK215" t="s">
        <v>87</v>
      </c>
      <c r="AL215">
        <v>1</v>
      </c>
      <c r="AM215">
        <v>8</v>
      </c>
      <c r="AN215" t="s">
        <v>76</v>
      </c>
      <c r="AO215" t="s">
        <v>75</v>
      </c>
    </row>
    <row r="216" spans="1:41">
      <c r="A216" t="s">
        <v>37</v>
      </c>
      <c r="B216" t="s">
        <v>38</v>
      </c>
      <c r="C216">
        <v>15</v>
      </c>
      <c r="D216" t="s">
        <v>39</v>
      </c>
      <c r="E216" t="s">
        <v>72</v>
      </c>
      <c r="F216">
        <v>4</v>
      </c>
      <c r="G216">
        <v>2</v>
      </c>
      <c r="H216">
        <v>1</v>
      </c>
      <c r="I216">
        <v>3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2</v>
      </c>
      <c r="T216">
        <v>2</v>
      </c>
      <c r="U216">
        <v>1</v>
      </c>
      <c r="V216">
        <v>1</v>
      </c>
      <c r="W216">
        <v>5</v>
      </c>
      <c r="X216">
        <v>2</v>
      </c>
      <c r="Y216">
        <v>15</v>
      </c>
      <c r="Z216">
        <v>14</v>
      </c>
      <c r="AA216">
        <v>15</v>
      </c>
      <c r="AB216">
        <v>-1</v>
      </c>
      <c r="AC216">
        <v>1</v>
      </c>
      <c r="AD216" t="s">
        <v>73</v>
      </c>
      <c r="AE216">
        <v>14.67</v>
      </c>
      <c r="AF216" t="s">
        <v>89</v>
      </c>
      <c r="AG216">
        <v>3</v>
      </c>
      <c r="AH216" t="s">
        <v>75</v>
      </c>
      <c r="AI216">
        <v>0</v>
      </c>
      <c r="AJ216" t="s">
        <v>76</v>
      </c>
      <c r="AK216" t="s">
        <v>77</v>
      </c>
      <c r="AL216">
        <v>4</v>
      </c>
      <c r="AM216">
        <v>5</v>
      </c>
      <c r="AN216" t="s">
        <v>79</v>
      </c>
      <c r="AO216" t="s">
        <v>76</v>
      </c>
    </row>
    <row r="217" spans="1:41">
      <c r="A217" t="s">
        <v>37</v>
      </c>
      <c r="B217" t="s">
        <v>52</v>
      </c>
      <c r="C217">
        <v>15</v>
      </c>
      <c r="D217" t="s">
        <v>39</v>
      </c>
      <c r="E217" t="s">
        <v>71</v>
      </c>
      <c r="F217">
        <v>4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4</v>
      </c>
      <c r="S217">
        <v>3</v>
      </c>
      <c r="T217">
        <v>3</v>
      </c>
      <c r="U217">
        <v>1</v>
      </c>
      <c r="V217">
        <v>3</v>
      </c>
      <c r="W217">
        <v>5</v>
      </c>
      <c r="X217">
        <v>2</v>
      </c>
      <c r="Y217">
        <v>14</v>
      </c>
      <c r="Z217">
        <v>14</v>
      </c>
      <c r="AA217">
        <v>14</v>
      </c>
      <c r="AB217">
        <v>0</v>
      </c>
      <c r="AC217">
        <v>0</v>
      </c>
      <c r="AD217" t="s">
        <v>73</v>
      </c>
      <c r="AE217">
        <v>14</v>
      </c>
      <c r="AF217" t="s">
        <v>89</v>
      </c>
      <c r="AG217">
        <v>4</v>
      </c>
      <c r="AH217" t="s">
        <v>79</v>
      </c>
      <c r="AI217">
        <v>1</v>
      </c>
      <c r="AJ217" t="s">
        <v>76</v>
      </c>
      <c r="AK217" t="s">
        <v>77</v>
      </c>
      <c r="AL217">
        <v>4</v>
      </c>
      <c r="AM217">
        <v>6</v>
      </c>
      <c r="AN217" t="s">
        <v>79</v>
      </c>
      <c r="AO217" t="s">
        <v>75</v>
      </c>
    </row>
    <row r="218" spans="1:41">
      <c r="A218" t="s">
        <v>37</v>
      </c>
      <c r="B218" t="s">
        <v>52</v>
      </c>
      <c r="C218">
        <v>15</v>
      </c>
      <c r="D218" t="s">
        <v>39</v>
      </c>
      <c r="E218" t="s">
        <v>72</v>
      </c>
      <c r="F218">
        <v>4</v>
      </c>
      <c r="G218">
        <v>3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5</v>
      </c>
      <c r="S218">
        <v>4</v>
      </c>
      <c r="T218">
        <v>3</v>
      </c>
      <c r="U218">
        <v>1</v>
      </c>
      <c r="V218">
        <v>2</v>
      </c>
      <c r="W218">
        <v>3</v>
      </c>
      <c r="X218">
        <v>2</v>
      </c>
      <c r="Y218">
        <v>10</v>
      </c>
      <c r="Z218">
        <v>10</v>
      </c>
      <c r="AA218">
        <v>11</v>
      </c>
      <c r="AB218">
        <v>0</v>
      </c>
      <c r="AC218">
        <v>1</v>
      </c>
      <c r="AD218" t="s">
        <v>73</v>
      </c>
      <c r="AE218">
        <v>10.33</v>
      </c>
      <c r="AF218" t="s">
        <v>85</v>
      </c>
      <c r="AG218">
        <v>3.5</v>
      </c>
      <c r="AH218" t="s">
        <v>79</v>
      </c>
      <c r="AI218">
        <v>0</v>
      </c>
      <c r="AJ218" t="s">
        <v>76</v>
      </c>
      <c r="AK218" t="s">
        <v>77</v>
      </c>
      <c r="AL218">
        <v>3</v>
      </c>
      <c r="AM218">
        <v>7</v>
      </c>
      <c r="AN218" t="s">
        <v>75</v>
      </c>
      <c r="AO218" t="s">
        <v>75</v>
      </c>
    </row>
    <row r="219" spans="1:41">
      <c r="A219" t="s">
        <v>37</v>
      </c>
      <c r="B219" t="s">
        <v>52</v>
      </c>
      <c r="C219">
        <v>16</v>
      </c>
      <c r="D219" t="s">
        <v>39</v>
      </c>
      <c r="E219" t="s">
        <v>71</v>
      </c>
      <c r="F219">
        <v>4</v>
      </c>
      <c r="G219">
        <v>2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4</v>
      </c>
      <c r="S219">
        <v>5</v>
      </c>
      <c r="T219">
        <v>1</v>
      </c>
      <c r="U219">
        <v>1</v>
      </c>
      <c r="V219">
        <v>3</v>
      </c>
      <c r="W219">
        <v>5</v>
      </c>
      <c r="X219">
        <v>2</v>
      </c>
      <c r="Y219">
        <v>15</v>
      </c>
      <c r="Z219">
        <v>15</v>
      </c>
      <c r="AA219">
        <v>16</v>
      </c>
      <c r="AB219">
        <v>0</v>
      </c>
      <c r="AC219">
        <v>1</v>
      </c>
      <c r="AD219" t="s">
        <v>73</v>
      </c>
      <c r="AE219">
        <v>15.33</v>
      </c>
      <c r="AF219" t="s">
        <v>89</v>
      </c>
      <c r="AG219">
        <v>3</v>
      </c>
      <c r="AH219" t="s">
        <v>75</v>
      </c>
      <c r="AI219">
        <v>0</v>
      </c>
      <c r="AJ219" t="s">
        <v>76</v>
      </c>
      <c r="AK219" t="s">
        <v>77</v>
      </c>
      <c r="AL219">
        <v>2</v>
      </c>
      <c r="AM219">
        <v>6</v>
      </c>
      <c r="AN219" t="s">
        <v>75</v>
      </c>
      <c r="AO219" t="s">
        <v>75</v>
      </c>
    </row>
    <row r="220" spans="1:41">
      <c r="A220" t="s">
        <v>37</v>
      </c>
      <c r="B220" t="s">
        <v>38</v>
      </c>
      <c r="C220">
        <v>15</v>
      </c>
      <c r="D220" t="s">
        <v>54</v>
      </c>
      <c r="E220" t="s">
        <v>72</v>
      </c>
      <c r="F220">
        <v>2</v>
      </c>
      <c r="G220">
        <v>4</v>
      </c>
      <c r="H220">
        <v>1</v>
      </c>
      <c r="I220">
        <v>3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4</v>
      </c>
      <c r="S220">
        <v>3</v>
      </c>
      <c r="T220">
        <v>2</v>
      </c>
      <c r="U220">
        <v>1</v>
      </c>
      <c r="V220">
        <v>1</v>
      </c>
      <c r="W220">
        <v>5</v>
      </c>
      <c r="X220">
        <v>2</v>
      </c>
      <c r="Y220">
        <v>10</v>
      </c>
      <c r="Z220">
        <v>9</v>
      </c>
      <c r="AA220">
        <v>8</v>
      </c>
      <c r="AB220">
        <v>-1</v>
      </c>
      <c r="AC220">
        <v>-1</v>
      </c>
      <c r="AD220" t="s">
        <v>78</v>
      </c>
      <c r="AE220">
        <v>9</v>
      </c>
      <c r="AF220" t="s">
        <v>74</v>
      </c>
      <c r="AG220">
        <v>3</v>
      </c>
      <c r="AH220" t="s">
        <v>75</v>
      </c>
      <c r="AI220">
        <v>0</v>
      </c>
      <c r="AJ220" t="s">
        <v>76</v>
      </c>
      <c r="AK220" t="s">
        <v>77</v>
      </c>
      <c r="AL220">
        <v>5</v>
      </c>
      <c r="AM220">
        <v>5</v>
      </c>
      <c r="AN220" t="s">
        <v>79</v>
      </c>
      <c r="AO220" t="s">
        <v>76</v>
      </c>
    </row>
    <row r="221" spans="1:41">
      <c r="A221" t="s">
        <v>37</v>
      </c>
      <c r="B221" t="s">
        <v>52</v>
      </c>
      <c r="C221">
        <v>15</v>
      </c>
      <c r="D221" t="s">
        <v>39</v>
      </c>
      <c r="E221" t="s">
        <v>72</v>
      </c>
      <c r="F221">
        <v>2</v>
      </c>
      <c r="G221">
        <v>2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4</v>
      </c>
      <c r="S221">
        <v>2</v>
      </c>
      <c r="T221">
        <v>2</v>
      </c>
      <c r="U221">
        <v>1</v>
      </c>
      <c r="V221">
        <v>2</v>
      </c>
      <c r="W221">
        <v>5</v>
      </c>
      <c r="X221">
        <v>2</v>
      </c>
      <c r="Y221">
        <v>12</v>
      </c>
      <c r="Z221">
        <v>12</v>
      </c>
      <c r="AA221">
        <v>11</v>
      </c>
      <c r="AB221">
        <v>0</v>
      </c>
      <c r="AC221">
        <v>-1</v>
      </c>
      <c r="AD221" t="s">
        <v>73</v>
      </c>
      <c r="AE221">
        <v>11.67</v>
      </c>
      <c r="AF221" t="s">
        <v>85</v>
      </c>
      <c r="AG221">
        <v>2</v>
      </c>
      <c r="AH221" t="s">
        <v>75</v>
      </c>
      <c r="AI221">
        <v>2</v>
      </c>
      <c r="AJ221" t="s">
        <v>75</v>
      </c>
      <c r="AK221" t="s">
        <v>77</v>
      </c>
      <c r="AL221">
        <v>3</v>
      </c>
      <c r="AM221">
        <v>4</v>
      </c>
      <c r="AN221" t="s">
        <v>75</v>
      </c>
      <c r="AO221" t="s">
        <v>76</v>
      </c>
    </row>
    <row r="222" spans="1:41">
      <c r="A222" t="s">
        <v>37</v>
      </c>
      <c r="B222" t="s">
        <v>52</v>
      </c>
      <c r="C222">
        <v>15</v>
      </c>
      <c r="D222" t="s">
        <v>39</v>
      </c>
      <c r="E222" t="s">
        <v>71</v>
      </c>
      <c r="F222">
        <v>4</v>
      </c>
      <c r="G222">
        <v>3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5</v>
      </c>
      <c r="S222">
        <v>4</v>
      </c>
      <c r="T222">
        <v>3</v>
      </c>
      <c r="U222">
        <v>1</v>
      </c>
      <c r="V222">
        <v>1</v>
      </c>
      <c r="W222">
        <v>4</v>
      </c>
      <c r="X222">
        <v>2</v>
      </c>
      <c r="Y222">
        <v>15</v>
      </c>
      <c r="Z222">
        <v>16</v>
      </c>
      <c r="AA222">
        <v>18</v>
      </c>
      <c r="AB222">
        <v>1</v>
      </c>
      <c r="AC222">
        <v>2</v>
      </c>
      <c r="AD222" t="s">
        <v>80</v>
      </c>
      <c r="AE222">
        <v>16.329999999999998</v>
      </c>
      <c r="AF222" t="s">
        <v>86</v>
      </c>
      <c r="AG222">
        <v>3.5</v>
      </c>
      <c r="AH222" t="s">
        <v>79</v>
      </c>
      <c r="AI222">
        <v>0</v>
      </c>
      <c r="AJ222" t="s">
        <v>76</v>
      </c>
      <c r="AK222" t="s">
        <v>77</v>
      </c>
      <c r="AL222">
        <v>3</v>
      </c>
      <c r="AM222">
        <v>7</v>
      </c>
      <c r="AN222" t="s">
        <v>75</v>
      </c>
      <c r="AO222" t="s">
        <v>75</v>
      </c>
    </row>
    <row r="223" spans="1:41">
      <c r="A223" t="s">
        <v>37</v>
      </c>
      <c r="B223" t="s">
        <v>38</v>
      </c>
      <c r="C223">
        <v>15</v>
      </c>
      <c r="D223" t="s">
        <v>54</v>
      </c>
      <c r="E223" t="s">
        <v>72</v>
      </c>
      <c r="F223">
        <v>3</v>
      </c>
      <c r="G223">
        <v>4</v>
      </c>
      <c r="H223">
        <v>1</v>
      </c>
      <c r="I223">
        <v>3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3</v>
      </c>
      <c r="T223">
        <v>2</v>
      </c>
      <c r="U223">
        <v>1</v>
      </c>
      <c r="V223">
        <v>1</v>
      </c>
      <c r="W223">
        <v>5</v>
      </c>
      <c r="X223">
        <v>2</v>
      </c>
      <c r="Y223">
        <v>12</v>
      </c>
      <c r="Z223">
        <v>12</v>
      </c>
      <c r="AA223">
        <v>11</v>
      </c>
      <c r="AB223">
        <v>0</v>
      </c>
      <c r="AC223">
        <v>-1</v>
      </c>
      <c r="AD223" t="s">
        <v>73</v>
      </c>
      <c r="AE223">
        <v>11.67</v>
      </c>
      <c r="AF223" t="s">
        <v>85</v>
      </c>
      <c r="AG223">
        <v>3.5</v>
      </c>
      <c r="AH223" t="s">
        <v>79</v>
      </c>
      <c r="AI223">
        <v>0</v>
      </c>
      <c r="AJ223" t="s">
        <v>76</v>
      </c>
      <c r="AK223" t="s">
        <v>77</v>
      </c>
      <c r="AL223">
        <v>5</v>
      </c>
      <c r="AM223">
        <v>5</v>
      </c>
      <c r="AN223" t="s">
        <v>79</v>
      </c>
      <c r="AO223" t="s">
        <v>76</v>
      </c>
    </row>
    <row r="224" spans="1:41">
      <c r="A224" t="s">
        <v>37</v>
      </c>
      <c r="B224" t="s">
        <v>52</v>
      </c>
      <c r="C224">
        <v>15</v>
      </c>
      <c r="D224" t="s">
        <v>39</v>
      </c>
      <c r="E224" t="s">
        <v>72</v>
      </c>
      <c r="F224">
        <v>4</v>
      </c>
      <c r="G224">
        <v>4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4</v>
      </c>
      <c r="S224">
        <v>3</v>
      </c>
      <c r="T224">
        <v>3</v>
      </c>
      <c r="U224">
        <v>1</v>
      </c>
      <c r="V224">
        <v>1</v>
      </c>
      <c r="W224">
        <v>5</v>
      </c>
      <c r="X224">
        <v>2</v>
      </c>
      <c r="Y224">
        <v>19</v>
      </c>
      <c r="Z224">
        <v>18</v>
      </c>
      <c r="AA224">
        <v>18</v>
      </c>
      <c r="AB224">
        <v>-1</v>
      </c>
      <c r="AC224">
        <v>0</v>
      </c>
      <c r="AD224" t="s">
        <v>73</v>
      </c>
      <c r="AE224">
        <v>18.329999999999998</v>
      </c>
      <c r="AF224" t="s">
        <v>86</v>
      </c>
      <c r="AG224">
        <v>4</v>
      </c>
      <c r="AH224" t="s">
        <v>79</v>
      </c>
      <c r="AI224">
        <v>0</v>
      </c>
      <c r="AJ224" t="s">
        <v>76</v>
      </c>
      <c r="AK224" t="s">
        <v>77</v>
      </c>
      <c r="AL224">
        <v>3</v>
      </c>
      <c r="AM224">
        <v>6</v>
      </c>
      <c r="AN224" t="s">
        <v>75</v>
      </c>
      <c r="AO224" t="s">
        <v>75</v>
      </c>
    </row>
    <row r="225" spans="1:41">
      <c r="A225" t="s">
        <v>37</v>
      </c>
      <c r="B225" t="s">
        <v>52</v>
      </c>
      <c r="C225">
        <v>15</v>
      </c>
      <c r="D225" t="s">
        <v>39</v>
      </c>
      <c r="E225" t="s">
        <v>72</v>
      </c>
      <c r="F225">
        <v>4</v>
      </c>
      <c r="G225">
        <v>2</v>
      </c>
      <c r="H225">
        <v>1</v>
      </c>
      <c r="I225">
        <v>2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3</v>
      </c>
      <c r="T225">
        <v>3</v>
      </c>
      <c r="U225">
        <v>2</v>
      </c>
      <c r="V225">
        <v>2</v>
      </c>
      <c r="W225">
        <v>5</v>
      </c>
      <c r="X225">
        <v>2</v>
      </c>
      <c r="Y225">
        <v>15</v>
      </c>
      <c r="Z225">
        <v>15</v>
      </c>
      <c r="AA225">
        <v>14</v>
      </c>
      <c r="AB225">
        <v>0</v>
      </c>
      <c r="AC225">
        <v>-1</v>
      </c>
      <c r="AD225" t="s">
        <v>73</v>
      </c>
      <c r="AE225">
        <v>14.67</v>
      </c>
      <c r="AF225" t="s">
        <v>89</v>
      </c>
      <c r="AG225">
        <v>3</v>
      </c>
      <c r="AH225" t="s">
        <v>75</v>
      </c>
      <c r="AI225">
        <v>0</v>
      </c>
      <c r="AJ225" t="s">
        <v>76</v>
      </c>
      <c r="AK225" t="s">
        <v>77</v>
      </c>
      <c r="AL225">
        <v>3</v>
      </c>
      <c r="AM225">
        <v>6</v>
      </c>
      <c r="AN225" t="s">
        <v>75</v>
      </c>
      <c r="AO225" t="s">
        <v>75</v>
      </c>
    </row>
    <row r="226" spans="1:41">
      <c r="A226" t="s">
        <v>37</v>
      </c>
      <c r="B226" t="s">
        <v>38</v>
      </c>
      <c r="C226">
        <v>15</v>
      </c>
      <c r="D226" t="s">
        <v>39</v>
      </c>
      <c r="E226" t="s">
        <v>72</v>
      </c>
      <c r="F226">
        <v>4</v>
      </c>
      <c r="G226">
        <v>4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4</v>
      </c>
      <c r="S226">
        <v>4</v>
      </c>
      <c r="T226">
        <v>4</v>
      </c>
      <c r="U226">
        <v>1</v>
      </c>
      <c r="V226">
        <v>1</v>
      </c>
      <c r="W226">
        <v>3</v>
      </c>
      <c r="X226">
        <v>2</v>
      </c>
      <c r="Y226">
        <v>7</v>
      </c>
      <c r="Z226">
        <v>7</v>
      </c>
      <c r="AA226">
        <v>7</v>
      </c>
      <c r="AB226">
        <v>0</v>
      </c>
      <c r="AC226">
        <v>0</v>
      </c>
      <c r="AD226" t="s">
        <v>73</v>
      </c>
      <c r="AE226">
        <v>7</v>
      </c>
      <c r="AF226" t="s">
        <v>74</v>
      </c>
      <c r="AG226">
        <v>4</v>
      </c>
      <c r="AH226" t="s">
        <v>79</v>
      </c>
      <c r="AI226">
        <v>0</v>
      </c>
      <c r="AJ226" t="s">
        <v>76</v>
      </c>
      <c r="AK226" t="s">
        <v>77</v>
      </c>
      <c r="AL226">
        <v>4</v>
      </c>
      <c r="AM226">
        <v>8</v>
      </c>
      <c r="AN226" t="s">
        <v>79</v>
      </c>
      <c r="AO226" t="s">
        <v>75</v>
      </c>
    </row>
    <row r="227" spans="1:41">
      <c r="A227" t="s">
        <v>37</v>
      </c>
      <c r="B227" t="s">
        <v>38</v>
      </c>
      <c r="C227">
        <v>16</v>
      </c>
      <c r="D227" t="s">
        <v>39</v>
      </c>
      <c r="E227" t="s">
        <v>71</v>
      </c>
      <c r="F227">
        <v>2</v>
      </c>
      <c r="G227">
        <v>2</v>
      </c>
      <c r="H227">
        <v>3</v>
      </c>
      <c r="I227">
        <v>2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4</v>
      </c>
      <c r="S227">
        <v>3</v>
      </c>
      <c r="T227">
        <v>3</v>
      </c>
      <c r="U227">
        <v>2</v>
      </c>
      <c r="V227">
        <v>3</v>
      </c>
      <c r="W227">
        <v>4</v>
      </c>
      <c r="X227">
        <v>2</v>
      </c>
      <c r="Y227">
        <v>12</v>
      </c>
      <c r="Z227">
        <v>13</v>
      </c>
      <c r="AA227">
        <v>13</v>
      </c>
      <c r="AB227">
        <v>1</v>
      </c>
      <c r="AC227">
        <v>0</v>
      </c>
      <c r="AD227" t="s">
        <v>73</v>
      </c>
      <c r="AE227">
        <v>12.67</v>
      </c>
      <c r="AF227" t="s">
        <v>85</v>
      </c>
      <c r="AG227">
        <v>2</v>
      </c>
      <c r="AH227" t="s">
        <v>75</v>
      </c>
      <c r="AI227">
        <v>1</v>
      </c>
      <c r="AJ227" t="s">
        <v>76</v>
      </c>
      <c r="AK227" t="s">
        <v>77</v>
      </c>
      <c r="AL227">
        <v>3</v>
      </c>
      <c r="AM227">
        <v>6</v>
      </c>
      <c r="AN227" t="s">
        <v>75</v>
      </c>
      <c r="AO227" t="s">
        <v>75</v>
      </c>
    </row>
    <row r="228" spans="1:41">
      <c r="A228" t="s">
        <v>37</v>
      </c>
      <c r="B228" t="s">
        <v>38</v>
      </c>
      <c r="C228">
        <v>15</v>
      </c>
      <c r="D228" t="s">
        <v>39</v>
      </c>
      <c r="E228" t="s">
        <v>71</v>
      </c>
      <c r="F228">
        <v>4</v>
      </c>
      <c r="G228">
        <v>2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4</v>
      </c>
      <c r="S228">
        <v>3</v>
      </c>
      <c r="T228">
        <v>3</v>
      </c>
      <c r="U228">
        <v>1</v>
      </c>
      <c r="V228">
        <v>1</v>
      </c>
      <c r="W228">
        <v>5</v>
      </c>
      <c r="X228">
        <v>2</v>
      </c>
      <c r="Y228">
        <v>11</v>
      </c>
      <c r="Z228">
        <v>13</v>
      </c>
      <c r="AA228">
        <v>13</v>
      </c>
      <c r="AB228">
        <v>2</v>
      </c>
      <c r="AC228">
        <v>0</v>
      </c>
      <c r="AD228" t="s">
        <v>73</v>
      </c>
      <c r="AE228">
        <v>12.33</v>
      </c>
      <c r="AF228" t="s">
        <v>85</v>
      </c>
      <c r="AG228">
        <v>3</v>
      </c>
      <c r="AH228" t="s">
        <v>75</v>
      </c>
      <c r="AI228">
        <v>0</v>
      </c>
      <c r="AJ228" t="s">
        <v>76</v>
      </c>
      <c r="AK228" t="s">
        <v>77</v>
      </c>
      <c r="AL228">
        <v>3</v>
      </c>
      <c r="AM228">
        <v>6</v>
      </c>
      <c r="AN228" t="s">
        <v>75</v>
      </c>
      <c r="AO228" t="s">
        <v>75</v>
      </c>
    </row>
    <row r="229" spans="1:41">
      <c r="A229" t="s">
        <v>37</v>
      </c>
      <c r="B229" t="s">
        <v>52</v>
      </c>
      <c r="C229">
        <v>15</v>
      </c>
      <c r="D229" t="s">
        <v>39</v>
      </c>
      <c r="E229" t="s">
        <v>71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4</v>
      </c>
      <c r="S229">
        <v>3</v>
      </c>
      <c r="T229">
        <v>2</v>
      </c>
      <c r="U229">
        <v>1</v>
      </c>
      <c r="V229">
        <v>1</v>
      </c>
      <c r="W229">
        <v>5</v>
      </c>
      <c r="X229">
        <v>2</v>
      </c>
      <c r="Y229">
        <v>9</v>
      </c>
      <c r="Z229">
        <v>10</v>
      </c>
      <c r="AA229">
        <v>9</v>
      </c>
      <c r="AB229">
        <v>1</v>
      </c>
      <c r="AC229">
        <v>-1</v>
      </c>
      <c r="AD229" t="s">
        <v>73</v>
      </c>
      <c r="AE229">
        <v>9.33</v>
      </c>
      <c r="AF229" t="s">
        <v>74</v>
      </c>
      <c r="AG229">
        <v>1.5</v>
      </c>
      <c r="AH229" t="s">
        <v>75</v>
      </c>
      <c r="AI229">
        <v>1</v>
      </c>
      <c r="AJ229" t="s">
        <v>76</v>
      </c>
      <c r="AK229" t="s">
        <v>77</v>
      </c>
      <c r="AL229">
        <v>4</v>
      </c>
      <c r="AM229">
        <v>5</v>
      </c>
      <c r="AN229" t="s">
        <v>79</v>
      </c>
      <c r="AO229" t="s">
        <v>76</v>
      </c>
    </row>
    <row r="230" spans="1:41">
      <c r="A230" t="s">
        <v>37</v>
      </c>
      <c r="B230" t="s">
        <v>38</v>
      </c>
      <c r="C230">
        <v>16</v>
      </c>
      <c r="D230" t="s">
        <v>39</v>
      </c>
      <c r="E230" t="s">
        <v>72</v>
      </c>
      <c r="F230">
        <v>4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4</v>
      </c>
      <c r="S230">
        <v>2</v>
      </c>
      <c r="T230">
        <v>3</v>
      </c>
      <c r="U230">
        <v>1</v>
      </c>
      <c r="V230">
        <v>1</v>
      </c>
      <c r="W230">
        <v>5</v>
      </c>
      <c r="X230">
        <v>2</v>
      </c>
      <c r="Y230">
        <v>15</v>
      </c>
      <c r="Z230">
        <v>16</v>
      </c>
      <c r="AA230">
        <v>16</v>
      </c>
      <c r="AB230">
        <v>1</v>
      </c>
      <c r="AC230">
        <v>0</v>
      </c>
      <c r="AD230" t="s">
        <v>73</v>
      </c>
      <c r="AE230">
        <v>15.67</v>
      </c>
      <c r="AF230" t="s">
        <v>89</v>
      </c>
      <c r="AG230">
        <v>3</v>
      </c>
      <c r="AH230" t="s">
        <v>75</v>
      </c>
      <c r="AI230">
        <v>0</v>
      </c>
      <c r="AJ230" t="s">
        <v>76</v>
      </c>
      <c r="AK230" t="s">
        <v>77</v>
      </c>
      <c r="AL230">
        <v>2</v>
      </c>
      <c r="AM230">
        <v>5</v>
      </c>
      <c r="AN230" t="s">
        <v>75</v>
      </c>
      <c r="AO230" t="s">
        <v>76</v>
      </c>
    </row>
    <row r="231" spans="1:41">
      <c r="A231" t="s">
        <v>37</v>
      </c>
      <c r="B231" t="s">
        <v>38</v>
      </c>
      <c r="C231">
        <v>16</v>
      </c>
      <c r="D231" t="s">
        <v>39</v>
      </c>
      <c r="E231" t="s">
        <v>72</v>
      </c>
      <c r="F231">
        <v>4</v>
      </c>
      <c r="G231">
        <v>3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3</v>
      </c>
      <c r="S231">
        <v>4</v>
      </c>
      <c r="T231">
        <v>4</v>
      </c>
      <c r="U231">
        <v>2</v>
      </c>
      <c r="V231">
        <v>4</v>
      </c>
      <c r="W231">
        <v>4</v>
      </c>
      <c r="X231">
        <v>2</v>
      </c>
      <c r="Y231">
        <v>10</v>
      </c>
      <c r="Z231">
        <v>9</v>
      </c>
      <c r="AA231">
        <v>9</v>
      </c>
      <c r="AB231">
        <v>-1</v>
      </c>
      <c r="AC231">
        <v>0</v>
      </c>
      <c r="AD231" t="s">
        <v>73</v>
      </c>
      <c r="AE231">
        <v>9.33</v>
      </c>
      <c r="AF231" t="s">
        <v>74</v>
      </c>
      <c r="AG231">
        <v>3.5</v>
      </c>
      <c r="AH231" t="s">
        <v>79</v>
      </c>
      <c r="AI231">
        <v>1</v>
      </c>
      <c r="AJ231" t="s">
        <v>76</v>
      </c>
      <c r="AK231" t="s">
        <v>77</v>
      </c>
      <c r="AL231">
        <v>5</v>
      </c>
      <c r="AM231">
        <v>8</v>
      </c>
      <c r="AN231" t="s">
        <v>79</v>
      </c>
      <c r="AO231" t="s">
        <v>75</v>
      </c>
    </row>
    <row r="232" spans="1:41">
      <c r="A232" t="s">
        <v>37</v>
      </c>
      <c r="B232" t="s">
        <v>38</v>
      </c>
      <c r="C232">
        <v>16</v>
      </c>
      <c r="D232" t="s">
        <v>39</v>
      </c>
      <c r="E232" t="s">
        <v>71</v>
      </c>
      <c r="F232">
        <v>4</v>
      </c>
      <c r="G232">
        <v>3</v>
      </c>
      <c r="H232">
        <v>3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5</v>
      </c>
      <c r="S232">
        <v>4</v>
      </c>
      <c r="T232">
        <v>3</v>
      </c>
      <c r="U232">
        <v>1</v>
      </c>
      <c r="V232">
        <v>2</v>
      </c>
      <c r="W232">
        <v>1</v>
      </c>
      <c r="X232">
        <v>2</v>
      </c>
      <c r="Y232">
        <v>16</v>
      </c>
      <c r="Z232">
        <v>15</v>
      </c>
      <c r="AA232">
        <v>15</v>
      </c>
      <c r="AB232">
        <v>-1</v>
      </c>
      <c r="AC232">
        <v>0</v>
      </c>
      <c r="AD232" t="s">
        <v>73</v>
      </c>
      <c r="AE232">
        <v>15.33</v>
      </c>
      <c r="AF232" t="s">
        <v>89</v>
      </c>
      <c r="AG232">
        <v>3.5</v>
      </c>
      <c r="AH232" t="s">
        <v>79</v>
      </c>
      <c r="AI232">
        <v>0</v>
      </c>
      <c r="AJ232" t="s">
        <v>76</v>
      </c>
      <c r="AK232" t="s">
        <v>77</v>
      </c>
      <c r="AL232">
        <v>3</v>
      </c>
      <c r="AM232">
        <v>7</v>
      </c>
      <c r="AN232" t="s">
        <v>75</v>
      </c>
      <c r="AO232" t="s">
        <v>75</v>
      </c>
    </row>
    <row r="233" spans="1:41">
      <c r="A233" t="s">
        <v>37</v>
      </c>
      <c r="B233" t="s">
        <v>38</v>
      </c>
      <c r="C233">
        <v>15</v>
      </c>
      <c r="D233" t="s">
        <v>54</v>
      </c>
      <c r="E233" t="s">
        <v>71</v>
      </c>
      <c r="F233">
        <v>2</v>
      </c>
      <c r="G233">
        <v>2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4</v>
      </c>
      <c r="S233">
        <v>1</v>
      </c>
      <c r="T233">
        <v>3</v>
      </c>
      <c r="U233">
        <v>1</v>
      </c>
      <c r="V233">
        <v>3</v>
      </c>
      <c r="W233">
        <v>4</v>
      </c>
      <c r="X233">
        <v>2</v>
      </c>
      <c r="Y233">
        <v>8</v>
      </c>
      <c r="Z233">
        <v>9</v>
      </c>
      <c r="AA233">
        <v>8</v>
      </c>
      <c r="AB233">
        <v>1</v>
      </c>
      <c r="AC233">
        <v>-1</v>
      </c>
      <c r="AD233" t="s">
        <v>73</v>
      </c>
      <c r="AE233">
        <v>8.33</v>
      </c>
      <c r="AF233" t="s">
        <v>74</v>
      </c>
      <c r="AG233">
        <v>2</v>
      </c>
      <c r="AH233" t="s">
        <v>75</v>
      </c>
      <c r="AI233">
        <v>1</v>
      </c>
      <c r="AJ233" t="s">
        <v>76</v>
      </c>
      <c r="AK233" t="s">
        <v>77</v>
      </c>
      <c r="AL233">
        <v>4</v>
      </c>
      <c r="AM233">
        <v>4</v>
      </c>
      <c r="AN233" t="s">
        <v>79</v>
      </c>
      <c r="AO233" t="s">
        <v>76</v>
      </c>
    </row>
    <row r="234" spans="1:41">
      <c r="A234" t="s">
        <v>37</v>
      </c>
      <c r="B234" t="s">
        <v>38</v>
      </c>
      <c r="C234">
        <v>15</v>
      </c>
      <c r="D234" t="s">
        <v>54</v>
      </c>
      <c r="E234" t="s">
        <v>72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3</v>
      </c>
      <c r="T234">
        <v>4</v>
      </c>
      <c r="U234">
        <v>2</v>
      </c>
      <c r="V234">
        <v>4</v>
      </c>
      <c r="W234">
        <v>5</v>
      </c>
      <c r="X234">
        <v>2</v>
      </c>
      <c r="Y234">
        <v>8</v>
      </c>
      <c r="Z234">
        <v>6</v>
      </c>
      <c r="AA234">
        <v>5</v>
      </c>
      <c r="AB234">
        <v>-2</v>
      </c>
      <c r="AC234">
        <v>-1</v>
      </c>
      <c r="AD234" t="s">
        <v>78</v>
      </c>
      <c r="AE234">
        <v>6.33</v>
      </c>
      <c r="AF234" t="s">
        <v>74</v>
      </c>
      <c r="AG234">
        <v>1</v>
      </c>
      <c r="AH234" t="s">
        <v>76</v>
      </c>
      <c r="AI234">
        <v>3</v>
      </c>
      <c r="AJ234" t="s">
        <v>75</v>
      </c>
      <c r="AK234" t="s">
        <v>87</v>
      </c>
      <c r="AL234">
        <v>3</v>
      </c>
      <c r="AM234">
        <v>8</v>
      </c>
      <c r="AN234" t="s">
        <v>75</v>
      </c>
      <c r="AO234" t="s">
        <v>75</v>
      </c>
    </row>
    <row r="235" spans="1:41">
      <c r="A235" t="s">
        <v>37</v>
      </c>
      <c r="B235" t="s">
        <v>52</v>
      </c>
      <c r="C235">
        <v>16</v>
      </c>
      <c r="D235" t="s">
        <v>39</v>
      </c>
      <c r="E235" t="s">
        <v>72</v>
      </c>
      <c r="F235">
        <v>3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5</v>
      </c>
      <c r="S235">
        <v>3</v>
      </c>
      <c r="T235">
        <v>2</v>
      </c>
      <c r="U235">
        <v>2</v>
      </c>
      <c r="V235">
        <v>2</v>
      </c>
      <c r="W235">
        <v>5</v>
      </c>
      <c r="X235">
        <v>2</v>
      </c>
      <c r="Y235">
        <v>12</v>
      </c>
      <c r="Z235">
        <v>12</v>
      </c>
      <c r="AA235">
        <v>14</v>
      </c>
      <c r="AB235">
        <v>0</v>
      </c>
      <c r="AC235">
        <v>2</v>
      </c>
      <c r="AD235" t="s">
        <v>73</v>
      </c>
      <c r="AE235">
        <v>12.67</v>
      </c>
      <c r="AF235" t="s">
        <v>85</v>
      </c>
      <c r="AG235">
        <v>2</v>
      </c>
      <c r="AH235" t="s">
        <v>75</v>
      </c>
      <c r="AI235">
        <v>2</v>
      </c>
      <c r="AJ235" t="s">
        <v>75</v>
      </c>
      <c r="AK235" t="s">
        <v>77</v>
      </c>
      <c r="AL235">
        <v>2</v>
      </c>
      <c r="AM235">
        <v>5</v>
      </c>
      <c r="AN235" t="s">
        <v>75</v>
      </c>
      <c r="AO235" t="s">
        <v>76</v>
      </c>
    </row>
    <row r="236" spans="1:41">
      <c r="A236" t="s">
        <v>37</v>
      </c>
      <c r="B236" t="s">
        <v>52</v>
      </c>
      <c r="C236">
        <v>17</v>
      </c>
      <c r="D236" t="s">
        <v>39</v>
      </c>
      <c r="E236" t="s">
        <v>72</v>
      </c>
      <c r="F236">
        <v>2</v>
      </c>
      <c r="G236">
        <v>1</v>
      </c>
      <c r="H236">
        <v>2</v>
      </c>
      <c r="I236">
        <v>1</v>
      </c>
      <c r="J236">
        <v>3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4</v>
      </c>
      <c r="S236">
        <v>5</v>
      </c>
      <c r="T236">
        <v>1</v>
      </c>
      <c r="U236">
        <v>1</v>
      </c>
      <c r="V236">
        <v>1</v>
      </c>
      <c r="W236">
        <v>3</v>
      </c>
      <c r="X236">
        <v>2</v>
      </c>
      <c r="Y236">
        <v>8</v>
      </c>
      <c r="Z236">
        <v>8</v>
      </c>
      <c r="AA236">
        <v>10</v>
      </c>
      <c r="AB236">
        <v>0</v>
      </c>
      <c r="AC236">
        <v>2</v>
      </c>
      <c r="AD236" t="s">
        <v>73</v>
      </c>
      <c r="AE236">
        <v>8.67</v>
      </c>
      <c r="AF236" t="s">
        <v>74</v>
      </c>
      <c r="AG236">
        <v>1.5</v>
      </c>
      <c r="AH236" t="s">
        <v>75</v>
      </c>
      <c r="AI236">
        <v>3</v>
      </c>
      <c r="AJ236" t="s">
        <v>75</v>
      </c>
      <c r="AK236" t="s">
        <v>87</v>
      </c>
      <c r="AL236">
        <v>3</v>
      </c>
      <c r="AM236">
        <v>6</v>
      </c>
      <c r="AN236" t="s">
        <v>75</v>
      </c>
      <c r="AO236" t="s">
        <v>75</v>
      </c>
    </row>
    <row r="237" spans="1:41">
      <c r="A237" t="s">
        <v>37</v>
      </c>
      <c r="B237" t="s">
        <v>52</v>
      </c>
      <c r="C237">
        <v>15</v>
      </c>
      <c r="D237" t="s">
        <v>39</v>
      </c>
      <c r="E237" t="s">
        <v>72</v>
      </c>
      <c r="F237">
        <v>2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2</v>
      </c>
      <c r="U237">
        <v>1</v>
      </c>
      <c r="V237">
        <v>3</v>
      </c>
      <c r="W237">
        <v>3</v>
      </c>
      <c r="X237">
        <v>2</v>
      </c>
      <c r="Y237">
        <v>10</v>
      </c>
      <c r="Z237">
        <v>12</v>
      </c>
      <c r="AA237">
        <v>12</v>
      </c>
      <c r="AB237">
        <v>2</v>
      </c>
      <c r="AC237">
        <v>0</v>
      </c>
      <c r="AD237" t="s">
        <v>73</v>
      </c>
      <c r="AE237">
        <v>11.33</v>
      </c>
      <c r="AF237" t="s">
        <v>85</v>
      </c>
      <c r="AG237">
        <v>2.5</v>
      </c>
      <c r="AH237" t="s">
        <v>75</v>
      </c>
      <c r="AI237">
        <v>1</v>
      </c>
      <c r="AJ237" t="s">
        <v>76</v>
      </c>
      <c r="AK237" t="s">
        <v>77</v>
      </c>
      <c r="AL237">
        <v>5</v>
      </c>
      <c r="AM237">
        <v>5</v>
      </c>
      <c r="AN237" t="s">
        <v>79</v>
      </c>
      <c r="AO237" t="s">
        <v>76</v>
      </c>
    </row>
    <row r="238" spans="1:41">
      <c r="A238" t="s">
        <v>37</v>
      </c>
      <c r="B238" t="s">
        <v>38</v>
      </c>
      <c r="C238">
        <v>15</v>
      </c>
      <c r="D238" t="s">
        <v>39</v>
      </c>
      <c r="E238" t="s">
        <v>72</v>
      </c>
      <c r="F238">
        <v>1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4</v>
      </c>
      <c r="S238">
        <v>3</v>
      </c>
      <c r="T238">
        <v>2</v>
      </c>
      <c r="U238">
        <v>2</v>
      </c>
      <c r="V238">
        <v>3</v>
      </c>
      <c r="W238">
        <v>4</v>
      </c>
      <c r="X238">
        <v>2</v>
      </c>
      <c r="Y238">
        <v>9</v>
      </c>
      <c r="Z238">
        <v>10</v>
      </c>
      <c r="AA238">
        <v>10</v>
      </c>
      <c r="AB238">
        <v>1</v>
      </c>
      <c r="AC238">
        <v>0</v>
      </c>
      <c r="AD238" t="s">
        <v>73</v>
      </c>
      <c r="AE238">
        <v>9.67</v>
      </c>
      <c r="AF238" t="s">
        <v>74</v>
      </c>
      <c r="AG238">
        <v>1</v>
      </c>
      <c r="AH238" t="s">
        <v>76</v>
      </c>
      <c r="AI238">
        <v>1</v>
      </c>
      <c r="AJ238" t="s">
        <v>76</v>
      </c>
      <c r="AK238" t="s">
        <v>77</v>
      </c>
      <c r="AL238">
        <v>3</v>
      </c>
      <c r="AM238">
        <v>5</v>
      </c>
      <c r="AN238" t="s">
        <v>75</v>
      </c>
      <c r="AO238" t="s">
        <v>76</v>
      </c>
    </row>
    <row r="239" spans="1:41">
      <c r="A239" t="s">
        <v>37</v>
      </c>
      <c r="B239" t="s">
        <v>38</v>
      </c>
      <c r="C239">
        <v>15</v>
      </c>
      <c r="D239" t="s">
        <v>54</v>
      </c>
      <c r="E239" t="s">
        <v>72</v>
      </c>
      <c r="F239">
        <v>1</v>
      </c>
      <c r="G239">
        <v>1</v>
      </c>
      <c r="H239">
        <v>2</v>
      </c>
      <c r="I239">
        <v>4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3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7</v>
      </c>
      <c r="Z239">
        <v>10</v>
      </c>
      <c r="AA239">
        <v>10</v>
      </c>
      <c r="AB239">
        <v>3</v>
      </c>
      <c r="AC239">
        <v>0</v>
      </c>
      <c r="AD239" t="s">
        <v>73</v>
      </c>
      <c r="AE239">
        <v>9</v>
      </c>
      <c r="AF239" t="s">
        <v>74</v>
      </c>
      <c r="AG239">
        <v>1</v>
      </c>
      <c r="AH239" t="s">
        <v>76</v>
      </c>
      <c r="AI239">
        <v>1</v>
      </c>
      <c r="AJ239" t="s">
        <v>76</v>
      </c>
      <c r="AK239" t="s">
        <v>77</v>
      </c>
      <c r="AL239">
        <v>5</v>
      </c>
      <c r="AM239">
        <v>3</v>
      </c>
      <c r="AN239" t="s">
        <v>79</v>
      </c>
      <c r="AO239" t="s">
        <v>76</v>
      </c>
    </row>
    <row r="240" spans="1:41">
      <c r="A240" t="s">
        <v>37</v>
      </c>
      <c r="B240" t="s">
        <v>52</v>
      </c>
      <c r="C240">
        <v>16</v>
      </c>
      <c r="D240" t="s">
        <v>54</v>
      </c>
      <c r="E240" t="s">
        <v>72</v>
      </c>
      <c r="F240">
        <v>4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3</v>
      </c>
      <c r="S240">
        <v>3</v>
      </c>
      <c r="T240">
        <v>3</v>
      </c>
      <c r="U240">
        <v>1</v>
      </c>
      <c r="V240">
        <v>1</v>
      </c>
      <c r="W240">
        <v>4</v>
      </c>
      <c r="X240">
        <v>2</v>
      </c>
      <c r="Y240">
        <v>11</v>
      </c>
      <c r="Z240">
        <v>15</v>
      </c>
      <c r="AA240">
        <v>15</v>
      </c>
      <c r="AB240">
        <v>4</v>
      </c>
      <c r="AC240">
        <v>0</v>
      </c>
      <c r="AD240" t="s">
        <v>73</v>
      </c>
      <c r="AE240">
        <v>13.67</v>
      </c>
      <c r="AF240" t="s">
        <v>85</v>
      </c>
      <c r="AG240">
        <v>3.5</v>
      </c>
      <c r="AH240" t="s">
        <v>79</v>
      </c>
      <c r="AI240">
        <v>1</v>
      </c>
      <c r="AJ240" t="s">
        <v>76</v>
      </c>
      <c r="AK240" t="s">
        <v>77</v>
      </c>
      <c r="AL240">
        <v>4</v>
      </c>
      <c r="AM240">
        <v>6</v>
      </c>
      <c r="AN240" t="s">
        <v>79</v>
      </c>
      <c r="AO240" t="s">
        <v>75</v>
      </c>
    </row>
    <row r="241" spans="1:41">
      <c r="A241" t="s">
        <v>37</v>
      </c>
      <c r="B241" t="s">
        <v>38</v>
      </c>
      <c r="C241">
        <v>16</v>
      </c>
      <c r="D241" t="s">
        <v>39</v>
      </c>
      <c r="E241" t="s">
        <v>72</v>
      </c>
      <c r="F241">
        <v>2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4</v>
      </c>
      <c r="S241">
        <v>3</v>
      </c>
      <c r="T241">
        <v>5</v>
      </c>
      <c r="U241">
        <v>1</v>
      </c>
      <c r="V241">
        <v>1</v>
      </c>
      <c r="W241">
        <v>5</v>
      </c>
      <c r="X241">
        <v>2</v>
      </c>
      <c r="Y241">
        <v>8</v>
      </c>
      <c r="Z241">
        <v>9</v>
      </c>
      <c r="AA241">
        <v>10</v>
      </c>
      <c r="AB241">
        <v>1</v>
      </c>
      <c r="AC241">
        <v>1</v>
      </c>
      <c r="AD241" t="s">
        <v>80</v>
      </c>
      <c r="AE241">
        <v>9</v>
      </c>
      <c r="AF241" t="s">
        <v>74</v>
      </c>
      <c r="AG241">
        <v>1.5</v>
      </c>
      <c r="AH241" t="s">
        <v>75</v>
      </c>
      <c r="AI241">
        <v>1</v>
      </c>
      <c r="AJ241" t="s">
        <v>76</v>
      </c>
      <c r="AK241" t="s">
        <v>77</v>
      </c>
      <c r="AL241">
        <v>3</v>
      </c>
      <c r="AM241">
        <v>9</v>
      </c>
      <c r="AN241" t="s">
        <v>75</v>
      </c>
      <c r="AO241" t="s">
        <v>75</v>
      </c>
    </row>
    <row r="242" spans="1:41">
      <c r="A242" t="s">
        <v>37</v>
      </c>
      <c r="B242" t="s">
        <v>52</v>
      </c>
      <c r="C242">
        <v>16</v>
      </c>
      <c r="D242" t="s">
        <v>39</v>
      </c>
      <c r="E242" t="s">
        <v>72</v>
      </c>
      <c r="F242">
        <v>3</v>
      </c>
      <c r="G242">
        <v>3</v>
      </c>
      <c r="H242">
        <v>1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5</v>
      </c>
      <c r="S242">
        <v>3</v>
      </c>
      <c r="T242">
        <v>3</v>
      </c>
      <c r="U242">
        <v>1</v>
      </c>
      <c r="V242">
        <v>1</v>
      </c>
      <c r="W242">
        <v>5</v>
      </c>
      <c r="X242">
        <v>2</v>
      </c>
      <c r="Y242">
        <v>16</v>
      </c>
      <c r="Z242">
        <v>18</v>
      </c>
      <c r="AA242">
        <v>18</v>
      </c>
      <c r="AB242">
        <v>2</v>
      </c>
      <c r="AC242">
        <v>0</v>
      </c>
      <c r="AD242" t="s">
        <v>73</v>
      </c>
      <c r="AE242">
        <v>17.329999999999998</v>
      </c>
      <c r="AF242" t="s">
        <v>86</v>
      </c>
      <c r="AG242">
        <v>3</v>
      </c>
      <c r="AH242" t="s">
        <v>75</v>
      </c>
      <c r="AI242">
        <v>0</v>
      </c>
      <c r="AJ242" t="s">
        <v>76</v>
      </c>
      <c r="AK242" t="s">
        <v>77</v>
      </c>
      <c r="AL242">
        <v>3</v>
      </c>
      <c r="AM242">
        <v>6</v>
      </c>
      <c r="AN242" t="s">
        <v>75</v>
      </c>
      <c r="AO242" t="s">
        <v>75</v>
      </c>
    </row>
    <row r="243" spans="1:41">
      <c r="A243" t="s">
        <v>37</v>
      </c>
      <c r="B243" t="s">
        <v>52</v>
      </c>
      <c r="C243">
        <v>16</v>
      </c>
      <c r="D243" t="s">
        <v>39</v>
      </c>
      <c r="E243" t="s">
        <v>72</v>
      </c>
      <c r="F243">
        <v>4</v>
      </c>
      <c r="G243">
        <v>4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5</v>
      </c>
      <c r="S243">
        <v>4</v>
      </c>
      <c r="T243">
        <v>4</v>
      </c>
      <c r="U243">
        <v>1</v>
      </c>
      <c r="V243">
        <v>2</v>
      </c>
      <c r="W243">
        <v>5</v>
      </c>
      <c r="X243">
        <v>2</v>
      </c>
      <c r="Y243">
        <v>15</v>
      </c>
      <c r="Z243">
        <v>15</v>
      </c>
      <c r="AA243">
        <v>16</v>
      </c>
      <c r="AB243">
        <v>0</v>
      </c>
      <c r="AC243">
        <v>1</v>
      </c>
      <c r="AD243" t="s">
        <v>73</v>
      </c>
      <c r="AE243">
        <v>15.33</v>
      </c>
      <c r="AF243" t="s">
        <v>89</v>
      </c>
      <c r="AG243">
        <v>4</v>
      </c>
      <c r="AH243" t="s">
        <v>79</v>
      </c>
      <c r="AI243">
        <v>0</v>
      </c>
      <c r="AJ243" t="s">
        <v>76</v>
      </c>
      <c r="AK243" t="s">
        <v>77</v>
      </c>
      <c r="AL243">
        <v>3</v>
      </c>
      <c r="AM243">
        <v>8</v>
      </c>
      <c r="AN243" t="s">
        <v>75</v>
      </c>
      <c r="AO243" t="s">
        <v>75</v>
      </c>
    </row>
    <row r="244" spans="1:41">
      <c r="A244" t="s">
        <v>37</v>
      </c>
      <c r="B244" t="s">
        <v>52</v>
      </c>
      <c r="C244">
        <v>15</v>
      </c>
      <c r="D244" t="s">
        <v>39</v>
      </c>
      <c r="E244" t="s">
        <v>72</v>
      </c>
      <c r="F244">
        <v>4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11</v>
      </c>
      <c r="Z244">
        <v>13</v>
      </c>
      <c r="AA244">
        <v>14</v>
      </c>
      <c r="AB244">
        <v>2</v>
      </c>
      <c r="AC244">
        <v>1</v>
      </c>
      <c r="AD244" t="s">
        <v>80</v>
      </c>
      <c r="AE244">
        <v>12.67</v>
      </c>
      <c r="AF244" t="s">
        <v>85</v>
      </c>
      <c r="AG244">
        <v>4</v>
      </c>
      <c r="AH244" t="s">
        <v>79</v>
      </c>
      <c r="AI244">
        <v>0</v>
      </c>
      <c r="AJ244" t="s">
        <v>76</v>
      </c>
      <c r="AK244" t="s">
        <v>77</v>
      </c>
      <c r="AL244">
        <v>3</v>
      </c>
      <c r="AM244">
        <v>7</v>
      </c>
      <c r="AN244" t="s">
        <v>75</v>
      </c>
      <c r="AO244" t="s">
        <v>75</v>
      </c>
    </row>
    <row r="245" spans="1:41">
      <c r="A245" t="s">
        <v>37</v>
      </c>
      <c r="B245" t="s">
        <v>38</v>
      </c>
      <c r="C245">
        <v>15</v>
      </c>
      <c r="D245" t="s">
        <v>39</v>
      </c>
      <c r="E245" t="s">
        <v>72</v>
      </c>
      <c r="F245">
        <v>1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3</v>
      </c>
      <c r="S245">
        <v>2</v>
      </c>
      <c r="T245">
        <v>3</v>
      </c>
      <c r="U245">
        <v>1</v>
      </c>
      <c r="V245">
        <v>2</v>
      </c>
      <c r="W245">
        <v>1</v>
      </c>
      <c r="X245">
        <v>2</v>
      </c>
      <c r="Y245">
        <v>16</v>
      </c>
      <c r="Z245">
        <v>15</v>
      </c>
      <c r="AA245">
        <v>15</v>
      </c>
      <c r="AB245">
        <v>-1</v>
      </c>
      <c r="AC245">
        <v>0</v>
      </c>
      <c r="AD245" t="s">
        <v>73</v>
      </c>
      <c r="AE245">
        <v>15.33</v>
      </c>
      <c r="AF245" t="s">
        <v>89</v>
      </c>
      <c r="AG245">
        <v>1.5</v>
      </c>
      <c r="AH245" t="s">
        <v>75</v>
      </c>
      <c r="AI245">
        <v>1</v>
      </c>
      <c r="AJ245" t="s">
        <v>76</v>
      </c>
      <c r="AK245" t="s">
        <v>77</v>
      </c>
      <c r="AL245">
        <v>1</v>
      </c>
      <c r="AM245">
        <v>5</v>
      </c>
      <c r="AN245" t="s">
        <v>76</v>
      </c>
      <c r="AO245" t="s">
        <v>76</v>
      </c>
    </row>
    <row r="246" spans="1:41">
      <c r="A246" t="s">
        <v>37</v>
      </c>
      <c r="B246" t="s">
        <v>38</v>
      </c>
      <c r="C246">
        <v>16</v>
      </c>
      <c r="D246" t="s">
        <v>39</v>
      </c>
      <c r="E246" t="s">
        <v>71</v>
      </c>
      <c r="F246">
        <v>2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4</v>
      </c>
      <c r="S246">
        <v>2</v>
      </c>
      <c r="T246">
        <v>2</v>
      </c>
      <c r="U246">
        <v>1</v>
      </c>
      <c r="V246">
        <v>2</v>
      </c>
      <c r="W246">
        <v>5</v>
      </c>
      <c r="X246">
        <v>2</v>
      </c>
      <c r="Y246">
        <v>13</v>
      </c>
      <c r="Z246">
        <v>13</v>
      </c>
      <c r="AA246">
        <v>13</v>
      </c>
      <c r="AB246">
        <v>0</v>
      </c>
      <c r="AC246">
        <v>0</v>
      </c>
      <c r="AD246" t="s">
        <v>73</v>
      </c>
      <c r="AE246">
        <v>13</v>
      </c>
      <c r="AF246" t="s">
        <v>85</v>
      </c>
      <c r="AG246">
        <v>3</v>
      </c>
      <c r="AH246" t="s">
        <v>75</v>
      </c>
      <c r="AI246">
        <v>0</v>
      </c>
      <c r="AJ246" t="s">
        <v>76</v>
      </c>
      <c r="AK246" t="s">
        <v>77</v>
      </c>
      <c r="AL246">
        <v>4</v>
      </c>
      <c r="AM246">
        <v>5</v>
      </c>
      <c r="AN246" t="s">
        <v>79</v>
      </c>
      <c r="AO246" t="s">
        <v>76</v>
      </c>
    </row>
    <row r="247" spans="1:41">
      <c r="A247" t="s">
        <v>37</v>
      </c>
      <c r="B247" t="s">
        <v>38</v>
      </c>
      <c r="C247">
        <v>19</v>
      </c>
      <c r="D247" t="s">
        <v>39</v>
      </c>
      <c r="E247" t="s">
        <v>72</v>
      </c>
      <c r="F247">
        <v>0</v>
      </c>
      <c r="G247">
        <v>1</v>
      </c>
      <c r="H247">
        <v>1</v>
      </c>
      <c r="I247">
        <v>2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4</v>
      </c>
      <c r="T247">
        <v>2</v>
      </c>
      <c r="U247">
        <v>1</v>
      </c>
      <c r="V247">
        <v>1</v>
      </c>
      <c r="W247">
        <v>5</v>
      </c>
      <c r="X247">
        <v>2</v>
      </c>
      <c r="Y247">
        <v>7</v>
      </c>
      <c r="Z247">
        <v>8</v>
      </c>
      <c r="AA247">
        <v>9</v>
      </c>
      <c r="AB247">
        <v>1</v>
      </c>
      <c r="AC247">
        <v>1</v>
      </c>
      <c r="AD247" t="s">
        <v>80</v>
      </c>
      <c r="AE247">
        <v>8</v>
      </c>
      <c r="AF247" t="s">
        <v>74</v>
      </c>
      <c r="AG247">
        <v>0.5</v>
      </c>
      <c r="AH247" t="s">
        <v>76</v>
      </c>
      <c r="AI247">
        <v>2</v>
      </c>
      <c r="AJ247" t="s">
        <v>75</v>
      </c>
      <c r="AK247" t="s">
        <v>77</v>
      </c>
      <c r="AL247">
        <v>1</v>
      </c>
      <c r="AM247">
        <v>6</v>
      </c>
      <c r="AN247" t="s">
        <v>76</v>
      </c>
      <c r="AO247" t="s">
        <v>75</v>
      </c>
    </row>
    <row r="248" spans="1:41">
      <c r="A248" t="s">
        <v>37</v>
      </c>
      <c r="B248" t="s">
        <v>38</v>
      </c>
      <c r="C248">
        <v>15</v>
      </c>
      <c r="D248" t="s">
        <v>39</v>
      </c>
      <c r="E248" t="s">
        <v>72</v>
      </c>
      <c r="F248">
        <v>4</v>
      </c>
      <c r="G248">
        <v>4</v>
      </c>
      <c r="H248">
        <v>1</v>
      </c>
      <c r="I248">
        <v>3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2</v>
      </c>
      <c r="T248">
        <v>2</v>
      </c>
      <c r="U248">
        <v>1</v>
      </c>
      <c r="V248">
        <v>1</v>
      </c>
      <c r="W248">
        <v>5</v>
      </c>
      <c r="X248">
        <v>2</v>
      </c>
      <c r="Y248">
        <v>9</v>
      </c>
      <c r="Z248">
        <v>11</v>
      </c>
      <c r="AA248">
        <v>11</v>
      </c>
      <c r="AB248">
        <v>2</v>
      </c>
      <c r="AC248">
        <v>0</v>
      </c>
      <c r="AD248" t="s">
        <v>73</v>
      </c>
      <c r="AE248">
        <v>10.33</v>
      </c>
      <c r="AF248" t="s">
        <v>85</v>
      </c>
      <c r="AG248">
        <v>4</v>
      </c>
      <c r="AH248" t="s">
        <v>79</v>
      </c>
      <c r="AI248">
        <v>0</v>
      </c>
      <c r="AJ248" t="s">
        <v>76</v>
      </c>
      <c r="AK248" t="s">
        <v>77</v>
      </c>
      <c r="AL248">
        <v>4</v>
      </c>
      <c r="AM248">
        <v>4</v>
      </c>
      <c r="AN248" t="s">
        <v>79</v>
      </c>
      <c r="AO248" t="s">
        <v>76</v>
      </c>
    </row>
    <row r="249" spans="1:41">
      <c r="A249" t="s">
        <v>37</v>
      </c>
      <c r="B249" t="s">
        <v>38</v>
      </c>
      <c r="C249">
        <v>16</v>
      </c>
      <c r="D249" t="s">
        <v>39</v>
      </c>
      <c r="E249" t="s">
        <v>71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3</v>
      </c>
      <c r="S249">
        <v>4</v>
      </c>
      <c r="T249">
        <v>4</v>
      </c>
      <c r="U249">
        <v>3</v>
      </c>
      <c r="V249">
        <v>3</v>
      </c>
      <c r="W249">
        <v>1</v>
      </c>
      <c r="X249">
        <v>2</v>
      </c>
      <c r="Y249">
        <v>14</v>
      </c>
      <c r="Z249">
        <v>14</v>
      </c>
      <c r="AA249">
        <v>13</v>
      </c>
      <c r="AB249">
        <v>0</v>
      </c>
      <c r="AC249">
        <v>-1</v>
      </c>
      <c r="AD249" t="s">
        <v>73</v>
      </c>
      <c r="AE249">
        <v>13.67</v>
      </c>
      <c r="AF249" t="s">
        <v>85</v>
      </c>
      <c r="AG249">
        <v>1</v>
      </c>
      <c r="AH249" t="s">
        <v>76</v>
      </c>
      <c r="AI249">
        <v>2</v>
      </c>
      <c r="AJ249" t="s">
        <v>75</v>
      </c>
      <c r="AK249" t="s">
        <v>77</v>
      </c>
      <c r="AL249">
        <v>1</v>
      </c>
      <c r="AM249">
        <v>8</v>
      </c>
      <c r="AN249" t="s">
        <v>76</v>
      </c>
      <c r="AO249" t="s">
        <v>75</v>
      </c>
    </row>
    <row r="250" spans="1:41">
      <c r="A250" t="s">
        <v>37</v>
      </c>
      <c r="B250" t="s">
        <v>38</v>
      </c>
      <c r="C250">
        <v>15</v>
      </c>
      <c r="D250" t="s">
        <v>39</v>
      </c>
      <c r="E250" t="s">
        <v>72</v>
      </c>
      <c r="F250">
        <v>1</v>
      </c>
      <c r="G250">
        <v>2</v>
      </c>
      <c r="H250">
        <v>1</v>
      </c>
      <c r="I250">
        <v>2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4</v>
      </c>
      <c r="S250">
        <v>3</v>
      </c>
      <c r="T250">
        <v>2</v>
      </c>
      <c r="U250">
        <v>1</v>
      </c>
      <c r="V250">
        <v>1</v>
      </c>
      <c r="W250">
        <v>5</v>
      </c>
      <c r="X250">
        <v>2</v>
      </c>
      <c r="Y250">
        <v>10</v>
      </c>
      <c r="Z250">
        <v>11</v>
      </c>
      <c r="AA250">
        <v>11</v>
      </c>
      <c r="AB250">
        <v>1</v>
      </c>
      <c r="AC250">
        <v>0</v>
      </c>
      <c r="AD250" t="s">
        <v>73</v>
      </c>
      <c r="AE250">
        <v>10.67</v>
      </c>
      <c r="AF250" t="s">
        <v>85</v>
      </c>
      <c r="AG250">
        <v>1.5</v>
      </c>
      <c r="AH250" t="s">
        <v>75</v>
      </c>
      <c r="AI250">
        <v>1</v>
      </c>
      <c r="AJ250" t="s">
        <v>76</v>
      </c>
      <c r="AK250" t="s">
        <v>77</v>
      </c>
      <c r="AL250">
        <v>3</v>
      </c>
      <c r="AM250">
        <v>5</v>
      </c>
      <c r="AN250" t="s">
        <v>75</v>
      </c>
      <c r="AO250" t="s">
        <v>76</v>
      </c>
    </row>
    <row r="251" spans="1:41">
      <c r="A251" t="s">
        <v>37</v>
      </c>
      <c r="B251" t="s">
        <v>52</v>
      </c>
      <c r="C251">
        <v>15</v>
      </c>
      <c r="D251" t="s">
        <v>54</v>
      </c>
      <c r="E251" t="s">
        <v>72</v>
      </c>
      <c r="F251">
        <v>2</v>
      </c>
      <c r="G251">
        <v>3</v>
      </c>
      <c r="H251">
        <v>1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4</v>
      </c>
      <c r="S251">
        <v>4</v>
      </c>
      <c r="T251">
        <v>4</v>
      </c>
      <c r="U251">
        <v>1</v>
      </c>
      <c r="V251">
        <v>1</v>
      </c>
      <c r="W251">
        <v>1</v>
      </c>
      <c r="X251">
        <v>2</v>
      </c>
      <c r="Y251">
        <v>11</v>
      </c>
      <c r="Z251">
        <v>8</v>
      </c>
      <c r="AA251">
        <v>8</v>
      </c>
      <c r="AB251">
        <v>-3</v>
      </c>
      <c r="AC251">
        <v>0</v>
      </c>
      <c r="AD251" t="s">
        <v>73</v>
      </c>
      <c r="AE251">
        <v>9</v>
      </c>
      <c r="AF251" t="s">
        <v>74</v>
      </c>
      <c r="AG251">
        <v>2.5</v>
      </c>
      <c r="AH251" t="s">
        <v>75</v>
      </c>
      <c r="AI251">
        <v>0</v>
      </c>
      <c r="AJ251" t="s">
        <v>76</v>
      </c>
      <c r="AK251" t="s">
        <v>77</v>
      </c>
      <c r="AL251">
        <v>4</v>
      </c>
      <c r="AM251">
        <v>8</v>
      </c>
      <c r="AN251" t="s">
        <v>79</v>
      </c>
      <c r="AO251" t="s">
        <v>75</v>
      </c>
    </row>
    <row r="252" spans="1:41">
      <c r="A252" t="s">
        <v>37</v>
      </c>
      <c r="B252" t="s">
        <v>52</v>
      </c>
      <c r="C252">
        <v>16</v>
      </c>
      <c r="D252" t="s">
        <v>54</v>
      </c>
      <c r="E252" t="s">
        <v>72</v>
      </c>
      <c r="F252">
        <v>2</v>
      </c>
      <c r="G252">
        <v>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2</v>
      </c>
      <c r="T252">
        <v>2</v>
      </c>
      <c r="U252">
        <v>1</v>
      </c>
      <c r="V252">
        <v>2</v>
      </c>
      <c r="W252">
        <v>3</v>
      </c>
      <c r="X252">
        <v>2</v>
      </c>
      <c r="Y252">
        <v>17</v>
      </c>
      <c r="Z252">
        <v>15</v>
      </c>
      <c r="AA252">
        <v>15</v>
      </c>
      <c r="AB252">
        <v>-2</v>
      </c>
      <c r="AC252">
        <v>0</v>
      </c>
      <c r="AD252" t="s">
        <v>73</v>
      </c>
      <c r="AE252">
        <v>15.67</v>
      </c>
      <c r="AF252" t="s">
        <v>89</v>
      </c>
      <c r="AG252">
        <v>2</v>
      </c>
      <c r="AH252" t="s">
        <v>75</v>
      </c>
      <c r="AI252">
        <v>2</v>
      </c>
      <c r="AJ252" t="s">
        <v>75</v>
      </c>
      <c r="AK252" t="s">
        <v>77</v>
      </c>
      <c r="AL252">
        <v>1</v>
      </c>
      <c r="AM252">
        <v>4</v>
      </c>
      <c r="AN252" t="s">
        <v>76</v>
      </c>
      <c r="AO252" t="s">
        <v>76</v>
      </c>
    </row>
    <row r="253" spans="1:41">
      <c r="A253" t="s">
        <v>37</v>
      </c>
      <c r="B253" t="s">
        <v>52</v>
      </c>
      <c r="C253">
        <v>17</v>
      </c>
      <c r="D253" t="s">
        <v>39</v>
      </c>
      <c r="E253" t="s">
        <v>72</v>
      </c>
      <c r="F253">
        <v>1</v>
      </c>
      <c r="G253">
        <v>3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5</v>
      </c>
      <c r="S253">
        <v>3</v>
      </c>
      <c r="T253">
        <v>3</v>
      </c>
      <c r="U253">
        <v>1</v>
      </c>
      <c r="V253">
        <v>4</v>
      </c>
      <c r="W253">
        <v>2</v>
      </c>
      <c r="X253">
        <v>2</v>
      </c>
      <c r="Y253">
        <v>10</v>
      </c>
      <c r="Z253">
        <v>10</v>
      </c>
      <c r="AA253">
        <v>10</v>
      </c>
      <c r="AB253">
        <v>0</v>
      </c>
      <c r="AC253">
        <v>0</v>
      </c>
      <c r="AD253" t="s">
        <v>73</v>
      </c>
      <c r="AE253">
        <v>10</v>
      </c>
      <c r="AF253" t="s">
        <v>85</v>
      </c>
      <c r="AG253">
        <v>2</v>
      </c>
      <c r="AH253" t="s">
        <v>75</v>
      </c>
      <c r="AI253">
        <v>3</v>
      </c>
      <c r="AJ253" t="s">
        <v>75</v>
      </c>
      <c r="AK253" t="s">
        <v>77</v>
      </c>
      <c r="AL253">
        <v>0</v>
      </c>
      <c r="AM253">
        <v>6</v>
      </c>
      <c r="AN253" t="s">
        <v>76</v>
      </c>
      <c r="AO253" t="s">
        <v>75</v>
      </c>
    </row>
    <row r="254" spans="1:41">
      <c r="A254" t="s">
        <v>37</v>
      </c>
      <c r="B254" t="s">
        <v>52</v>
      </c>
      <c r="C254">
        <v>16</v>
      </c>
      <c r="D254" t="s">
        <v>39</v>
      </c>
      <c r="E254" t="s">
        <v>72</v>
      </c>
      <c r="F254">
        <v>1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4</v>
      </c>
      <c r="S254">
        <v>3</v>
      </c>
      <c r="T254">
        <v>2</v>
      </c>
      <c r="U254">
        <v>1</v>
      </c>
      <c r="V254">
        <v>1</v>
      </c>
      <c r="W254">
        <v>3</v>
      </c>
      <c r="X254">
        <v>2</v>
      </c>
      <c r="Y254">
        <v>13</v>
      </c>
      <c r="Z254">
        <v>15</v>
      </c>
      <c r="AA254">
        <v>16</v>
      </c>
      <c r="AB254">
        <v>2</v>
      </c>
      <c r="AC254">
        <v>1</v>
      </c>
      <c r="AD254" t="s">
        <v>80</v>
      </c>
      <c r="AE254">
        <v>14.67</v>
      </c>
      <c r="AF254" t="s">
        <v>89</v>
      </c>
      <c r="AG254">
        <v>0.5</v>
      </c>
      <c r="AH254" t="s">
        <v>76</v>
      </c>
      <c r="AI254">
        <v>1</v>
      </c>
      <c r="AJ254" t="s">
        <v>76</v>
      </c>
      <c r="AK254" t="s">
        <v>77</v>
      </c>
      <c r="AL254">
        <v>4</v>
      </c>
      <c r="AM254">
        <v>6</v>
      </c>
      <c r="AN254" t="s">
        <v>79</v>
      </c>
      <c r="AO254" t="s">
        <v>75</v>
      </c>
    </row>
    <row r="255" spans="1:41">
      <c r="A255" t="s">
        <v>37</v>
      </c>
      <c r="B255" t="s">
        <v>38</v>
      </c>
      <c r="C255">
        <v>16</v>
      </c>
      <c r="D255" t="s">
        <v>39</v>
      </c>
      <c r="E255" t="s">
        <v>72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3</v>
      </c>
      <c r="S255">
        <v>4</v>
      </c>
      <c r="T255">
        <v>4</v>
      </c>
      <c r="U255">
        <v>1</v>
      </c>
      <c r="V255">
        <v>4</v>
      </c>
      <c r="W255">
        <v>5</v>
      </c>
      <c r="X255">
        <v>2</v>
      </c>
      <c r="Y255">
        <v>13</v>
      </c>
      <c r="Z255">
        <v>13</v>
      </c>
      <c r="AA255">
        <v>11</v>
      </c>
      <c r="AB255">
        <v>0</v>
      </c>
      <c r="AC255">
        <v>-2</v>
      </c>
      <c r="AD255" t="s">
        <v>73</v>
      </c>
      <c r="AE255">
        <v>12.33</v>
      </c>
      <c r="AF255" t="s">
        <v>85</v>
      </c>
      <c r="AG255">
        <v>2</v>
      </c>
      <c r="AH255" t="s">
        <v>75</v>
      </c>
      <c r="AI255">
        <v>2</v>
      </c>
      <c r="AJ255" t="s">
        <v>75</v>
      </c>
      <c r="AK255" t="s">
        <v>77</v>
      </c>
      <c r="AL255">
        <v>3</v>
      </c>
      <c r="AM255">
        <v>8</v>
      </c>
      <c r="AN255" t="s">
        <v>75</v>
      </c>
      <c r="AO255" t="s">
        <v>75</v>
      </c>
    </row>
    <row r="256" spans="1:41">
      <c r="A256" t="s">
        <v>37</v>
      </c>
      <c r="B256" t="s">
        <v>52</v>
      </c>
      <c r="C256">
        <v>16</v>
      </c>
      <c r="D256" t="s">
        <v>39</v>
      </c>
      <c r="E256" t="s">
        <v>72</v>
      </c>
      <c r="F256">
        <v>3</v>
      </c>
      <c r="G256">
        <v>3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12</v>
      </c>
      <c r="Z256">
        <v>13</v>
      </c>
      <c r="AA256">
        <v>12</v>
      </c>
      <c r="AB256">
        <v>1</v>
      </c>
      <c r="AC256">
        <v>-1</v>
      </c>
      <c r="AD256" t="s">
        <v>73</v>
      </c>
      <c r="AE256">
        <v>12.33</v>
      </c>
      <c r="AF256" t="s">
        <v>85</v>
      </c>
      <c r="AG256">
        <v>3</v>
      </c>
      <c r="AH256" t="s">
        <v>75</v>
      </c>
      <c r="AI256">
        <v>0</v>
      </c>
      <c r="AJ256" t="s">
        <v>76</v>
      </c>
      <c r="AK256" t="s">
        <v>77</v>
      </c>
      <c r="AL256">
        <v>3</v>
      </c>
      <c r="AM256">
        <v>6</v>
      </c>
      <c r="AN256" t="s">
        <v>75</v>
      </c>
      <c r="AO256" t="s">
        <v>75</v>
      </c>
    </row>
    <row r="257" spans="1:41">
      <c r="A257" t="s">
        <v>37</v>
      </c>
      <c r="B257" t="s">
        <v>52</v>
      </c>
      <c r="C257">
        <v>16</v>
      </c>
      <c r="D257" t="s">
        <v>39</v>
      </c>
      <c r="E257" t="s">
        <v>72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3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2</v>
      </c>
      <c r="Y257">
        <v>11</v>
      </c>
      <c r="Z257">
        <v>12</v>
      </c>
      <c r="AA257">
        <v>11</v>
      </c>
      <c r="AB257">
        <v>1</v>
      </c>
      <c r="AC257">
        <v>-1</v>
      </c>
      <c r="AD257" t="s">
        <v>73</v>
      </c>
      <c r="AE257">
        <v>11.33</v>
      </c>
      <c r="AF257" t="s">
        <v>85</v>
      </c>
      <c r="AG257">
        <v>1.5</v>
      </c>
      <c r="AH257" t="s">
        <v>75</v>
      </c>
      <c r="AI257">
        <v>2</v>
      </c>
      <c r="AJ257" t="s">
        <v>75</v>
      </c>
      <c r="AK257" t="s">
        <v>77</v>
      </c>
      <c r="AL257">
        <v>4</v>
      </c>
      <c r="AM257">
        <v>7</v>
      </c>
      <c r="AN257" t="s">
        <v>79</v>
      </c>
      <c r="AO257" t="s">
        <v>75</v>
      </c>
    </row>
    <row r="258" spans="1:41">
      <c r="A258" t="s">
        <v>37</v>
      </c>
      <c r="B258" t="s">
        <v>38</v>
      </c>
      <c r="C258">
        <v>16</v>
      </c>
      <c r="D258" t="s">
        <v>39</v>
      </c>
      <c r="E258" t="s">
        <v>72</v>
      </c>
      <c r="F258">
        <v>4</v>
      </c>
      <c r="G258">
        <v>3</v>
      </c>
      <c r="H258">
        <v>1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4</v>
      </c>
      <c r="S258">
        <v>3</v>
      </c>
      <c r="T258">
        <v>5</v>
      </c>
      <c r="U258">
        <v>1</v>
      </c>
      <c r="V258">
        <v>5</v>
      </c>
      <c r="W258">
        <v>2</v>
      </c>
      <c r="X258">
        <v>2</v>
      </c>
      <c r="Y258">
        <v>16</v>
      </c>
      <c r="Z258">
        <v>16</v>
      </c>
      <c r="AA258">
        <v>16</v>
      </c>
      <c r="AB258">
        <v>0</v>
      </c>
      <c r="AC258">
        <v>0</v>
      </c>
      <c r="AD258" t="s">
        <v>73</v>
      </c>
      <c r="AE258">
        <v>16</v>
      </c>
      <c r="AF258" t="s">
        <v>86</v>
      </c>
      <c r="AG258">
        <v>3.5</v>
      </c>
      <c r="AH258" t="s">
        <v>79</v>
      </c>
      <c r="AI258">
        <v>1</v>
      </c>
      <c r="AJ258" t="s">
        <v>76</v>
      </c>
      <c r="AK258" t="s">
        <v>77</v>
      </c>
      <c r="AL258">
        <v>3</v>
      </c>
      <c r="AM258">
        <v>8</v>
      </c>
      <c r="AN258" t="s">
        <v>75</v>
      </c>
      <c r="AO258" t="s">
        <v>75</v>
      </c>
    </row>
    <row r="259" spans="1:41">
      <c r="A259" t="s">
        <v>37</v>
      </c>
      <c r="B259" t="s">
        <v>38</v>
      </c>
      <c r="C259">
        <v>17</v>
      </c>
      <c r="D259" t="s">
        <v>39</v>
      </c>
      <c r="E259" t="s">
        <v>71</v>
      </c>
      <c r="F259">
        <v>3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4</v>
      </c>
      <c r="S259">
        <v>4</v>
      </c>
      <c r="T259">
        <v>4</v>
      </c>
      <c r="U259">
        <v>1</v>
      </c>
      <c r="V259">
        <v>3</v>
      </c>
      <c r="W259">
        <v>1</v>
      </c>
      <c r="X259">
        <v>2</v>
      </c>
      <c r="Y259">
        <v>14</v>
      </c>
      <c r="Z259">
        <v>15</v>
      </c>
      <c r="AA259">
        <v>15</v>
      </c>
      <c r="AB259">
        <v>1</v>
      </c>
      <c r="AC259">
        <v>0</v>
      </c>
      <c r="AD259" t="s">
        <v>73</v>
      </c>
      <c r="AE259">
        <v>14.67</v>
      </c>
      <c r="AF259" t="s">
        <v>89</v>
      </c>
      <c r="AG259">
        <v>2.5</v>
      </c>
      <c r="AH259" t="s">
        <v>75</v>
      </c>
      <c r="AI259">
        <v>0</v>
      </c>
      <c r="AJ259" t="s">
        <v>76</v>
      </c>
      <c r="AK259" t="s">
        <v>77</v>
      </c>
      <c r="AL259">
        <v>2</v>
      </c>
      <c r="AM259">
        <v>8</v>
      </c>
      <c r="AN259" t="s">
        <v>75</v>
      </c>
      <c r="AO259" t="s">
        <v>75</v>
      </c>
    </row>
    <row r="260" spans="1:41">
      <c r="A260" t="s">
        <v>37</v>
      </c>
      <c r="B260" t="s">
        <v>38</v>
      </c>
      <c r="C260">
        <v>17</v>
      </c>
      <c r="D260" t="s">
        <v>54</v>
      </c>
      <c r="E260" t="s">
        <v>72</v>
      </c>
      <c r="F260">
        <v>2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4</v>
      </c>
      <c r="S260">
        <v>2</v>
      </c>
      <c r="T260">
        <v>5</v>
      </c>
      <c r="U260">
        <v>1</v>
      </c>
      <c r="V260">
        <v>2</v>
      </c>
      <c r="W260">
        <v>5</v>
      </c>
      <c r="X260">
        <v>2</v>
      </c>
      <c r="Y260">
        <v>6</v>
      </c>
      <c r="Z260">
        <v>6</v>
      </c>
      <c r="AA260">
        <v>6</v>
      </c>
      <c r="AB260">
        <v>0</v>
      </c>
      <c r="AC260">
        <v>0</v>
      </c>
      <c r="AD260" t="s">
        <v>73</v>
      </c>
      <c r="AE260">
        <v>6</v>
      </c>
      <c r="AF260" t="s">
        <v>74</v>
      </c>
      <c r="AG260">
        <v>1.5</v>
      </c>
      <c r="AH260" t="s">
        <v>75</v>
      </c>
      <c r="AI260">
        <v>1</v>
      </c>
      <c r="AJ260" t="s">
        <v>76</v>
      </c>
      <c r="AK260" t="s">
        <v>77</v>
      </c>
      <c r="AL260">
        <v>3</v>
      </c>
      <c r="AM260">
        <v>7</v>
      </c>
      <c r="AN260" t="s">
        <v>75</v>
      </c>
      <c r="AO260" t="s">
        <v>75</v>
      </c>
    </row>
    <row r="261" spans="1:41">
      <c r="A261" t="s">
        <v>37</v>
      </c>
      <c r="B261" t="s">
        <v>38</v>
      </c>
      <c r="C261">
        <v>16</v>
      </c>
      <c r="D261" t="s">
        <v>39</v>
      </c>
      <c r="E261" t="s">
        <v>72</v>
      </c>
      <c r="F261">
        <v>2</v>
      </c>
      <c r="G261">
        <v>3</v>
      </c>
      <c r="H261">
        <v>1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2</v>
      </c>
      <c r="S261">
        <v>3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16</v>
      </c>
      <c r="Z261">
        <v>16</v>
      </c>
      <c r="AA261">
        <v>17</v>
      </c>
      <c r="AB261">
        <v>0</v>
      </c>
      <c r="AC261">
        <v>1</v>
      </c>
      <c r="AD261" t="s">
        <v>73</v>
      </c>
      <c r="AE261">
        <v>16.329999999999998</v>
      </c>
      <c r="AF261" t="s">
        <v>86</v>
      </c>
      <c r="AG261">
        <v>2.5</v>
      </c>
      <c r="AH261" t="s">
        <v>75</v>
      </c>
      <c r="AI261">
        <v>1</v>
      </c>
      <c r="AJ261" t="s">
        <v>76</v>
      </c>
      <c r="AK261" t="s">
        <v>77</v>
      </c>
      <c r="AL261">
        <v>2</v>
      </c>
      <c r="AM261">
        <v>4</v>
      </c>
      <c r="AN261" t="s">
        <v>75</v>
      </c>
      <c r="AO261" t="s">
        <v>76</v>
      </c>
    </row>
    <row r="262" spans="1:41">
      <c r="A262" t="s">
        <v>37</v>
      </c>
      <c r="B262" t="s">
        <v>52</v>
      </c>
      <c r="C262">
        <v>17</v>
      </c>
      <c r="D262" t="s">
        <v>39</v>
      </c>
      <c r="E262" t="s">
        <v>71</v>
      </c>
      <c r="F262">
        <v>2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5</v>
      </c>
      <c r="S262">
        <v>3</v>
      </c>
      <c r="T262">
        <v>3</v>
      </c>
      <c r="U262">
        <v>1</v>
      </c>
      <c r="V262">
        <v>3</v>
      </c>
      <c r="W262">
        <v>3</v>
      </c>
      <c r="X262">
        <v>2</v>
      </c>
      <c r="Y262">
        <v>12</v>
      </c>
      <c r="Z262">
        <v>11</v>
      </c>
      <c r="AA262">
        <v>12</v>
      </c>
      <c r="AB262">
        <v>-1</v>
      </c>
      <c r="AC262">
        <v>1</v>
      </c>
      <c r="AD262" t="s">
        <v>73</v>
      </c>
      <c r="AE262">
        <v>11.67</v>
      </c>
      <c r="AF262" t="s">
        <v>85</v>
      </c>
      <c r="AG262">
        <v>2.5</v>
      </c>
      <c r="AH262" t="s">
        <v>75</v>
      </c>
      <c r="AI262">
        <v>0</v>
      </c>
      <c r="AJ262" t="s">
        <v>76</v>
      </c>
      <c r="AK262" t="s">
        <v>77</v>
      </c>
      <c r="AL262">
        <v>3</v>
      </c>
      <c r="AM262">
        <v>6</v>
      </c>
      <c r="AN262" t="s">
        <v>75</v>
      </c>
      <c r="AO262" t="s">
        <v>75</v>
      </c>
    </row>
    <row r="263" spans="1:41">
      <c r="A263" t="s">
        <v>37</v>
      </c>
      <c r="B263" t="s">
        <v>52</v>
      </c>
      <c r="C263">
        <v>16</v>
      </c>
      <c r="D263" t="s">
        <v>39</v>
      </c>
      <c r="E263" t="s">
        <v>72</v>
      </c>
      <c r="F263">
        <v>4</v>
      </c>
      <c r="G263">
        <v>4</v>
      </c>
      <c r="H263">
        <v>1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4</v>
      </c>
      <c r="S263">
        <v>2</v>
      </c>
      <c r="T263">
        <v>4</v>
      </c>
      <c r="U263">
        <v>2</v>
      </c>
      <c r="V263">
        <v>4</v>
      </c>
      <c r="W263">
        <v>1</v>
      </c>
      <c r="X263">
        <v>2</v>
      </c>
      <c r="Y263">
        <v>14</v>
      </c>
      <c r="Z263">
        <v>13</v>
      </c>
      <c r="AA263">
        <v>13</v>
      </c>
      <c r="AB263">
        <v>-1</v>
      </c>
      <c r="AC263">
        <v>0</v>
      </c>
      <c r="AD263" t="s">
        <v>73</v>
      </c>
      <c r="AE263">
        <v>13.33</v>
      </c>
      <c r="AF263" t="s">
        <v>85</v>
      </c>
      <c r="AG263">
        <v>4</v>
      </c>
      <c r="AH263" t="s">
        <v>79</v>
      </c>
      <c r="AI263">
        <v>1</v>
      </c>
      <c r="AJ263" t="s">
        <v>76</v>
      </c>
      <c r="AK263" t="s">
        <v>77</v>
      </c>
      <c r="AL263">
        <v>4</v>
      </c>
      <c r="AM263">
        <v>6</v>
      </c>
      <c r="AN263" t="s">
        <v>79</v>
      </c>
      <c r="AO263" t="s">
        <v>75</v>
      </c>
    </row>
    <row r="264" spans="1:41">
      <c r="A264" t="s">
        <v>37</v>
      </c>
      <c r="B264" t="s">
        <v>38</v>
      </c>
      <c r="C264">
        <v>17</v>
      </c>
      <c r="D264" t="s">
        <v>54</v>
      </c>
      <c r="E264" t="s">
        <v>72</v>
      </c>
      <c r="F264">
        <v>2</v>
      </c>
      <c r="G264">
        <v>1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3</v>
      </c>
      <c r="X264">
        <v>2</v>
      </c>
      <c r="Y264">
        <v>13</v>
      </c>
      <c r="Z264">
        <v>11</v>
      </c>
      <c r="AA264">
        <v>11</v>
      </c>
      <c r="AB264">
        <v>-2</v>
      </c>
      <c r="AC264">
        <v>0</v>
      </c>
      <c r="AD264" t="s">
        <v>73</v>
      </c>
      <c r="AE264">
        <v>11.67</v>
      </c>
      <c r="AF264" t="s">
        <v>85</v>
      </c>
      <c r="AG264">
        <v>1.5</v>
      </c>
      <c r="AH264" t="s">
        <v>75</v>
      </c>
      <c r="AI264">
        <v>2</v>
      </c>
      <c r="AJ264" t="s">
        <v>75</v>
      </c>
      <c r="AK264" t="s">
        <v>77</v>
      </c>
      <c r="AL264">
        <v>2</v>
      </c>
      <c r="AM264">
        <v>2</v>
      </c>
      <c r="AN264" t="s">
        <v>75</v>
      </c>
      <c r="AO264" t="s">
        <v>76</v>
      </c>
    </row>
    <row r="265" spans="1:41">
      <c r="A265" t="s">
        <v>37</v>
      </c>
      <c r="B265" t="s">
        <v>52</v>
      </c>
      <c r="C265">
        <v>17</v>
      </c>
      <c r="D265" t="s">
        <v>54</v>
      </c>
      <c r="E265" t="s">
        <v>71</v>
      </c>
      <c r="F265">
        <v>4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3</v>
      </c>
      <c r="S265">
        <v>3</v>
      </c>
      <c r="T265">
        <v>3</v>
      </c>
      <c r="U265">
        <v>2</v>
      </c>
      <c r="V265">
        <v>3</v>
      </c>
      <c r="W265">
        <v>4</v>
      </c>
      <c r="X265">
        <v>2</v>
      </c>
      <c r="Y265">
        <v>10</v>
      </c>
      <c r="Z265">
        <v>11</v>
      </c>
      <c r="AA265">
        <v>12</v>
      </c>
      <c r="AB265">
        <v>1</v>
      </c>
      <c r="AC265">
        <v>1</v>
      </c>
      <c r="AD265" t="s">
        <v>80</v>
      </c>
      <c r="AE265">
        <v>11</v>
      </c>
      <c r="AF265" t="s">
        <v>85</v>
      </c>
      <c r="AG265">
        <v>4</v>
      </c>
      <c r="AH265" t="s">
        <v>79</v>
      </c>
      <c r="AI265">
        <v>0</v>
      </c>
      <c r="AJ265" t="s">
        <v>76</v>
      </c>
      <c r="AK265" t="s">
        <v>77</v>
      </c>
      <c r="AL265">
        <v>3</v>
      </c>
      <c r="AM265">
        <v>6</v>
      </c>
      <c r="AN265" t="s">
        <v>75</v>
      </c>
      <c r="AO265" t="s">
        <v>75</v>
      </c>
    </row>
    <row r="266" spans="1:41">
      <c r="A266" t="s">
        <v>37</v>
      </c>
      <c r="B266" t="s">
        <v>52</v>
      </c>
      <c r="C266">
        <v>17</v>
      </c>
      <c r="D266" t="s">
        <v>39</v>
      </c>
      <c r="E266" t="s">
        <v>71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4</v>
      </c>
      <c r="S266">
        <v>4</v>
      </c>
      <c r="T266">
        <v>4</v>
      </c>
      <c r="U266">
        <v>1</v>
      </c>
      <c r="V266">
        <v>2</v>
      </c>
      <c r="W266">
        <v>5</v>
      </c>
      <c r="X266">
        <v>2</v>
      </c>
      <c r="Y266">
        <v>7</v>
      </c>
      <c r="Z266">
        <v>9</v>
      </c>
      <c r="AA266">
        <v>8</v>
      </c>
      <c r="AB266">
        <v>2</v>
      </c>
      <c r="AC266">
        <v>-1</v>
      </c>
      <c r="AD266" t="s">
        <v>73</v>
      </c>
      <c r="AE266">
        <v>8</v>
      </c>
      <c r="AF266" t="s">
        <v>74</v>
      </c>
      <c r="AG266">
        <v>1</v>
      </c>
      <c r="AH266" t="s">
        <v>76</v>
      </c>
      <c r="AI266">
        <v>2</v>
      </c>
      <c r="AJ266" t="s">
        <v>75</v>
      </c>
      <c r="AK266" t="s">
        <v>77</v>
      </c>
      <c r="AL266">
        <v>3</v>
      </c>
      <c r="AM266">
        <v>8</v>
      </c>
      <c r="AN266" t="s">
        <v>75</v>
      </c>
      <c r="AO266" t="s">
        <v>75</v>
      </c>
    </row>
    <row r="267" spans="1:41">
      <c r="A267" t="s">
        <v>37</v>
      </c>
      <c r="B267" t="s">
        <v>52</v>
      </c>
      <c r="C267">
        <v>18</v>
      </c>
      <c r="D267" t="s">
        <v>39</v>
      </c>
      <c r="E267" t="s">
        <v>72</v>
      </c>
      <c r="F267">
        <v>4</v>
      </c>
      <c r="G267">
        <v>3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4</v>
      </c>
      <c r="S267">
        <v>3</v>
      </c>
      <c r="T267">
        <v>2</v>
      </c>
      <c r="U267">
        <v>1</v>
      </c>
      <c r="V267">
        <v>1</v>
      </c>
      <c r="W267">
        <v>3</v>
      </c>
      <c r="X267">
        <v>2</v>
      </c>
      <c r="Y267">
        <v>8</v>
      </c>
      <c r="Z267">
        <v>8</v>
      </c>
      <c r="AA267">
        <v>8</v>
      </c>
      <c r="AB267">
        <v>0</v>
      </c>
      <c r="AC267">
        <v>0</v>
      </c>
      <c r="AD267" t="s">
        <v>73</v>
      </c>
      <c r="AE267">
        <v>8</v>
      </c>
      <c r="AF267" t="s">
        <v>74</v>
      </c>
      <c r="AG267">
        <v>3.5</v>
      </c>
      <c r="AH267" t="s">
        <v>79</v>
      </c>
      <c r="AI267">
        <v>0</v>
      </c>
      <c r="AJ267" t="s">
        <v>76</v>
      </c>
      <c r="AK267" t="s">
        <v>77</v>
      </c>
      <c r="AL267">
        <v>3</v>
      </c>
      <c r="AM267">
        <v>5</v>
      </c>
      <c r="AN267" t="s">
        <v>75</v>
      </c>
      <c r="AO267" t="s">
        <v>76</v>
      </c>
    </row>
    <row r="268" spans="1:41">
      <c r="A268" t="s">
        <v>37</v>
      </c>
      <c r="B268" t="s">
        <v>52</v>
      </c>
      <c r="C268">
        <v>17</v>
      </c>
      <c r="D268" t="s">
        <v>39</v>
      </c>
      <c r="E268" t="s">
        <v>72</v>
      </c>
      <c r="F268">
        <v>3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5</v>
      </c>
      <c r="S268">
        <v>4</v>
      </c>
      <c r="T268">
        <v>4</v>
      </c>
      <c r="U268">
        <v>3</v>
      </c>
      <c r="V268">
        <v>4</v>
      </c>
      <c r="W268">
        <v>5</v>
      </c>
      <c r="X268">
        <v>2</v>
      </c>
      <c r="Y268">
        <v>9</v>
      </c>
      <c r="Z268">
        <v>9</v>
      </c>
      <c r="AA268">
        <v>10</v>
      </c>
      <c r="AB268">
        <v>0</v>
      </c>
      <c r="AC268">
        <v>1</v>
      </c>
      <c r="AD268" t="s">
        <v>73</v>
      </c>
      <c r="AE268">
        <v>9.33</v>
      </c>
      <c r="AF268" t="s">
        <v>74</v>
      </c>
      <c r="AG268">
        <v>2</v>
      </c>
      <c r="AH268" t="s">
        <v>75</v>
      </c>
      <c r="AI268">
        <v>2</v>
      </c>
      <c r="AJ268" t="s">
        <v>75</v>
      </c>
      <c r="AK268" t="s">
        <v>77</v>
      </c>
      <c r="AL268">
        <v>3</v>
      </c>
      <c r="AM268">
        <v>9</v>
      </c>
      <c r="AN268" t="s">
        <v>75</v>
      </c>
      <c r="AO268" t="s">
        <v>75</v>
      </c>
    </row>
    <row r="269" spans="1:41">
      <c r="A269" t="s">
        <v>37</v>
      </c>
      <c r="B269" t="s">
        <v>38</v>
      </c>
      <c r="C269">
        <v>18</v>
      </c>
      <c r="D269" t="s">
        <v>39</v>
      </c>
      <c r="E269" t="s">
        <v>71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4</v>
      </c>
      <c r="S269">
        <v>4</v>
      </c>
      <c r="T269">
        <v>3</v>
      </c>
      <c r="U269">
        <v>1</v>
      </c>
      <c r="V269">
        <v>1</v>
      </c>
      <c r="W269">
        <v>3</v>
      </c>
      <c r="X269">
        <v>2</v>
      </c>
      <c r="Y269">
        <v>11</v>
      </c>
      <c r="Z269">
        <v>11</v>
      </c>
      <c r="AA269">
        <v>11</v>
      </c>
      <c r="AB269">
        <v>0</v>
      </c>
      <c r="AC269">
        <v>0</v>
      </c>
      <c r="AD269" t="s">
        <v>73</v>
      </c>
      <c r="AE269">
        <v>11</v>
      </c>
      <c r="AF269" t="s">
        <v>85</v>
      </c>
      <c r="AG269">
        <v>1</v>
      </c>
      <c r="AH269" t="s">
        <v>76</v>
      </c>
      <c r="AI269">
        <v>1</v>
      </c>
      <c r="AJ269" t="s">
        <v>76</v>
      </c>
      <c r="AK269" t="s">
        <v>77</v>
      </c>
      <c r="AL269">
        <v>3</v>
      </c>
      <c r="AM269">
        <v>7</v>
      </c>
      <c r="AN269" t="s">
        <v>75</v>
      </c>
      <c r="AO269" t="s">
        <v>75</v>
      </c>
    </row>
    <row r="270" spans="1:41">
      <c r="A270" t="s">
        <v>37</v>
      </c>
      <c r="B270" t="s">
        <v>52</v>
      </c>
      <c r="C270">
        <v>17</v>
      </c>
      <c r="D270" t="s">
        <v>54</v>
      </c>
      <c r="E270" t="s">
        <v>72</v>
      </c>
      <c r="F270">
        <v>1</v>
      </c>
      <c r="G270">
        <v>2</v>
      </c>
      <c r="H270">
        <v>1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3</v>
      </c>
      <c r="S270">
        <v>5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15</v>
      </c>
      <c r="Z270">
        <v>14</v>
      </c>
      <c r="AA270">
        <v>14</v>
      </c>
      <c r="AB270">
        <v>-1</v>
      </c>
      <c r="AC270">
        <v>0</v>
      </c>
      <c r="AD270" t="s">
        <v>73</v>
      </c>
      <c r="AE270">
        <v>14.33</v>
      </c>
      <c r="AF270" t="s">
        <v>89</v>
      </c>
      <c r="AG270">
        <v>1.5</v>
      </c>
      <c r="AH270" t="s">
        <v>75</v>
      </c>
      <c r="AI270">
        <v>1</v>
      </c>
      <c r="AJ270" t="s">
        <v>76</v>
      </c>
      <c r="AK270" t="s">
        <v>77</v>
      </c>
      <c r="AL270">
        <v>4</v>
      </c>
      <c r="AM270">
        <v>8</v>
      </c>
      <c r="AN270" t="s">
        <v>79</v>
      </c>
      <c r="AO270" t="s">
        <v>75</v>
      </c>
    </row>
    <row r="271" spans="1:41">
      <c r="A271" t="s">
        <v>37</v>
      </c>
      <c r="B271" t="s">
        <v>38</v>
      </c>
      <c r="C271">
        <v>17</v>
      </c>
      <c r="D271" t="s">
        <v>39</v>
      </c>
      <c r="E271" t="s">
        <v>72</v>
      </c>
      <c r="F271">
        <v>2</v>
      </c>
      <c r="G271">
        <v>4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4</v>
      </c>
      <c r="S271">
        <v>3</v>
      </c>
      <c r="T271">
        <v>3</v>
      </c>
      <c r="U271">
        <v>1</v>
      </c>
      <c r="V271">
        <v>1</v>
      </c>
      <c r="W271">
        <v>1</v>
      </c>
      <c r="X271">
        <v>2</v>
      </c>
      <c r="Y271">
        <v>10</v>
      </c>
      <c r="Z271">
        <v>10</v>
      </c>
      <c r="AA271">
        <v>10</v>
      </c>
      <c r="AB271">
        <v>0</v>
      </c>
      <c r="AC271">
        <v>0</v>
      </c>
      <c r="AD271" t="s">
        <v>73</v>
      </c>
      <c r="AE271">
        <v>10</v>
      </c>
      <c r="AF271" t="s">
        <v>85</v>
      </c>
      <c r="AG271">
        <v>3</v>
      </c>
      <c r="AH271" t="s">
        <v>75</v>
      </c>
      <c r="AI271">
        <v>0</v>
      </c>
      <c r="AJ271" t="s">
        <v>76</v>
      </c>
      <c r="AK271" t="s">
        <v>77</v>
      </c>
      <c r="AL271">
        <v>3</v>
      </c>
      <c r="AM271">
        <v>7</v>
      </c>
      <c r="AN271" t="s">
        <v>75</v>
      </c>
      <c r="AO271" t="s">
        <v>75</v>
      </c>
    </row>
    <row r="272" spans="1:41">
      <c r="A272" t="s">
        <v>37</v>
      </c>
      <c r="B272" t="s">
        <v>52</v>
      </c>
      <c r="C272">
        <v>17</v>
      </c>
      <c r="D272" t="s">
        <v>39</v>
      </c>
      <c r="E272" t="s">
        <v>72</v>
      </c>
      <c r="F272">
        <v>1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4</v>
      </c>
      <c r="S272">
        <v>3</v>
      </c>
      <c r="T272">
        <v>3</v>
      </c>
      <c r="U272">
        <v>1</v>
      </c>
      <c r="V272">
        <v>2</v>
      </c>
      <c r="W272">
        <v>4</v>
      </c>
      <c r="X272">
        <v>2</v>
      </c>
      <c r="Y272">
        <v>12</v>
      </c>
      <c r="Z272">
        <v>10</v>
      </c>
      <c r="AA272">
        <v>11</v>
      </c>
      <c r="AB272">
        <v>-2</v>
      </c>
      <c r="AC272">
        <v>1</v>
      </c>
      <c r="AD272" t="s">
        <v>73</v>
      </c>
      <c r="AE272">
        <v>11</v>
      </c>
      <c r="AF272" t="s">
        <v>85</v>
      </c>
      <c r="AG272">
        <v>1</v>
      </c>
      <c r="AH272" t="s">
        <v>76</v>
      </c>
      <c r="AI272">
        <v>1</v>
      </c>
      <c r="AJ272" t="s">
        <v>76</v>
      </c>
      <c r="AK272" t="s">
        <v>77</v>
      </c>
      <c r="AL272">
        <v>2</v>
      </c>
      <c r="AM272">
        <v>6</v>
      </c>
      <c r="AN272" t="s">
        <v>75</v>
      </c>
      <c r="AO272" t="s">
        <v>75</v>
      </c>
    </row>
    <row r="273" spans="1:41">
      <c r="A273" t="s">
        <v>37</v>
      </c>
      <c r="B273" t="s">
        <v>38</v>
      </c>
      <c r="C273">
        <v>18</v>
      </c>
      <c r="D273" t="s">
        <v>39</v>
      </c>
      <c r="E273" t="s">
        <v>72</v>
      </c>
      <c r="F273">
        <v>4</v>
      </c>
      <c r="G273">
        <v>4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4</v>
      </c>
      <c r="S273">
        <v>4</v>
      </c>
      <c r="T273">
        <v>4</v>
      </c>
      <c r="U273">
        <v>3</v>
      </c>
      <c r="V273">
        <v>3</v>
      </c>
      <c r="W273">
        <v>5</v>
      </c>
      <c r="X273">
        <v>2</v>
      </c>
      <c r="Y273">
        <v>11</v>
      </c>
      <c r="Z273">
        <v>11</v>
      </c>
      <c r="AA273">
        <v>11</v>
      </c>
      <c r="AB273">
        <v>0</v>
      </c>
      <c r="AC273">
        <v>0</v>
      </c>
      <c r="AD273" t="s">
        <v>73</v>
      </c>
      <c r="AE273">
        <v>11</v>
      </c>
      <c r="AF273" t="s">
        <v>85</v>
      </c>
      <c r="AG273">
        <v>4</v>
      </c>
      <c r="AH273" t="s">
        <v>79</v>
      </c>
      <c r="AI273">
        <v>0</v>
      </c>
      <c r="AJ273" t="s">
        <v>76</v>
      </c>
      <c r="AK273" t="s">
        <v>77</v>
      </c>
      <c r="AL273">
        <v>3</v>
      </c>
      <c r="AM273">
        <v>8</v>
      </c>
      <c r="AN273" t="s">
        <v>75</v>
      </c>
      <c r="AO273" t="s">
        <v>75</v>
      </c>
    </row>
    <row r="274" spans="1:41">
      <c r="A274" t="s">
        <v>37</v>
      </c>
      <c r="B274" t="s">
        <v>52</v>
      </c>
      <c r="C274">
        <v>18</v>
      </c>
      <c r="D274" t="s">
        <v>39</v>
      </c>
      <c r="E274" t="s">
        <v>71</v>
      </c>
      <c r="F274">
        <v>2</v>
      </c>
      <c r="G274">
        <v>2</v>
      </c>
      <c r="H274">
        <v>1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4</v>
      </c>
      <c r="S274">
        <v>5</v>
      </c>
      <c r="T274">
        <v>5</v>
      </c>
      <c r="U274">
        <v>2</v>
      </c>
      <c r="V274">
        <v>4</v>
      </c>
      <c r="W274">
        <v>5</v>
      </c>
      <c r="X274">
        <v>2</v>
      </c>
      <c r="Y274">
        <v>9</v>
      </c>
      <c r="Z274">
        <v>8</v>
      </c>
      <c r="AA274">
        <v>8</v>
      </c>
      <c r="AB274">
        <v>-1</v>
      </c>
      <c r="AC274">
        <v>0</v>
      </c>
      <c r="AD274" t="s">
        <v>73</v>
      </c>
      <c r="AE274">
        <v>8.33</v>
      </c>
      <c r="AF274" t="s">
        <v>74</v>
      </c>
      <c r="AG274">
        <v>2</v>
      </c>
      <c r="AH274" t="s">
        <v>75</v>
      </c>
      <c r="AI274">
        <v>2</v>
      </c>
      <c r="AJ274" t="s">
        <v>75</v>
      </c>
      <c r="AK274" t="s">
        <v>77</v>
      </c>
      <c r="AL274">
        <v>3</v>
      </c>
      <c r="AM274">
        <v>10</v>
      </c>
      <c r="AN274" t="s">
        <v>75</v>
      </c>
      <c r="AO274" t="s">
        <v>79</v>
      </c>
    </row>
    <row r="275" spans="1:41">
      <c r="A275" t="s">
        <v>55</v>
      </c>
      <c r="B275" t="s">
        <v>52</v>
      </c>
      <c r="C275">
        <v>17</v>
      </c>
      <c r="D275" t="s">
        <v>39</v>
      </c>
      <c r="E275" t="s">
        <v>72</v>
      </c>
      <c r="F275">
        <v>3</v>
      </c>
      <c r="G275">
        <v>3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4</v>
      </c>
      <c r="S275">
        <v>5</v>
      </c>
      <c r="T275">
        <v>4</v>
      </c>
      <c r="U275">
        <v>2</v>
      </c>
      <c r="V275">
        <v>3</v>
      </c>
      <c r="W275">
        <v>3</v>
      </c>
      <c r="X275">
        <v>2</v>
      </c>
      <c r="Y275">
        <v>13</v>
      </c>
      <c r="Z275">
        <v>13</v>
      </c>
      <c r="AA275">
        <v>13</v>
      </c>
      <c r="AB275">
        <v>0</v>
      </c>
      <c r="AC275">
        <v>0</v>
      </c>
      <c r="AD275" t="s">
        <v>73</v>
      </c>
      <c r="AE275">
        <v>13</v>
      </c>
      <c r="AF275" t="s">
        <v>85</v>
      </c>
      <c r="AG275">
        <v>3</v>
      </c>
      <c r="AH275" t="s">
        <v>75</v>
      </c>
      <c r="AI275">
        <v>0</v>
      </c>
      <c r="AJ275" t="s">
        <v>76</v>
      </c>
      <c r="AK275" t="s">
        <v>77</v>
      </c>
      <c r="AL275">
        <v>3</v>
      </c>
      <c r="AM275">
        <v>9</v>
      </c>
      <c r="AN275" t="s">
        <v>75</v>
      </c>
      <c r="AO275" t="s">
        <v>75</v>
      </c>
    </row>
    <row r="276" spans="1:41">
      <c r="A276" t="s">
        <v>55</v>
      </c>
      <c r="B276" t="s">
        <v>38</v>
      </c>
      <c r="C276">
        <v>17</v>
      </c>
      <c r="D276" t="s">
        <v>39</v>
      </c>
      <c r="E276" t="s">
        <v>71</v>
      </c>
      <c r="F276">
        <v>3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2</v>
      </c>
      <c r="T276">
        <v>3</v>
      </c>
      <c r="U276">
        <v>1</v>
      </c>
      <c r="V276">
        <v>2</v>
      </c>
      <c r="W276">
        <v>5</v>
      </c>
      <c r="X276">
        <v>2</v>
      </c>
      <c r="Y276">
        <v>12</v>
      </c>
      <c r="Z276">
        <v>12</v>
      </c>
      <c r="AA276">
        <v>11</v>
      </c>
      <c r="AB276">
        <v>0</v>
      </c>
      <c r="AC276">
        <v>-1</v>
      </c>
      <c r="AD276" t="s">
        <v>73</v>
      </c>
      <c r="AE276">
        <v>11.67</v>
      </c>
      <c r="AF276" t="s">
        <v>85</v>
      </c>
      <c r="AG276">
        <v>2.5</v>
      </c>
      <c r="AH276" t="s">
        <v>75</v>
      </c>
      <c r="AI276">
        <v>1</v>
      </c>
      <c r="AJ276" t="s">
        <v>76</v>
      </c>
      <c r="AK276" t="s">
        <v>77</v>
      </c>
      <c r="AL276">
        <v>1</v>
      </c>
      <c r="AM276">
        <v>6</v>
      </c>
      <c r="AN276" t="s">
        <v>76</v>
      </c>
      <c r="AO276" t="s">
        <v>75</v>
      </c>
    </row>
    <row r="277" spans="1:41">
      <c r="A277" t="s">
        <v>55</v>
      </c>
      <c r="B277" t="s">
        <v>52</v>
      </c>
      <c r="C277">
        <v>18</v>
      </c>
      <c r="D277" t="s">
        <v>54</v>
      </c>
      <c r="E277" t="s">
        <v>71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4</v>
      </c>
      <c r="S277">
        <v>4</v>
      </c>
      <c r="T277">
        <v>3</v>
      </c>
      <c r="U277">
        <v>2</v>
      </c>
      <c r="V277">
        <v>3</v>
      </c>
      <c r="W277">
        <v>5</v>
      </c>
      <c r="X277">
        <v>2</v>
      </c>
      <c r="Y277">
        <v>13</v>
      </c>
      <c r="Z277">
        <v>12</v>
      </c>
      <c r="AA277">
        <v>12</v>
      </c>
      <c r="AB277">
        <v>-1</v>
      </c>
      <c r="AC277">
        <v>0</v>
      </c>
      <c r="AD277" t="s">
        <v>73</v>
      </c>
      <c r="AE277">
        <v>12.33</v>
      </c>
      <c r="AF277" t="s">
        <v>85</v>
      </c>
      <c r="AG277">
        <v>1</v>
      </c>
      <c r="AH277" t="s">
        <v>76</v>
      </c>
      <c r="AI277">
        <v>1</v>
      </c>
      <c r="AJ277" t="s">
        <v>76</v>
      </c>
      <c r="AK277" t="s">
        <v>77</v>
      </c>
      <c r="AL277">
        <v>1</v>
      </c>
      <c r="AM277">
        <v>7</v>
      </c>
      <c r="AN277" t="s">
        <v>76</v>
      </c>
      <c r="AO277" t="s">
        <v>75</v>
      </c>
    </row>
    <row r="278" spans="1:41">
      <c r="A278" t="s">
        <v>55</v>
      </c>
      <c r="B278" t="s">
        <v>38</v>
      </c>
      <c r="C278">
        <v>18</v>
      </c>
      <c r="D278" t="s">
        <v>54</v>
      </c>
      <c r="E278" t="s">
        <v>72</v>
      </c>
      <c r="F278">
        <v>1</v>
      </c>
      <c r="G278">
        <v>1</v>
      </c>
      <c r="H278">
        <v>4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3</v>
      </c>
      <c r="T278">
        <v>2</v>
      </c>
      <c r="U278">
        <v>1</v>
      </c>
      <c r="V278">
        <v>2</v>
      </c>
      <c r="W278">
        <v>4</v>
      </c>
      <c r="X278">
        <v>2</v>
      </c>
      <c r="Y278">
        <v>8</v>
      </c>
      <c r="Z278">
        <v>8</v>
      </c>
      <c r="AA278">
        <v>10</v>
      </c>
      <c r="AB278">
        <v>0</v>
      </c>
      <c r="AC278">
        <v>2</v>
      </c>
      <c r="AD278" t="s">
        <v>73</v>
      </c>
      <c r="AE278">
        <v>8.67</v>
      </c>
      <c r="AF278" t="s">
        <v>74</v>
      </c>
      <c r="AG278">
        <v>1</v>
      </c>
      <c r="AH278" t="s">
        <v>76</v>
      </c>
      <c r="AI278">
        <v>1</v>
      </c>
      <c r="AJ278" t="s">
        <v>76</v>
      </c>
      <c r="AK278" t="s">
        <v>77</v>
      </c>
      <c r="AL278">
        <v>1</v>
      </c>
      <c r="AM278">
        <v>5</v>
      </c>
      <c r="AN278" t="s">
        <v>76</v>
      </c>
      <c r="AO278" t="s">
        <v>76</v>
      </c>
    </row>
    <row r="279" spans="1:41">
      <c r="A279" t="s">
        <v>55</v>
      </c>
      <c r="B279" t="s">
        <v>52</v>
      </c>
      <c r="C279">
        <v>17</v>
      </c>
      <c r="D279" t="s">
        <v>39</v>
      </c>
      <c r="E279" t="s">
        <v>72</v>
      </c>
      <c r="F279">
        <v>2</v>
      </c>
      <c r="G279">
        <v>3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4</v>
      </c>
      <c r="S279">
        <v>4</v>
      </c>
      <c r="T279">
        <v>3</v>
      </c>
      <c r="U279">
        <v>1</v>
      </c>
      <c r="V279">
        <v>1</v>
      </c>
      <c r="W279">
        <v>3</v>
      </c>
      <c r="X279">
        <v>2</v>
      </c>
      <c r="Y279">
        <v>11</v>
      </c>
      <c r="Z279">
        <v>11</v>
      </c>
      <c r="AA279">
        <v>10</v>
      </c>
      <c r="AB279">
        <v>0</v>
      </c>
      <c r="AC279">
        <v>-1</v>
      </c>
      <c r="AD279" t="s">
        <v>73</v>
      </c>
      <c r="AE279">
        <v>10.67</v>
      </c>
      <c r="AF279" t="s">
        <v>85</v>
      </c>
      <c r="AG279">
        <v>2.5</v>
      </c>
      <c r="AH279" t="s">
        <v>75</v>
      </c>
      <c r="AI279">
        <v>0</v>
      </c>
      <c r="AJ279" t="s">
        <v>76</v>
      </c>
      <c r="AK279" t="s">
        <v>77</v>
      </c>
      <c r="AL279">
        <v>2</v>
      </c>
      <c r="AM279">
        <v>7</v>
      </c>
      <c r="AN279" t="s">
        <v>75</v>
      </c>
      <c r="AO279" t="s">
        <v>75</v>
      </c>
    </row>
    <row r="280" spans="1:41">
      <c r="A280" t="s">
        <v>55</v>
      </c>
      <c r="B280" t="s">
        <v>38</v>
      </c>
      <c r="C280">
        <v>18</v>
      </c>
      <c r="D280" t="s">
        <v>54</v>
      </c>
      <c r="E280" t="s">
        <v>72</v>
      </c>
      <c r="F280">
        <v>2</v>
      </c>
      <c r="G280">
        <v>2</v>
      </c>
      <c r="H280">
        <v>2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5</v>
      </c>
      <c r="S280">
        <v>3</v>
      </c>
      <c r="T280">
        <v>3</v>
      </c>
      <c r="U280">
        <v>1</v>
      </c>
      <c r="V280">
        <v>3</v>
      </c>
      <c r="W280">
        <v>4</v>
      </c>
      <c r="X280">
        <v>2</v>
      </c>
      <c r="Y280">
        <v>10</v>
      </c>
      <c r="Z280">
        <v>9</v>
      </c>
      <c r="AA280">
        <v>10</v>
      </c>
      <c r="AB280">
        <v>-1</v>
      </c>
      <c r="AC280">
        <v>1</v>
      </c>
      <c r="AD280" t="s">
        <v>73</v>
      </c>
      <c r="AE280">
        <v>9.67</v>
      </c>
      <c r="AF280" t="s">
        <v>74</v>
      </c>
      <c r="AG280">
        <v>2</v>
      </c>
      <c r="AH280" t="s">
        <v>75</v>
      </c>
      <c r="AI280">
        <v>1</v>
      </c>
      <c r="AJ280" t="s">
        <v>76</v>
      </c>
      <c r="AK280" t="s">
        <v>77</v>
      </c>
      <c r="AL280">
        <v>2</v>
      </c>
      <c r="AM280">
        <v>6</v>
      </c>
      <c r="AN280" t="s">
        <v>75</v>
      </c>
      <c r="AO280" t="s">
        <v>75</v>
      </c>
    </row>
    <row r="281" spans="1:41">
      <c r="A281" t="s">
        <v>37</v>
      </c>
      <c r="B281" t="s">
        <v>52</v>
      </c>
      <c r="C281">
        <v>18</v>
      </c>
      <c r="D281" t="s">
        <v>54</v>
      </c>
      <c r="E281" t="s">
        <v>72</v>
      </c>
      <c r="F281">
        <v>3</v>
      </c>
      <c r="G281">
        <v>2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5</v>
      </c>
      <c r="S281">
        <v>3</v>
      </c>
      <c r="T281">
        <v>2</v>
      </c>
      <c r="U281">
        <v>1</v>
      </c>
      <c r="V281">
        <v>1</v>
      </c>
      <c r="W281">
        <v>3</v>
      </c>
      <c r="X281">
        <v>1</v>
      </c>
      <c r="Y281">
        <v>13</v>
      </c>
      <c r="Z281">
        <v>12</v>
      </c>
      <c r="AA281">
        <v>12</v>
      </c>
      <c r="AB281">
        <v>-1</v>
      </c>
      <c r="AC281">
        <v>0</v>
      </c>
      <c r="AD281" t="s">
        <v>73</v>
      </c>
      <c r="AE281">
        <v>12.33</v>
      </c>
      <c r="AF281" t="s">
        <v>85</v>
      </c>
      <c r="AG281">
        <v>2.5</v>
      </c>
      <c r="AH281" t="s">
        <v>75</v>
      </c>
      <c r="AI281">
        <v>0</v>
      </c>
      <c r="AJ281" t="s">
        <v>76</v>
      </c>
      <c r="AK281" t="s">
        <v>77</v>
      </c>
      <c r="AL281">
        <v>2</v>
      </c>
      <c r="AM281">
        <v>5</v>
      </c>
      <c r="AN281" t="s">
        <v>75</v>
      </c>
      <c r="AO281" t="s">
        <v>76</v>
      </c>
    </row>
    <row r="282" spans="1:41">
      <c r="A282" t="s">
        <v>37</v>
      </c>
      <c r="B282" t="s">
        <v>38</v>
      </c>
      <c r="C282">
        <v>18</v>
      </c>
      <c r="D282" t="s">
        <v>54</v>
      </c>
      <c r="E282" t="s">
        <v>71</v>
      </c>
      <c r="F282">
        <v>1</v>
      </c>
      <c r="G282">
        <v>1</v>
      </c>
      <c r="H282">
        <v>2</v>
      </c>
      <c r="I282">
        <v>4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5</v>
      </c>
      <c r="S282">
        <v>2</v>
      </c>
      <c r="T282">
        <v>2</v>
      </c>
      <c r="U282">
        <v>1</v>
      </c>
      <c r="V282">
        <v>1</v>
      </c>
      <c r="W282">
        <v>3</v>
      </c>
      <c r="X282">
        <v>1</v>
      </c>
      <c r="Y282">
        <v>12</v>
      </c>
      <c r="Z282">
        <v>12</v>
      </c>
      <c r="AA282">
        <v>12</v>
      </c>
      <c r="AB282">
        <v>0</v>
      </c>
      <c r="AC282">
        <v>0</v>
      </c>
      <c r="AD282" t="s">
        <v>73</v>
      </c>
      <c r="AE282">
        <v>12</v>
      </c>
      <c r="AF282" t="s">
        <v>85</v>
      </c>
      <c r="AG282">
        <v>1</v>
      </c>
      <c r="AH282" t="s">
        <v>76</v>
      </c>
      <c r="AI282">
        <v>1</v>
      </c>
      <c r="AJ282" t="s">
        <v>76</v>
      </c>
      <c r="AK282" t="s">
        <v>77</v>
      </c>
      <c r="AL282">
        <v>4</v>
      </c>
      <c r="AM282">
        <v>4</v>
      </c>
      <c r="AN282" t="s">
        <v>79</v>
      </c>
      <c r="AO282" t="s">
        <v>76</v>
      </c>
    </row>
    <row r="283" spans="1:41">
      <c r="A283" t="s">
        <v>37</v>
      </c>
      <c r="B283" t="s">
        <v>38</v>
      </c>
      <c r="C283">
        <v>17</v>
      </c>
      <c r="D283" t="s">
        <v>39</v>
      </c>
      <c r="E283" t="s">
        <v>72</v>
      </c>
      <c r="F283">
        <v>3</v>
      </c>
      <c r="G283">
        <v>1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3</v>
      </c>
      <c r="S283">
        <v>4</v>
      </c>
      <c r="T283">
        <v>3</v>
      </c>
      <c r="U283">
        <v>2</v>
      </c>
      <c r="V283">
        <v>3</v>
      </c>
      <c r="W283">
        <v>5</v>
      </c>
      <c r="X283">
        <v>1</v>
      </c>
      <c r="Y283">
        <v>12</v>
      </c>
      <c r="Z283">
        <v>14</v>
      </c>
      <c r="AA283">
        <v>15</v>
      </c>
      <c r="AB283">
        <v>2</v>
      </c>
      <c r="AC283">
        <v>1</v>
      </c>
      <c r="AD283" t="s">
        <v>80</v>
      </c>
      <c r="AE283">
        <v>13.67</v>
      </c>
      <c r="AF283" t="s">
        <v>85</v>
      </c>
      <c r="AG283">
        <v>2</v>
      </c>
      <c r="AH283" t="s">
        <v>75</v>
      </c>
      <c r="AI283">
        <v>1</v>
      </c>
      <c r="AJ283" t="s">
        <v>76</v>
      </c>
      <c r="AK283" t="s">
        <v>77</v>
      </c>
      <c r="AL283">
        <v>2</v>
      </c>
      <c r="AM283">
        <v>7</v>
      </c>
      <c r="AN283" t="s">
        <v>75</v>
      </c>
      <c r="AO283" t="s">
        <v>75</v>
      </c>
    </row>
    <row r="284" spans="1:41">
      <c r="A284" t="s">
        <v>37</v>
      </c>
      <c r="B284" t="s">
        <v>52</v>
      </c>
      <c r="C284">
        <v>16</v>
      </c>
      <c r="D284" t="s">
        <v>39</v>
      </c>
      <c r="E284" t="s">
        <v>71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4</v>
      </c>
      <c r="T284">
        <v>4</v>
      </c>
      <c r="U284">
        <v>1</v>
      </c>
      <c r="V284">
        <v>1</v>
      </c>
      <c r="W284">
        <v>3</v>
      </c>
      <c r="X284">
        <v>0</v>
      </c>
      <c r="Y284">
        <v>12</v>
      </c>
      <c r="Z284">
        <v>12</v>
      </c>
      <c r="AA284">
        <v>11</v>
      </c>
      <c r="AB284">
        <v>0</v>
      </c>
      <c r="AC284">
        <v>-1</v>
      </c>
      <c r="AD284" t="s">
        <v>73</v>
      </c>
      <c r="AE284">
        <v>11.67</v>
      </c>
      <c r="AF284" t="s">
        <v>85</v>
      </c>
      <c r="AG284">
        <v>2</v>
      </c>
      <c r="AH284" t="s">
        <v>75</v>
      </c>
      <c r="AI284">
        <v>1</v>
      </c>
      <c r="AJ284" t="s">
        <v>76</v>
      </c>
      <c r="AK284" t="s">
        <v>77</v>
      </c>
      <c r="AL284">
        <v>1</v>
      </c>
      <c r="AM284">
        <v>8</v>
      </c>
      <c r="AN284" t="s">
        <v>76</v>
      </c>
      <c r="AO284" t="s">
        <v>75</v>
      </c>
    </row>
    <row r="285" spans="1:41">
      <c r="A285" t="s">
        <v>37</v>
      </c>
      <c r="B285" t="s">
        <v>52</v>
      </c>
      <c r="C285">
        <v>15</v>
      </c>
      <c r="D285" t="s">
        <v>39</v>
      </c>
      <c r="E285" t="s">
        <v>71</v>
      </c>
      <c r="F285">
        <v>3</v>
      </c>
      <c r="G285">
        <v>2</v>
      </c>
      <c r="H285">
        <v>1</v>
      </c>
      <c r="I285">
        <v>2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4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0</v>
      </c>
      <c r="Y285">
        <v>16</v>
      </c>
      <c r="Z285">
        <v>18</v>
      </c>
      <c r="AA285">
        <v>19</v>
      </c>
      <c r="AB285">
        <v>2</v>
      </c>
      <c r="AC285">
        <v>1</v>
      </c>
      <c r="AD285" t="s">
        <v>80</v>
      </c>
      <c r="AE285">
        <v>17.670000000000002</v>
      </c>
      <c r="AF285" t="s">
        <v>86</v>
      </c>
      <c r="AG285">
        <v>2.5</v>
      </c>
      <c r="AH285" t="s">
        <v>75</v>
      </c>
      <c r="AI285">
        <v>0</v>
      </c>
      <c r="AJ285" t="s">
        <v>76</v>
      </c>
      <c r="AK285" t="s">
        <v>77</v>
      </c>
      <c r="AL285">
        <v>3</v>
      </c>
      <c r="AM285">
        <v>4</v>
      </c>
      <c r="AN285" t="s">
        <v>75</v>
      </c>
      <c r="AO285" t="s">
        <v>76</v>
      </c>
    </row>
    <row r="286" spans="1:41">
      <c r="A286" t="s">
        <v>37</v>
      </c>
      <c r="B286" t="s">
        <v>52</v>
      </c>
      <c r="C286">
        <v>15</v>
      </c>
      <c r="D286" t="s">
        <v>39</v>
      </c>
      <c r="E286" t="s">
        <v>72</v>
      </c>
      <c r="F286">
        <v>3</v>
      </c>
      <c r="G286">
        <v>4</v>
      </c>
      <c r="H286">
        <v>1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5</v>
      </c>
      <c r="S286">
        <v>5</v>
      </c>
      <c r="T286">
        <v>1</v>
      </c>
      <c r="U286">
        <v>1</v>
      </c>
      <c r="V286">
        <v>1</v>
      </c>
      <c r="W286">
        <v>5</v>
      </c>
      <c r="X286">
        <v>0</v>
      </c>
      <c r="Y286">
        <v>14</v>
      </c>
      <c r="Z286">
        <v>15</v>
      </c>
      <c r="AA286">
        <v>15</v>
      </c>
      <c r="AB286">
        <v>1</v>
      </c>
      <c r="AC286">
        <v>0</v>
      </c>
      <c r="AD286" t="s">
        <v>73</v>
      </c>
      <c r="AE286">
        <v>14.67</v>
      </c>
      <c r="AF286" t="s">
        <v>89</v>
      </c>
      <c r="AG286">
        <v>3.5</v>
      </c>
      <c r="AH286" t="s">
        <v>79</v>
      </c>
      <c r="AI286">
        <v>0</v>
      </c>
      <c r="AJ286" t="s">
        <v>76</v>
      </c>
      <c r="AK286" t="s">
        <v>77</v>
      </c>
      <c r="AL286">
        <v>4</v>
      </c>
      <c r="AM286">
        <v>6</v>
      </c>
      <c r="AN286" t="s">
        <v>79</v>
      </c>
      <c r="AO286" t="s">
        <v>75</v>
      </c>
    </row>
    <row r="287" spans="1:41">
      <c r="A287" t="s">
        <v>37</v>
      </c>
      <c r="B287" t="s">
        <v>38</v>
      </c>
      <c r="C287">
        <v>15</v>
      </c>
      <c r="D287" t="s">
        <v>39</v>
      </c>
      <c r="E287" t="s">
        <v>72</v>
      </c>
      <c r="F287">
        <v>4</v>
      </c>
      <c r="G287">
        <v>4</v>
      </c>
      <c r="H287">
        <v>1</v>
      </c>
      <c r="I287">
        <v>2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3</v>
      </c>
      <c r="S287">
        <v>3</v>
      </c>
      <c r="T287">
        <v>3</v>
      </c>
      <c r="U287">
        <v>1</v>
      </c>
      <c r="V287">
        <v>2</v>
      </c>
      <c r="W287">
        <v>2</v>
      </c>
      <c r="X287">
        <v>0</v>
      </c>
      <c r="Y287">
        <v>10</v>
      </c>
      <c r="Z287">
        <v>8</v>
      </c>
      <c r="AA287">
        <v>9</v>
      </c>
      <c r="AB287">
        <v>-2</v>
      </c>
      <c r="AC287">
        <v>1</v>
      </c>
      <c r="AD287" t="s">
        <v>73</v>
      </c>
      <c r="AE287">
        <v>9</v>
      </c>
      <c r="AF287" t="s">
        <v>74</v>
      </c>
      <c r="AG287">
        <v>4</v>
      </c>
      <c r="AH287" t="s">
        <v>79</v>
      </c>
      <c r="AI287">
        <v>0</v>
      </c>
      <c r="AJ287" t="s">
        <v>76</v>
      </c>
      <c r="AK287" t="s">
        <v>77</v>
      </c>
      <c r="AL287">
        <v>3</v>
      </c>
      <c r="AM287">
        <v>6</v>
      </c>
      <c r="AN287" t="s">
        <v>75</v>
      </c>
      <c r="AO287" t="s">
        <v>75</v>
      </c>
    </row>
    <row r="288" spans="1:41">
      <c r="A288" t="s">
        <v>37</v>
      </c>
      <c r="B288" t="s">
        <v>52</v>
      </c>
      <c r="C288">
        <v>15</v>
      </c>
      <c r="D288" t="s">
        <v>39</v>
      </c>
      <c r="E288" t="s">
        <v>72</v>
      </c>
      <c r="F288">
        <v>2</v>
      </c>
      <c r="G288">
        <v>2</v>
      </c>
      <c r="H288">
        <v>1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4</v>
      </c>
      <c r="S288">
        <v>5</v>
      </c>
      <c r="T288">
        <v>2</v>
      </c>
      <c r="U288">
        <v>1</v>
      </c>
      <c r="V288">
        <v>1</v>
      </c>
      <c r="W288">
        <v>3</v>
      </c>
      <c r="X288">
        <v>0</v>
      </c>
      <c r="Y288">
        <v>14</v>
      </c>
      <c r="Z288">
        <v>16</v>
      </c>
      <c r="AA288">
        <v>16</v>
      </c>
      <c r="AB288">
        <v>2</v>
      </c>
      <c r="AC288">
        <v>0</v>
      </c>
      <c r="AD288" t="s">
        <v>73</v>
      </c>
      <c r="AE288">
        <v>15.33</v>
      </c>
      <c r="AF288" t="s">
        <v>89</v>
      </c>
      <c r="AG288">
        <v>2</v>
      </c>
      <c r="AH288" t="s">
        <v>75</v>
      </c>
      <c r="AI288">
        <v>1</v>
      </c>
      <c r="AJ288" t="s">
        <v>76</v>
      </c>
      <c r="AK288" t="s">
        <v>77</v>
      </c>
      <c r="AL288">
        <v>2</v>
      </c>
      <c r="AM288">
        <v>8</v>
      </c>
      <c r="AN288" t="s">
        <v>75</v>
      </c>
      <c r="AO288" t="s">
        <v>75</v>
      </c>
    </row>
    <row r="289" spans="1:41">
      <c r="A289" t="s">
        <v>37</v>
      </c>
      <c r="B289" t="s">
        <v>52</v>
      </c>
      <c r="C289">
        <v>15</v>
      </c>
      <c r="D289" t="s">
        <v>39</v>
      </c>
      <c r="E289" t="s">
        <v>72</v>
      </c>
      <c r="F289">
        <v>4</v>
      </c>
      <c r="G289">
        <v>3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4</v>
      </c>
      <c r="S289">
        <v>4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13</v>
      </c>
      <c r="Z289">
        <v>14</v>
      </c>
      <c r="AA289">
        <v>15</v>
      </c>
      <c r="AB289">
        <v>1</v>
      </c>
      <c r="AC289">
        <v>1</v>
      </c>
      <c r="AD289" t="s">
        <v>80</v>
      </c>
      <c r="AE289">
        <v>14</v>
      </c>
      <c r="AF289" t="s">
        <v>89</v>
      </c>
      <c r="AG289">
        <v>3.5</v>
      </c>
      <c r="AH289" t="s">
        <v>79</v>
      </c>
      <c r="AI289">
        <v>0</v>
      </c>
      <c r="AJ289" t="s">
        <v>76</v>
      </c>
      <c r="AK289" t="s">
        <v>77</v>
      </c>
      <c r="AL289">
        <v>1</v>
      </c>
      <c r="AM289">
        <v>5</v>
      </c>
      <c r="AN289" t="s">
        <v>76</v>
      </c>
      <c r="AO289" t="s">
        <v>76</v>
      </c>
    </row>
    <row r="290" spans="1:41">
      <c r="A290" t="s">
        <v>37</v>
      </c>
      <c r="B290" t="s">
        <v>52</v>
      </c>
      <c r="C290">
        <v>15</v>
      </c>
      <c r="D290" t="s">
        <v>39</v>
      </c>
      <c r="E290" t="s">
        <v>72</v>
      </c>
      <c r="F290">
        <v>4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5</v>
      </c>
      <c r="S290">
        <v>4</v>
      </c>
      <c r="T290">
        <v>2</v>
      </c>
      <c r="U290">
        <v>1</v>
      </c>
      <c r="V290">
        <v>1</v>
      </c>
      <c r="W290">
        <v>5</v>
      </c>
      <c r="X290">
        <v>0</v>
      </c>
      <c r="Y290">
        <v>12</v>
      </c>
      <c r="Z290">
        <v>15</v>
      </c>
      <c r="AA290">
        <v>15</v>
      </c>
      <c r="AB290">
        <v>3</v>
      </c>
      <c r="AC290">
        <v>0</v>
      </c>
      <c r="AD290" t="s">
        <v>73</v>
      </c>
      <c r="AE290">
        <v>14</v>
      </c>
      <c r="AF290" t="s">
        <v>89</v>
      </c>
      <c r="AG290">
        <v>4</v>
      </c>
      <c r="AH290" t="s">
        <v>79</v>
      </c>
      <c r="AI290">
        <v>1</v>
      </c>
      <c r="AJ290" t="s">
        <v>76</v>
      </c>
      <c r="AK290" t="s">
        <v>77</v>
      </c>
      <c r="AL290">
        <v>3</v>
      </c>
      <c r="AM290">
        <v>6</v>
      </c>
      <c r="AN290" t="s">
        <v>75</v>
      </c>
      <c r="AO290" t="s">
        <v>75</v>
      </c>
    </row>
    <row r="291" spans="1:41">
      <c r="A291" t="s">
        <v>37</v>
      </c>
      <c r="B291" t="s">
        <v>52</v>
      </c>
      <c r="C291">
        <v>16</v>
      </c>
      <c r="D291" t="s">
        <v>39</v>
      </c>
      <c r="E291" t="s">
        <v>71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5</v>
      </c>
      <c r="S291">
        <v>4</v>
      </c>
      <c r="T291">
        <v>4</v>
      </c>
      <c r="U291">
        <v>2</v>
      </c>
      <c r="V291">
        <v>4</v>
      </c>
      <c r="W291">
        <v>5</v>
      </c>
      <c r="X291">
        <v>0</v>
      </c>
      <c r="Y291">
        <v>13</v>
      </c>
      <c r="Z291">
        <v>13</v>
      </c>
      <c r="AA291">
        <v>12</v>
      </c>
      <c r="AB291">
        <v>0</v>
      </c>
      <c r="AC291">
        <v>-1</v>
      </c>
      <c r="AD291" t="s">
        <v>73</v>
      </c>
      <c r="AE291">
        <v>12.67</v>
      </c>
      <c r="AF291" t="s">
        <v>85</v>
      </c>
      <c r="AG291">
        <v>2</v>
      </c>
      <c r="AH291" t="s">
        <v>75</v>
      </c>
      <c r="AI291">
        <v>2</v>
      </c>
      <c r="AJ291" t="s">
        <v>75</v>
      </c>
      <c r="AK291" t="s">
        <v>77</v>
      </c>
      <c r="AL291">
        <v>3</v>
      </c>
      <c r="AM291">
        <v>8</v>
      </c>
      <c r="AN291" t="s">
        <v>75</v>
      </c>
      <c r="AO291" t="s">
        <v>75</v>
      </c>
    </row>
    <row r="292" spans="1:41">
      <c r="A292" t="s">
        <v>37</v>
      </c>
      <c r="B292" t="s">
        <v>52</v>
      </c>
      <c r="C292">
        <v>15</v>
      </c>
      <c r="D292" t="s">
        <v>39</v>
      </c>
      <c r="E292" t="s">
        <v>72</v>
      </c>
      <c r="F292">
        <v>4</v>
      </c>
      <c r="G292">
        <v>4</v>
      </c>
      <c r="H292">
        <v>1</v>
      </c>
      <c r="I292">
        <v>2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5</v>
      </c>
      <c r="S292">
        <v>4</v>
      </c>
      <c r="T292">
        <v>2</v>
      </c>
      <c r="U292">
        <v>3</v>
      </c>
      <c r="V292">
        <v>4</v>
      </c>
      <c r="W292">
        <v>5</v>
      </c>
      <c r="X292">
        <v>0</v>
      </c>
      <c r="Y292">
        <v>9</v>
      </c>
      <c r="Z292">
        <v>11</v>
      </c>
      <c r="AA292">
        <v>12</v>
      </c>
      <c r="AB292">
        <v>2</v>
      </c>
      <c r="AC292">
        <v>1</v>
      </c>
      <c r="AD292" t="s">
        <v>80</v>
      </c>
      <c r="AE292">
        <v>10.67</v>
      </c>
      <c r="AF292" t="s">
        <v>85</v>
      </c>
      <c r="AG292">
        <v>4</v>
      </c>
      <c r="AH292" t="s">
        <v>79</v>
      </c>
      <c r="AI292">
        <v>1</v>
      </c>
      <c r="AJ292" t="s">
        <v>76</v>
      </c>
      <c r="AK292" t="s">
        <v>77</v>
      </c>
      <c r="AL292">
        <v>3</v>
      </c>
      <c r="AM292">
        <v>6</v>
      </c>
      <c r="AN292" t="s">
        <v>75</v>
      </c>
      <c r="AO292" t="s">
        <v>75</v>
      </c>
    </row>
    <row r="293" spans="1:41">
      <c r="A293" t="s">
        <v>37</v>
      </c>
      <c r="B293" t="s">
        <v>52</v>
      </c>
      <c r="C293">
        <v>15</v>
      </c>
      <c r="D293" t="s">
        <v>39</v>
      </c>
      <c r="E293" t="s">
        <v>72</v>
      </c>
      <c r="F293">
        <v>4</v>
      </c>
      <c r="G293">
        <v>4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4</v>
      </c>
      <c r="S293">
        <v>3</v>
      </c>
      <c r="T293">
        <v>1</v>
      </c>
      <c r="U293">
        <v>1</v>
      </c>
      <c r="V293">
        <v>1</v>
      </c>
      <c r="W293">
        <v>5</v>
      </c>
      <c r="X293">
        <v>0</v>
      </c>
      <c r="Y293">
        <v>17</v>
      </c>
      <c r="Z293">
        <v>16</v>
      </c>
      <c r="AA293">
        <v>17</v>
      </c>
      <c r="AB293">
        <v>-1</v>
      </c>
      <c r="AC293">
        <v>1</v>
      </c>
      <c r="AD293" t="s">
        <v>73</v>
      </c>
      <c r="AE293">
        <v>16.670000000000002</v>
      </c>
      <c r="AF293" t="s">
        <v>86</v>
      </c>
      <c r="AG293">
        <v>4</v>
      </c>
      <c r="AH293" t="s">
        <v>79</v>
      </c>
      <c r="AI293">
        <v>0</v>
      </c>
      <c r="AJ293" t="s">
        <v>76</v>
      </c>
      <c r="AK293" t="s">
        <v>77</v>
      </c>
      <c r="AL293">
        <v>3</v>
      </c>
      <c r="AM293">
        <v>4</v>
      </c>
      <c r="AN293" t="s">
        <v>75</v>
      </c>
      <c r="AO293" t="s">
        <v>76</v>
      </c>
    </row>
    <row r="294" spans="1:41">
      <c r="A294" t="s">
        <v>37</v>
      </c>
      <c r="B294" t="s">
        <v>52</v>
      </c>
      <c r="C294">
        <v>15</v>
      </c>
      <c r="D294" t="s">
        <v>54</v>
      </c>
      <c r="E294" t="s">
        <v>72</v>
      </c>
      <c r="F294">
        <v>4</v>
      </c>
      <c r="G294">
        <v>3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4</v>
      </c>
      <c r="S294">
        <v>5</v>
      </c>
      <c r="T294">
        <v>2</v>
      </c>
      <c r="U294">
        <v>1</v>
      </c>
      <c r="V294">
        <v>1</v>
      </c>
      <c r="W294">
        <v>5</v>
      </c>
      <c r="X294">
        <v>0</v>
      </c>
      <c r="Y294">
        <v>17</v>
      </c>
      <c r="Z294">
        <v>16</v>
      </c>
      <c r="AA294">
        <v>16</v>
      </c>
      <c r="AB294">
        <v>-1</v>
      </c>
      <c r="AC294">
        <v>0</v>
      </c>
      <c r="AD294" t="s">
        <v>73</v>
      </c>
      <c r="AE294">
        <v>16.329999999999998</v>
      </c>
      <c r="AF294" t="s">
        <v>86</v>
      </c>
      <c r="AG294">
        <v>3.5</v>
      </c>
      <c r="AH294" t="s">
        <v>79</v>
      </c>
      <c r="AI294">
        <v>0</v>
      </c>
      <c r="AJ294" t="s">
        <v>76</v>
      </c>
      <c r="AK294" t="s">
        <v>77</v>
      </c>
      <c r="AL294">
        <v>3</v>
      </c>
      <c r="AM294">
        <v>8</v>
      </c>
      <c r="AN294" t="s">
        <v>75</v>
      </c>
      <c r="AO294" t="s">
        <v>75</v>
      </c>
    </row>
    <row r="295" spans="1:41">
      <c r="A295" t="s">
        <v>37</v>
      </c>
      <c r="B295" t="s">
        <v>52</v>
      </c>
      <c r="C295">
        <v>15</v>
      </c>
      <c r="D295" t="s">
        <v>39</v>
      </c>
      <c r="E295" t="s">
        <v>71</v>
      </c>
      <c r="F295">
        <v>3</v>
      </c>
      <c r="G295">
        <v>3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5</v>
      </c>
      <c r="S295">
        <v>3</v>
      </c>
      <c r="T295">
        <v>2</v>
      </c>
      <c r="U295">
        <v>1</v>
      </c>
      <c r="V295">
        <v>1</v>
      </c>
      <c r="W295">
        <v>2</v>
      </c>
      <c r="X295">
        <v>0</v>
      </c>
      <c r="Y295">
        <v>8</v>
      </c>
      <c r="Z295">
        <v>10</v>
      </c>
      <c r="AA295">
        <v>12</v>
      </c>
      <c r="AB295">
        <v>2</v>
      </c>
      <c r="AC295">
        <v>2</v>
      </c>
      <c r="AD295" t="s">
        <v>80</v>
      </c>
      <c r="AE295">
        <v>10</v>
      </c>
      <c r="AF295" t="s">
        <v>85</v>
      </c>
      <c r="AG295">
        <v>3</v>
      </c>
      <c r="AH295" t="s">
        <v>75</v>
      </c>
      <c r="AI295">
        <v>0</v>
      </c>
      <c r="AJ295" t="s">
        <v>76</v>
      </c>
      <c r="AK295" t="s">
        <v>77</v>
      </c>
      <c r="AL295">
        <v>2</v>
      </c>
      <c r="AM295">
        <v>5</v>
      </c>
      <c r="AN295" t="s">
        <v>75</v>
      </c>
      <c r="AO295" t="s">
        <v>76</v>
      </c>
    </row>
    <row r="296" spans="1:41">
      <c r="A296" t="s">
        <v>37</v>
      </c>
      <c r="B296" t="s">
        <v>52</v>
      </c>
      <c r="C296">
        <v>16</v>
      </c>
      <c r="D296" t="s">
        <v>39</v>
      </c>
      <c r="E296" t="s">
        <v>72</v>
      </c>
      <c r="F296">
        <v>3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5</v>
      </c>
      <c r="S296">
        <v>4</v>
      </c>
      <c r="T296">
        <v>3</v>
      </c>
      <c r="U296">
        <v>1</v>
      </c>
      <c r="V296">
        <v>1</v>
      </c>
      <c r="W296">
        <v>5</v>
      </c>
      <c r="X296">
        <v>0</v>
      </c>
      <c r="Y296">
        <v>12</v>
      </c>
      <c r="Z296">
        <v>14</v>
      </c>
      <c r="AA296">
        <v>15</v>
      </c>
      <c r="AB296">
        <v>2</v>
      </c>
      <c r="AC296">
        <v>1</v>
      </c>
      <c r="AD296" t="s">
        <v>80</v>
      </c>
      <c r="AE296">
        <v>13.67</v>
      </c>
      <c r="AF296" t="s">
        <v>85</v>
      </c>
      <c r="AG296">
        <v>2.5</v>
      </c>
      <c r="AH296" t="s">
        <v>75</v>
      </c>
      <c r="AI296">
        <v>1</v>
      </c>
      <c r="AJ296" t="s">
        <v>76</v>
      </c>
      <c r="AK296" t="s">
        <v>77</v>
      </c>
      <c r="AL296">
        <v>3</v>
      </c>
      <c r="AM296">
        <v>7</v>
      </c>
      <c r="AN296" t="s">
        <v>75</v>
      </c>
      <c r="AO296" t="s">
        <v>75</v>
      </c>
    </row>
    <row r="297" spans="1:41">
      <c r="A297" t="s">
        <v>37</v>
      </c>
      <c r="B297" t="s">
        <v>38</v>
      </c>
      <c r="C297">
        <v>15</v>
      </c>
      <c r="D297" t="s">
        <v>39</v>
      </c>
      <c r="E297" t="s">
        <v>72</v>
      </c>
      <c r="F297">
        <v>2</v>
      </c>
      <c r="G297">
        <v>3</v>
      </c>
      <c r="H297">
        <v>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1</v>
      </c>
      <c r="U297">
        <v>1</v>
      </c>
      <c r="V297">
        <v>1</v>
      </c>
      <c r="W297">
        <v>5</v>
      </c>
      <c r="X297">
        <v>0</v>
      </c>
      <c r="Y297">
        <v>8</v>
      </c>
      <c r="Z297">
        <v>7</v>
      </c>
      <c r="AA297">
        <v>6</v>
      </c>
      <c r="AB297">
        <v>-1</v>
      </c>
      <c r="AC297">
        <v>-1</v>
      </c>
      <c r="AD297" t="s">
        <v>78</v>
      </c>
      <c r="AE297">
        <v>7</v>
      </c>
      <c r="AF297" t="s">
        <v>74</v>
      </c>
      <c r="AG297">
        <v>2.5</v>
      </c>
      <c r="AH297" t="s">
        <v>75</v>
      </c>
      <c r="AI297">
        <v>1</v>
      </c>
      <c r="AJ297" t="s">
        <v>76</v>
      </c>
      <c r="AK297" t="s">
        <v>77</v>
      </c>
      <c r="AL297">
        <v>3</v>
      </c>
      <c r="AM297">
        <v>6</v>
      </c>
      <c r="AN297" t="s">
        <v>75</v>
      </c>
      <c r="AO297" t="s">
        <v>75</v>
      </c>
    </row>
    <row r="298" spans="1:41">
      <c r="A298" t="s">
        <v>37</v>
      </c>
      <c r="B298" t="s">
        <v>52</v>
      </c>
      <c r="C298">
        <v>15</v>
      </c>
      <c r="D298" t="s">
        <v>39</v>
      </c>
      <c r="E298" t="s">
        <v>72</v>
      </c>
      <c r="F298">
        <v>2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5</v>
      </c>
      <c r="S298">
        <v>4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8</v>
      </c>
      <c r="Z298">
        <v>8</v>
      </c>
      <c r="AA298">
        <v>11</v>
      </c>
      <c r="AB298">
        <v>0</v>
      </c>
      <c r="AC298">
        <v>3</v>
      </c>
      <c r="AD298" t="s">
        <v>73</v>
      </c>
      <c r="AE298">
        <v>9</v>
      </c>
      <c r="AF298" t="s">
        <v>74</v>
      </c>
      <c r="AG298">
        <v>2</v>
      </c>
      <c r="AH298" t="s">
        <v>75</v>
      </c>
      <c r="AI298">
        <v>2</v>
      </c>
      <c r="AJ298" t="s">
        <v>75</v>
      </c>
      <c r="AK298" t="s">
        <v>77</v>
      </c>
      <c r="AL298">
        <v>3</v>
      </c>
      <c r="AM298">
        <v>5</v>
      </c>
      <c r="AN298" t="s">
        <v>75</v>
      </c>
      <c r="AO298" t="s">
        <v>76</v>
      </c>
    </row>
    <row r="299" spans="1:41">
      <c r="A299" t="s">
        <v>37</v>
      </c>
      <c r="B299" t="s">
        <v>38</v>
      </c>
      <c r="C299">
        <v>15</v>
      </c>
      <c r="D299" t="s">
        <v>39</v>
      </c>
      <c r="E299" t="s">
        <v>72</v>
      </c>
      <c r="F299">
        <v>4</v>
      </c>
      <c r="G299">
        <v>4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3</v>
      </c>
      <c r="S299">
        <v>3</v>
      </c>
      <c r="T299">
        <v>4</v>
      </c>
      <c r="U299">
        <v>2</v>
      </c>
      <c r="V299">
        <v>3</v>
      </c>
      <c r="W299">
        <v>5</v>
      </c>
      <c r="X299">
        <v>0</v>
      </c>
      <c r="Y299">
        <v>8</v>
      </c>
      <c r="Z299">
        <v>10</v>
      </c>
      <c r="AA299">
        <v>11</v>
      </c>
      <c r="AB299">
        <v>2</v>
      </c>
      <c r="AC299">
        <v>1</v>
      </c>
      <c r="AD299" t="s">
        <v>80</v>
      </c>
      <c r="AE299">
        <v>9.67</v>
      </c>
      <c r="AF299" t="s">
        <v>74</v>
      </c>
      <c r="AG299">
        <v>4</v>
      </c>
      <c r="AH299" t="s">
        <v>79</v>
      </c>
      <c r="AI299">
        <v>1</v>
      </c>
      <c r="AJ299" t="s">
        <v>76</v>
      </c>
      <c r="AK299" t="s">
        <v>77</v>
      </c>
      <c r="AL299">
        <v>4</v>
      </c>
      <c r="AM299">
        <v>7</v>
      </c>
      <c r="AN299" t="s">
        <v>79</v>
      </c>
      <c r="AO299" t="s">
        <v>75</v>
      </c>
    </row>
    <row r="300" spans="1:41">
      <c r="A300" t="s">
        <v>37</v>
      </c>
      <c r="B300" t="s">
        <v>38</v>
      </c>
      <c r="C300">
        <v>15</v>
      </c>
      <c r="D300" t="s">
        <v>39</v>
      </c>
      <c r="E300" t="s">
        <v>72</v>
      </c>
      <c r="F300">
        <v>4</v>
      </c>
      <c r="G300">
        <v>3</v>
      </c>
      <c r="H300">
        <v>1</v>
      </c>
      <c r="I300">
        <v>2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4</v>
      </c>
      <c r="S300">
        <v>3</v>
      </c>
      <c r="T300">
        <v>2</v>
      </c>
      <c r="U300">
        <v>1</v>
      </c>
      <c r="V300">
        <v>1</v>
      </c>
      <c r="W300">
        <v>1</v>
      </c>
      <c r="X300">
        <v>0</v>
      </c>
      <c r="Y300">
        <v>14</v>
      </c>
      <c r="Z300">
        <v>15</v>
      </c>
      <c r="AA300">
        <v>15</v>
      </c>
      <c r="AB300">
        <v>1</v>
      </c>
      <c r="AC300">
        <v>0</v>
      </c>
      <c r="AD300" t="s">
        <v>73</v>
      </c>
      <c r="AE300">
        <v>14.67</v>
      </c>
      <c r="AF300" t="s">
        <v>89</v>
      </c>
      <c r="AG300">
        <v>3.5</v>
      </c>
      <c r="AH300" t="s">
        <v>79</v>
      </c>
      <c r="AI300">
        <v>0</v>
      </c>
      <c r="AJ300" t="s">
        <v>76</v>
      </c>
      <c r="AK300" t="s">
        <v>77</v>
      </c>
      <c r="AL300">
        <v>4</v>
      </c>
      <c r="AM300">
        <v>5</v>
      </c>
      <c r="AN300" t="s">
        <v>79</v>
      </c>
      <c r="AO300" t="s">
        <v>76</v>
      </c>
    </row>
    <row r="301" spans="1:41">
      <c r="A301" t="s">
        <v>37</v>
      </c>
      <c r="B301" t="s">
        <v>38</v>
      </c>
      <c r="C301">
        <v>15</v>
      </c>
      <c r="D301" t="s">
        <v>39</v>
      </c>
      <c r="E301" t="s">
        <v>71</v>
      </c>
      <c r="F301">
        <v>4</v>
      </c>
      <c r="G301">
        <v>3</v>
      </c>
      <c r="H301">
        <v>1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4</v>
      </c>
      <c r="S301">
        <v>4</v>
      </c>
      <c r="T301">
        <v>4</v>
      </c>
      <c r="U301">
        <v>2</v>
      </c>
      <c r="V301">
        <v>4</v>
      </c>
      <c r="W301">
        <v>2</v>
      </c>
      <c r="X301">
        <v>0</v>
      </c>
      <c r="Y301">
        <v>10</v>
      </c>
      <c r="Z301">
        <v>10</v>
      </c>
      <c r="AA301">
        <v>10</v>
      </c>
      <c r="AB301">
        <v>0</v>
      </c>
      <c r="AC301">
        <v>0</v>
      </c>
      <c r="AD301" t="s">
        <v>73</v>
      </c>
      <c r="AE301">
        <v>10</v>
      </c>
      <c r="AF301" t="s">
        <v>85</v>
      </c>
      <c r="AG301">
        <v>3.5</v>
      </c>
      <c r="AH301" t="s">
        <v>79</v>
      </c>
      <c r="AI301">
        <v>1</v>
      </c>
      <c r="AJ301" t="s">
        <v>76</v>
      </c>
      <c r="AK301" t="s">
        <v>77</v>
      </c>
      <c r="AL301">
        <v>3</v>
      </c>
      <c r="AM301">
        <v>9</v>
      </c>
      <c r="AN301" t="s">
        <v>75</v>
      </c>
      <c r="AO301" t="s">
        <v>75</v>
      </c>
    </row>
    <row r="302" spans="1:41">
      <c r="A302" t="s">
        <v>37</v>
      </c>
      <c r="B302" t="s">
        <v>52</v>
      </c>
      <c r="C302">
        <v>16</v>
      </c>
      <c r="D302" t="s">
        <v>39</v>
      </c>
      <c r="E302" t="s">
        <v>72</v>
      </c>
      <c r="F302">
        <v>3</v>
      </c>
      <c r="G302">
        <v>1</v>
      </c>
      <c r="H302">
        <v>2</v>
      </c>
      <c r="I302">
        <v>4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4</v>
      </c>
      <c r="S302">
        <v>3</v>
      </c>
      <c r="T302">
        <v>2</v>
      </c>
      <c r="U302">
        <v>1</v>
      </c>
      <c r="V302">
        <v>1</v>
      </c>
      <c r="W302">
        <v>5</v>
      </c>
      <c r="X302">
        <v>0</v>
      </c>
      <c r="Y302">
        <v>13</v>
      </c>
      <c r="Z302">
        <v>15</v>
      </c>
      <c r="AA302">
        <v>15</v>
      </c>
      <c r="AB302">
        <v>2</v>
      </c>
      <c r="AC302">
        <v>0</v>
      </c>
      <c r="AD302" t="s">
        <v>73</v>
      </c>
      <c r="AE302">
        <v>14.33</v>
      </c>
      <c r="AF302" t="s">
        <v>89</v>
      </c>
      <c r="AG302">
        <v>2</v>
      </c>
      <c r="AH302" t="s">
        <v>75</v>
      </c>
      <c r="AI302">
        <v>1</v>
      </c>
      <c r="AJ302" t="s">
        <v>76</v>
      </c>
      <c r="AK302" t="s">
        <v>77</v>
      </c>
      <c r="AL302">
        <v>3</v>
      </c>
      <c r="AM302">
        <v>5</v>
      </c>
      <c r="AN302" t="s">
        <v>75</v>
      </c>
      <c r="AO302" t="s">
        <v>76</v>
      </c>
    </row>
    <row r="303" spans="1:41">
      <c r="A303" t="s">
        <v>37</v>
      </c>
      <c r="B303" t="s">
        <v>52</v>
      </c>
      <c r="C303">
        <v>15</v>
      </c>
      <c r="D303" t="s">
        <v>39</v>
      </c>
      <c r="E303" t="s">
        <v>72</v>
      </c>
      <c r="F303">
        <v>4</v>
      </c>
      <c r="G303">
        <v>2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3</v>
      </c>
      <c r="S303">
        <v>3</v>
      </c>
      <c r="T303">
        <v>3</v>
      </c>
      <c r="U303">
        <v>1</v>
      </c>
      <c r="V303">
        <v>1</v>
      </c>
      <c r="W303">
        <v>3</v>
      </c>
      <c r="X303">
        <v>0</v>
      </c>
      <c r="Y303">
        <v>10</v>
      </c>
      <c r="Z303">
        <v>10</v>
      </c>
      <c r="AA303">
        <v>10</v>
      </c>
      <c r="AB303">
        <v>0</v>
      </c>
      <c r="AC303">
        <v>0</v>
      </c>
      <c r="AD303" t="s">
        <v>73</v>
      </c>
      <c r="AE303">
        <v>10</v>
      </c>
      <c r="AF303" t="s">
        <v>85</v>
      </c>
      <c r="AG303">
        <v>3</v>
      </c>
      <c r="AH303" t="s">
        <v>75</v>
      </c>
      <c r="AI303">
        <v>0</v>
      </c>
      <c r="AJ303" t="s">
        <v>76</v>
      </c>
      <c r="AK303" t="s">
        <v>77</v>
      </c>
      <c r="AL303">
        <v>1</v>
      </c>
      <c r="AM303">
        <v>6</v>
      </c>
      <c r="AN303" t="s">
        <v>76</v>
      </c>
      <c r="AO303" t="s">
        <v>75</v>
      </c>
    </row>
    <row r="304" spans="1:41">
      <c r="A304" t="s">
        <v>37</v>
      </c>
      <c r="B304" t="s">
        <v>38</v>
      </c>
      <c r="C304">
        <v>16</v>
      </c>
      <c r="D304" t="s">
        <v>39</v>
      </c>
      <c r="E304" t="s">
        <v>72</v>
      </c>
      <c r="F304">
        <v>2</v>
      </c>
      <c r="G304">
        <v>2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3</v>
      </c>
      <c r="U304">
        <v>1</v>
      </c>
      <c r="V304">
        <v>3</v>
      </c>
      <c r="W304">
        <v>3</v>
      </c>
      <c r="X304">
        <v>0</v>
      </c>
      <c r="Y304">
        <v>11</v>
      </c>
      <c r="Z304">
        <v>11</v>
      </c>
      <c r="AA304">
        <v>11</v>
      </c>
      <c r="AB304">
        <v>0</v>
      </c>
      <c r="AC304">
        <v>0</v>
      </c>
      <c r="AD304" t="s">
        <v>73</v>
      </c>
      <c r="AE304">
        <v>11</v>
      </c>
      <c r="AF304" t="s">
        <v>85</v>
      </c>
      <c r="AG304">
        <v>2</v>
      </c>
      <c r="AH304" t="s">
        <v>75</v>
      </c>
      <c r="AI304">
        <v>1</v>
      </c>
      <c r="AJ304" t="s">
        <v>76</v>
      </c>
      <c r="AK304" t="s">
        <v>77</v>
      </c>
      <c r="AL304">
        <v>2</v>
      </c>
      <c r="AM304">
        <v>6</v>
      </c>
      <c r="AN304" t="s">
        <v>75</v>
      </c>
      <c r="AO304" t="s">
        <v>75</v>
      </c>
    </row>
    <row r="305" spans="1:41">
      <c r="A305" t="s">
        <v>37</v>
      </c>
      <c r="B305" t="s">
        <v>38</v>
      </c>
      <c r="C305">
        <v>16</v>
      </c>
      <c r="D305" t="s">
        <v>39</v>
      </c>
      <c r="E305" t="s">
        <v>72</v>
      </c>
      <c r="F305">
        <v>3</v>
      </c>
      <c r="G305">
        <v>3</v>
      </c>
      <c r="H305">
        <v>1</v>
      </c>
      <c r="I305">
        <v>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4</v>
      </c>
      <c r="S305">
        <v>3</v>
      </c>
      <c r="T305">
        <v>3</v>
      </c>
      <c r="U305">
        <v>1</v>
      </c>
      <c r="V305">
        <v>3</v>
      </c>
      <c r="W305">
        <v>4</v>
      </c>
      <c r="X305">
        <v>0</v>
      </c>
      <c r="Y305">
        <v>7</v>
      </c>
      <c r="Z305">
        <v>7</v>
      </c>
      <c r="AA305">
        <v>8</v>
      </c>
      <c r="AB305">
        <v>0</v>
      </c>
      <c r="AC305">
        <v>1</v>
      </c>
      <c r="AD305" t="s">
        <v>73</v>
      </c>
      <c r="AE305">
        <v>7.33</v>
      </c>
      <c r="AF305" t="s">
        <v>74</v>
      </c>
      <c r="AG305">
        <v>3</v>
      </c>
      <c r="AH305" t="s">
        <v>75</v>
      </c>
      <c r="AI305">
        <v>0</v>
      </c>
      <c r="AJ305" t="s">
        <v>76</v>
      </c>
      <c r="AK305" t="s">
        <v>77</v>
      </c>
      <c r="AL305">
        <v>3</v>
      </c>
      <c r="AM305">
        <v>7</v>
      </c>
      <c r="AN305" t="s">
        <v>75</v>
      </c>
      <c r="AO305" t="s">
        <v>75</v>
      </c>
    </row>
    <row r="306" spans="1:41">
      <c r="A306" t="s">
        <v>37</v>
      </c>
      <c r="B306" t="s">
        <v>38</v>
      </c>
      <c r="C306">
        <v>16</v>
      </c>
      <c r="D306" t="s">
        <v>39</v>
      </c>
      <c r="E306" t="s">
        <v>72</v>
      </c>
      <c r="F306">
        <v>4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5</v>
      </c>
      <c r="S306">
        <v>3</v>
      </c>
      <c r="T306">
        <v>3</v>
      </c>
      <c r="U306">
        <v>1</v>
      </c>
      <c r="V306">
        <v>1</v>
      </c>
      <c r="W306">
        <v>1</v>
      </c>
      <c r="X306">
        <v>0</v>
      </c>
      <c r="Y306">
        <v>11</v>
      </c>
      <c r="Z306">
        <v>10</v>
      </c>
      <c r="AA306">
        <v>10</v>
      </c>
      <c r="AB306">
        <v>-1</v>
      </c>
      <c r="AC306">
        <v>0</v>
      </c>
      <c r="AD306" t="s">
        <v>73</v>
      </c>
      <c r="AE306">
        <v>10.33</v>
      </c>
      <c r="AF306" t="s">
        <v>85</v>
      </c>
      <c r="AG306">
        <v>3</v>
      </c>
      <c r="AH306" t="s">
        <v>75</v>
      </c>
      <c r="AI306">
        <v>0</v>
      </c>
      <c r="AJ306" t="s">
        <v>76</v>
      </c>
      <c r="AK306" t="s">
        <v>77</v>
      </c>
      <c r="AL306">
        <v>4</v>
      </c>
      <c r="AM306">
        <v>6</v>
      </c>
      <c r="AN306" t="s">
        <v>79</v>
      </c>
      <c r="AO306" t="s">
        <v>75</v>
      </c>
    </row>
    <row r="307" spans="1:41">
      <c r="A307" t="s">
        <v>37</v>
      </c>
      <c r="B307" t="s">
        <v>38</v>
      </c>
      <c r="C307">
        <v>16</v>
      </c>
      <c r="D307" t="s">
        <v>39</v>
      </c>
      <c r="E307" t="s">
        <v>72</v>
      </c>
      <c r="F307">
        <v>4</v>
      </c>
      <c r="G307">
        <v>3</v>
      </c>
      <c r="H307">
        <v>1</v>
      </c>
      <c r="I307">
        <v>3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5</v>
      </c>
      <c r="S307">
        <v>3</v>
      </c>
      <c r="T307">
        <v>5</v>
      </c>
      <c r="U307">
        <v>1</v>
      </c>
      <c r="V307">
        <v>1</v>
      </c>
      <c r="W307">
        <v>3</v>
      </c>
      <c r="X307">
        <v>0</v>
      </c>
      <c r="Y307">
        <v>7</v>
      </c>
      <c r="Z307">
        <v>9</v>
      </c>
      <c r="AA307">
        <v>8</v>
      </c>
      <c r="AB307">
        <v>2</v>
      </c>
      <c r="AC307">
        <v>-1</v>
      </c>
      <c r="AD307" t="s">
        <v>73</v>
      </c>
      <c r="AE307">
        <v>8</v>
      </c>
      <c r="AF307" t="s">
        <v>74</v>
      </c>
      <c r="AG307">
        <v>3.5</v>
      </c>
      <c r="AH307" t="s">
        <v>79</v>
      </c>
      <c r="AI307">
        <v>0</v>
      </c>
      <c r="AJ307" t="s">
        <v>76</v>
      </c>
      <c r="AK307" t="s">
        <v>77</v>
      </c>
      <c r="AL307">
        <v>4</v>
      </c>
      <c r="AM307">
        <v>8</v>
      </c>
      <c r="AN307" t="s">
        <v>79</v>
      </c>
      <c r="AO307" t="s">
        <v>75</v>
      </c>
    </row>
    <row r="308" spans="1:41">
      <c r="A308" t="s">
        <v>37</v>
      </c>
      <c r="B308" t="s">
        <v>52</v>
      </c>
      <c r="C308">
        <v>16</v>
      </c>
      <c r="D308" t="s">
        <v>39</v>
      </c>
      <c r="E308" t="s">
        <v>72</v>
      </c>
      <c r="F308">
        <v>4</v>
      </c>
      <c r="G308">
        <v>4</v>
      </c>
      <c r="H308">
        <v>1</v>
      </c>
      <c r="I308">
        <v>3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4</v>
      </c>
      <c r="S308">
        <v>4</v>
      </c>
      <c r="T308">
        <v>3</v>
      </c>
      <c r="U308">
        <v>1</v>
      </c>
      <c r="V308">
        <v>1</v>
      </c>
      <c r="W308">
        <v>4</v>
      </c>
      <c r="X308">
        <v>0</v>
      </c>
      <c r="Y308">
        <v>16</v>
      </c>
      <c r="Z308">
        <v>17</v>
      </c>
      <c r="AA308">
        <v>17</v>
      </c>
      <c r="AB308">
        <v>1</v>
      </c>
      <c r="AC308">
        <v>0</v>
      </c>
      <c r="AD308" t="s">
        <v>73</v>
      </c>
      <c r="AE308">
        <v>16.670000000000002</v>
      </c>
      <c r="AF308" t="s">
        <v>86</v>
      </c>
      <c r="AG308">
        <v>4</v>
      </c>
      <c r="AH308" t="s">
        <v>79</v>
      </c>
      <c r="AI308">
        <v>0</v>
      </c>
      <c r="AJ308" t="s">
        <v>76</v>
      </c>
      <c r="AK308" t="s">
        <v>77</v>
      </c>
      <c r="AL308">
        <v>3</v>
      </c>
      <c r="AM308">
        <v>8</v>
      </c>
      <c r="AN308" t="s">
        <v>75</v>
      </c>
      <c r="AO308" t="s">
        <v>75</v>
      </c>
    </row>
    <row r="309" spans="1:41">
      <c r="A309" t="s">
        <v>37</v>
      </c>
      <c r="B309" t="s">
        <v>52</v>
      </c>
      <c r="C309">
        <v>15</v>
      </c>
      <c r="D309" t="s">
        <v>39</v>
      </c>
      <c r="E309" t="s">
        <v>72</v>
      </c>
      <c r="F309">
        <v>3</v>
      </c>
      <c r="G309">
        <v>4</v>
      </c>
      <c r="H309">
        <v>1</v>
      </c>
      <c r="I309">
        <v>2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5</v>
      </c>
      <c r="S309">
        <v>4</v>
      </c>
      <c r="T309">
        <v>4</v>
      </c>
      <c r="U309">
        <v>1</v>
      </c>
      <c r="V309">
        <v>1</v>
      </c>
      <c r="W309">
        <v>1</v>
      </c>
      <c r="X309">
        <v>0</v>
      </c>
      <c r="Y309">
        <v>16</v>
      </c>
      <c r="Z309">
        <v>18</v>
      </c>
      <c r="AA309">
        <v>18</v>
      </c>
      <c r="AB309">
        <v>2</v>
      </c>
      <c r="AC309">
        <v>0</v>
      </c>
      <c r="AD309" t="s">
        <v>73</v>
      </c>
      <c r="AE309">
        <v>17.329999999999998</v>
      </c>
      <c r="AF309" t="s">
        <v>86</v>
      </c>
      <c r="AG309">
        <v>3.5</v>
      </c>
      <c r="AH309" t="s">
        <v>79</v>
      </c>
      <c r="AI309">
        <v>0</v>
      </c>
      <c r="AJ309" t="s">
        <v>76</v>
      </c>
      <c r="AK309" t="s">
        <v>77</v>
      </c>
      <c r="AL309">
        <v>4</v>
      </c>
      <c r="AM309">
        <v>8</v>
      </c>
      <c r="AN309" t="s">
        <v>79</v>
      </c>
      <c r="AO309" t="s">
        <v>75</v>
      </c>
    </row>
    <row r="310" spans="1:41">
      <c r="A310" t="s">
        <v>37</v>
      </c>
      <c r="B310" t="s">
        <v>38</v>
      </c>
      <c r="C310">
        <v>16</v>
      </c>
      <c r="D310" t="s">
        <v>54</v>
      </c>
      <c r="E310" t="s">
        <v>72</v>
      </c>
      <c r="F310">
        <v>3</v>
      </c>
      <c r="G310">
        <v>3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4</v>
      </c>
      <c r="S310">
        <v>1</v>
      </c>
      <c r="T310">
        <v>2</v>
      </c>
      <c r="U310">
        <v>1</v>
      </c>
      <c r="V310">
        <v>1</v>
      </c>
      <c r="W310">
        <v>2</v>
      </c>
      <c r="X310">
        <v>0</v>
      </c>
      <c r="Y310">
        <v>7</v>
      </c>
      <c r="Z310">
        <v>10</v>
      </c>
      <c r="AA310">
        <v>10</v>
      </c>
      <c r="AB310">
        <v>3</v>
      </c>
      <c r="AC310">
        <v>0</v>
      </c>
      <c r="AD310" t="s">
        <v>73</v>
      </c>
      <c r="AE310">
        <v>9</v>
      </c>
      <c r="AF310" t="s">
        <v>74</v>
      </c>
      <c r="AG310">
        <v>3</v>
      </c>
      <c r="AH310" t="s">
        <v>75</v>
      </c>
      <c r="AI310">
        <v>0</v>
      </c>
      <c r="AJ310" t="s">
        <v>76</v>
      </c>
      <c r="AK310" t="s">
        <v>77</v>
      </c>
      <c r="AL310">
        <v>4</v>
      </c>
      <c r="AM310">
        <v>3</v>
      </c>
      <c r="AN310" t="s">
        <v>79</v>
      </c>
      <c r="AO310" t="s">
        <v>76</v>
      </c>
    </row>
    <row r="311" spans="1:41">
      <c r="A311" t="s">
        <v>37</v>
      </c>
      <c r="B311" t="s">
        <v>52</v>
      </c>
      <c r="C311">
        <v>16</v>
      </c>
      <c r="D311" t="s">
        <v>39</v>
      </c>
      <c r="E311" t="s">
        <v>72</v>
      </c>
      <c r="F311">
        <v>3</v>
      </c>
      <c r="G311">
        <v>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5</v>
      </c>
      <c r="S311">
        <v>4</v>
      </c>
      <c r="T311">
        <v>2</v>
      </c>
      <c r="U311">
        <v>1</v>
      </c>
      <c r="V311">
        <v>1</v>
      </c>
      <c r="W311">
        <v>5</v>
      </c>
      <c r="X311">
        <v>0</v>
      </c>
      <c r="Y311">
        <v>13</v>
      </c>
      <c r="Z311">
        <v>14</v>
      </c>
      <c r="AA311">
        <v>13</v>
      </c>
      <c r="AB311">
        <v>1</v>
      </c>
      <c r="AC311">
        <v>-1</v>
      </c>
      <c r="AD311" t="s">
        <v>73</v>
      </c>
      <c r="AE311">
        <v>13.33</v>
      </c>
      <c r="AF311" t="s">
        <v>85</v>
      </c>
      <c r="AG311">
        <v>3</v>
      </c>
      <c r="AH311" t="s">
        <v>75</v>
      </c>
      <c r="AI311">
        <v>1</v>
      </c>
      <c r="AJ311" t="s">
        <v>76</v>
      </c>
      <c r="AK311" t="s">
        <v>77</v>
      </c>
      <c r="AL311">
        <v>2</v>
      </c>
      <c r="AM311">
        <v>6</v>
      </c>
      <c r="AN311" t="s">
        <v>75</v>
      </c>
      <c r="AO311" t="s">
        <v>75</v>
      </c>
    </row>
    <row r="312" spans="1:41">
      <c r="A312" t="s">
        <v>37</v>
      </c>
      <c r="B312" t="s">
        <v>38</v>
      </c>
      <c r="C312">
        <v>16</v>
      </c>
      <c r="D312" t="s">
        <v>39</v>
      </c>
      <c r="E312" t="s">
        <v>72</v>
      </c>
      <c r="F312">
        <v>2</v>
      </c>
      <c r="G312">
        <v>2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5</v>
      </c>
      <c r="S312">
        <v>4</v>
      </c>
      <c r="T312">
        <v>4</v>
      </c>
      <c r="U312">
        <v>1</v>
      </c>
      <c r="V312">
        <v>1</v>
      </c>
      <c r="W312">
        <v>5</v>
      </c>
      <c r="X312">
        <v>0</v>
      </c>
      <c r="Y312">
        <v>8</v>
      </c>
      <c r="Z312">
        <v>7</v>
      </c>
      <c r="AA312">
        <v>8</v>
      </c>
      <c r="AB312">
        <v>-1</v>
      </c>
      <c r="AC312">
        <v>1</v>
      </c>
      <c r="AD312" t="s">
        <v>73</v>
      </c>
      <c r="AE312">
        <v>7.67</v>
      </c>
      <c r="AF312" t="s">
        <v>74</v>
      </c>
      <c r="AG312">
        <v>2</v>
      </c>
      <c r="AH312" t="s">
        <v>75</v>
      </c>
      <c r="AI312">
        <v>1</v>
      </c>
      <c r="AJ312" t="s">
        <v>76</v>
      </c>
      <c r="AK312" t="s">
        <v>77</v>
      </c>
      <c r="AL312">
        <v>2</v>
      </c>
      <c r="AM312">
        <v>9</v>
      </c>
      <c r="AN312" t="s">
        <v>75</v>
      </c>
      <c r="AO312" t="s">
        <v>75</v>
      </c>
    </row>
    <row r="313" spans="1:41">
      <c r="A313" t="s">
        <v>37</v>
      </c>
      <c r="B313" t="s">
        <v>52</v>
      </c>
      <c r="C313">
        <v>15</v>
      </c>
      <c r="D313" t="s">
        <v>39</v>
      </c>
      <c r="E313" t="s">
        <v>72</v>
      </c>
      <c r="F313">
        <v>3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5</v>
      </c>
      <c r="S313">
        <v>5</v>
      </c>
      <c r="T313">
        <v>5</v>
      </c>
      <c r="U313">
        <v>3</v>
      </c>
      <c r="V313">
        <v>2</v>
      </c>
      <c r="W313">
        <v>5</v>
      </c>
      <c r="X313">
        <v>0</v>
      </c>
      <c r="Y313">
        <v>13</v>
      </c>
      <c r="Z313">
        <v>13</v>
      </c>
      <c r="AA313">
        <v>12</v>
      </c>
      <c r="AB313">
        <v>0</v>
      </c>
      <c r="AC313">
        <v>-1</v>
      </c>
      <c r="AD313" t="s">
        <v>73</v>
      </c>
      <c r="AE313">
        <v>12.67</v>
      </c>
      <c r="AF313" t="s">
        <v>85</v>
      </c>
      <c r="AG313">
        <v>3.5</v>
      </c>
      <c r="AH313" t="s">
        <v>79</v>
      </c>
      <c r="AI313">
        <v>1</v>
      </c>
      <c r="AJ313" t="s">
        <v>76</v>
      </c>
      <c r="AK313" t="s">
        <v>77</v>
      </c>
      <c r="AL313">
        <v>2</v>
      </c>
      <c r="AM313">
        <v>10</v>
      </c>
      <c r="AN313" t="s">
        <v>75</v>
      </c>
      <c r="AO313" t="s">
        <v>79</v>
      </c>
    </row>
    <row r="314" spans="1:41">
      <c r="A314" t="s">
        <v>37</v>
      </c>
      <c r="B314" t="s">
        <v>38</v>
      </c>
      <c r="C314">
        <v>15</v>
      </c>
      <c r="D314" t="s">
        <v>39</v>
      </c>
      <c r="E314" t="s">
        <v>71</v>
      </c>
      <c r="F314">
        <v>3</v>
      </c>
      <c r="G314">
        <v>4</v>
      </c>
      <c r="H314">
        <v>1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5</v>
      </c>
      <c r="S314">
        <v>3</v>
      </c>
      <c r="T314">
        <v>2</v>
      </c>
      <c r="U314">
        <v>1</v>
      </c>
      <c r="V314">
        <v>1</v>
      </c>
      <c r="W314">
        <v>1</v>
      </c>
      <c r="X314">
        <v>0</v>
      </c>
      <c r="Y314">
        <v>7</v>
      </c>
      <c r="Z314">
        <v>10</v>
      </c>
      <c r="AA314">
        <v>11</v>
      </c>
      <c r="AB314">
        <v>3</v>
      </c>
      <c r="AC314">
        <v>1</v>
      </c>
      <c r="AD314" t="s">
        <v>80</v>
      </c>
      <c r="AE314">
        <v>9.33</v>
      </c>
      <c r="AF314" t="s">
        <v>74</v>
      </c>
      <c r="AG314">
        <v>3.5</v>
      </c>
      <c r="AH314" t="s">
        <v>79</v>
      </c>
      <c r="AI314">
        <v>0</v>
      </c>
      <c r="AJ314" t="s">
        <v>76</v>
      </c>
      <c r="AK314" t="s">
        <v>77</v>
      </c>
      <c r="AL314">
        <v>3</v>
      </c>
      <c r="AM314">
        <v>6</v>
      </c>
      <c r="AN314" t="s">
        <v>75</v>
      </c>
      <c r="AO314" t="s">
        <v>75</v>
      </c>
    </row>
    <row r="315" spans="1:41">
      <c r="A315" t="s">
        <v>37</v>
      </c>
      <c r="B315" t="s">
        <v>52</v>
      </c>
      <c r="C315">
        <v>18</v>
      </c>
      <c r="D315" t="s">
        <v>54</v>
      </c>
      <c r="E315" t="s">
        <v>72</v>
      </c>
      <c r="F315">
        <v>2</v>
      </c>
      <c r="G315">
        <v>2</v>
      </c>
      <c r="H315">
        <v>1</v>
      </c>
      <c r="I315">
        <v>1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3</v>
      </c>
      <c r="S315">
        <v>3</v>
      </c>
      <c r="T315">
        <v>3</v>
      </c>
      <c r="U315">
        <v>1</v>
      </c>
      <c r="V315">
        <v>2</v>
      </c>
      <c r="W315">
        <v>4</v>
      </c>
      <c r="X315">
        <v>0</v>
      </c>
      <c r="Y315">
        <v>7</v>
      </c>
      <c r="Z315">
        <v>4</v>
      </c>
      <c r="AA315">
        <v>0</v>
      </c>
      <c r="AB315">
        <v>-3</v>
      </c>
      <c r="AC315">
        <v>-4</v>
      </c>
      <c r="AD315" t="s">
        <v>78</v>
      </c>
      <c r="AE315">
        <v>3.67</v>
      </c>
      <c r="AF315" t="s">
        <v>74</v>
      </c>
      <c r="AG315">
        <v>2</v>
      </c>
      <c r="AH315" t="s">
        <v>75</v>
      </c>
      <c r="AI315">
        <v>3</v>
      </c>
      <c r="AJ315" t="s">
        <v>75</v>
      </c>
      <c r="AK315" t="s">
        <v>87</v>
      </c>
      <c r="AL315">
        <v>3</v>
      </c>
      <c r="AM315">
        <v>6</v>
      </c>
      <c r="AN315" t="s">
        <v>75</v>
      </c>
      <c r="AO315" t="s">
        <v>75</v>
      </c>
    </row>
    <row r="316" spans="1:41">
      <c r="A316" t="s">
        <v>37</v>
      </c>
      <c r="B316" t="s">
        <v>38</v>
      </c>
      <c r="C316">
        <v>15</v>
      </c>
      <c r="D316" t="s">
        <v>54</v>
      </c>
      <c r="E316" t="s">
        <v>72</v>
      </c>
      <c r="F316">
        <v>3</v>
      </c>
      <c r="G316">
        <v>4</v>
      </c>
      <c r="H316">
        <v>2</v>
      </c>
      <c r="I316">
        <v>3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4</v>
      </c>
      <c r="S316">
        <v>2</v>
      </c>
      <c r="T316">
        <v>2</v>
      </c>
      <c r="U316">
        <v>2</v>
      </c>
      <c r="V316">
        <v>2</v>
      </c>
      <c r="W316">
        <v>5</v>
      </c>
      <c r="X316">
        <v>0</v>
      </c>
      <c r="Y316">
        <v>12</v>
      </c>
      <c r="Z316">
        <v>0</v>
      </c>
      <c r="AA316">
        <v>0</v>
      </c>
      <c r="AB316">
        <v>-12</v>
      </c>
      <c r="AC316">
        <v>0</v>
      </c>
      <c r="AD316" t="s">
        <v>73</v>
      </c>
      <c r="AE316">
        <v>4</v>
      </c>
      <c r="AF316" t="s">
        <v>74</v>
      </c>
      <c r="AG316">
        <v>3.5</v>
      </c>
      <c r="AH316" t="s">
        <v>79</v>
      </c>
      <c r="AI316">
        <v>1</v>
      </c>
      <c r="AJ316" t="s">
        <v>76</v>
      </c>
      <c r="AK316" t="s">
        <v>77</v>
      </c>
      <c r="AL316">
        <v>2</v>
      </c>
      <c r="AM316">
        <v>5</v>
      </c>
      <c r="AN316" t="s">
        <v>75</v>
      </c>
      <c r="AO316" t="s">
        <v>76</v>
      </c>
    </row>
    <row r="317" spans="1:41">
      <c r="A317" t="s">
        <v>37</v>
      </c>
      <c r="B317" t="s">
        <v>38</v>
      </c>
      <c r="C317">
        <v>15</v>
      </c>
      <c r="D317" t="s">
        <v>39</v>
      </c>
      <c r="E317" t="s">
        <v>72</v>
      </c>
      <c r="F317">
        <v>1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4</v>
      </c>
      <c r="S317">
        <v>3</v>
      </c>
      <c r="T317">
        <v>3</v>
      </c>
      <c r="U317">
        <v>1</v>
      </c>
      <c r="V317">
        <v>2</v>
      </c>
      <c r="W317">
        <v>4</v>
      </c>
      <c r="X317">
        <v>0</v>
      </c>
      <c r="Y317">
        <v>8</v>
      </c>
      <c r="Z317">
        <v>0</v>
      </c>
      <c r="AA317">
        <v>0</v>
      </c>
      <c r="AB317">
        <v>-8</v>
      </c>
      <c r="AC317">
        <v>0</v>
      </c>
      <c r="AD317" t="s">
        <v>73</v>
      </c>
      <c r="AE317">
        <v>2.67</v>
      </c>
      <c r="AF317" t="s">
        <v>74</v>
      </c>
      <c r="AG317">
        <v>1</v>
      </c>
      <c r="AH317" t="s">
        <v>76</v>
      </c>
      <c r="AI317">
        <v>2</v>
      </c>
      <c r="AJ317" t="s">
        <v>75</v>
      </c>
      <c r="AK317" t="s">
        <v>77</v>
      </c>
      <c r="AL317">
        <v>3</v>
      </c>
      <c r="AM317">
        <v>7</v>
      </c>
      <c r="AN317" t="s">
        <v>75</v>
      </c>
      <c r="AO317" t="s">
        <v>75</v>
      </c>
    </row>
    <row r="318" spans="1:41">
      <c r="A318" t="s">
        <v>37</v>
      </c>
      <c r="B318" t="s">
        <v>52</v>
      </c>
      <c r="C318">
        <v>15</v>
      </c>
      <c r="D318" t="s">
        <v>54</v>
      </c>
      <c r="E318" t="s">
        <v>72</v>
      </c>
      <c r="F318">
        <v>3</v>
      </c>
      <c r="G318">
        <v>4</v>
      </c>
      <c r="H318">
        <v>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5</v>
      </c>
      <c r="S318">
        <v>3</v>
      </c>
      <c r="T318">
        <v>3</v>
      </c>
      <c r="U318">
        <v>1</v>
      </c>
      <c r="V318">
        <v>1</v>
      </c>
      <c r="W318">
        <v>5</v>
      </c>
      <c r="X318">
        <v>0</v>
      </c>
      <c r="Y318">
        <v>9</v>
      </c>
      <c r="Z318">
        <v>0</v>
      </c>
      <c r="AA318">
        <v>0</v>
      </c>
      <c r="AB318">
        <v>-9</v>
      </c>
      <c r="AC318">
        <v>0</v>
      </c>
      <c r="AD318" t="s">
        <v>73</v>
      </c>
      <c r="AE318">
        <v>3</v>
      </c>
      <c r="AF318" t="s">
        <v>74</v>
      </c>
      <c r="AG318">
        <v>3.5</v>
      </c>
      <c r="AH318" t="s">
        <v>79</v>
      </c>
      <c r="AI318">
        <v>0</v>
      </c>
      <c r="AJ318" t="s">
        <v>76</v>
      </c>
      <c r="AK318" t="s">
        <v>77</v>
      </c>
      <c r="AL318">
        <v>2</v>
      </c>
      <c r="AM318">
        <v>7</v>
      </c>
      <c r="AN318" t="s">
        <v>75</v>
      </c>
      <c r="AO318" t="s">
        <v>75</v>
      </c>
    </row>
    <row r="319" spans="1:41">
      <c r="A319" t="s">
        <v>37</v>
      </c>
      <c r="B319" t="s">
        <v>38</v>
      </c>
      <c r="C319">
        <v>15</v>
      </c>
      <c r="D319" t="s">
        <v>39</v>
      </c>
      <c r="E319" t="s">
        <v>72</v>
      </c>
      <c r="F319">
        <v>4</v>
      </c>
      <c r="G319">
        <v>4</v>
      </c>
      <c r="H319">
        <v>1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4</v>
      </c>
      <c r="S319">
        <v>3</v>
      </c>
      <c r="T319">
        <v>3</v>
      </c>
      <c r="U319">
        <v>1</v>
      </c>
      <c r="V319">
        <v>1</v>
      </c>
      <c r="W319">
        <v>5</v>
      </c>
      <c r="X319">
        <v>0</v>
      </c>
      <c r="Y319">
        <v>11</v>
      </c>
      <c r="Z319">
        <v>0</v>
      </c>
      <c r="AA319">
        <v>0</v>
      </c>
      <c r="AB319">
        <v>-11</v>
      </c>
      <c r="AC319">
        <v>0</v>
      </c>
      <c r="AD319" t="s">
        <v>73</v>
      </c>
      <c r="AE319">
        <v>3.67</v>
      </c>
      <c r="AF319" t="s">
        <v>74</v>
      </c>
      <c r="AG319">
        <v>4</v>
      </c>
      <c r="AH319" t="s">
        <v>79</v>
      </c>
      <c r="AI319">
        <v>0</v>
      </c>
      <c r="AJ319" t="s">
        <v>76</v>
      </c>
      <c r="AK319" t="s">
        <v>77</v>
      </c>
      <c r="AL319">
        <v>3</v>
      </c>
      <c r="AM319">
        <v>7</v>
      </c>
      <c r="AN319" t="s">
        <v>75</v>
      </c>
      <c r="AO319" t="s">
        <v>75</v>
      </c>
    </row>
    <row r="320" spans="1:41">
      <c r="A320" t="s">
        <v>37</v>
      </c>
      <c r="B320" t="s">
        <v>52</v>
      </c>
      <c r="C320">
        <v>17</v>
      </c>
      <c r="D320" t="s">
        <v>54</v>
      </c>
      <c r="E320" t="s">
        <v>72</v>
      </c>
      <c r="F320">
        <v>3</v>
      </c>
      <c r="G320">
        <v>4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5</v>
      </c>
      <c r="S320">
        <v>4</v>
      </c>
      <c r="T320">
        <v>5</v>
      </c>
      <c r="U320">
        <v>2</v>
      </c>
      <c r="V320">
        <v>4</v>
      </c>
      <c r="W320">
        <v>5</v>
      </c>
      <c r="X320">
        <v>0</v>
      </c>
      <c r="Y320">
        <v>10</v>
      </c>
      <c r="Z320">
        <v>0</v>
      </c>
      <c r="AA320">
        <v>0</v>
      </c>
      <c r="AB320">
        <v>-10</v>
      </c>
      <c r="AC320">
        <v>0</v>
      </c>
      <c r="AD320" t="s">
        <v>73</v>
      </c>
      <c r="AE320">
        <v>3.33</v>
      </c>
      <c r="AF320" t="s">
        <v>74</v>
      </c>
      <c r="AG320">
        <v>3.5</v>
      </c>
      <c r="AH320" t="s">
        <v>79</v>
      </c>
      <c r="AI320">
        <v>1</v>
      </c>
      <c r="AJ320" t="s">
        <v>76</v>
      </c>
      <c r="AK320" t="s">
        <v>77</v>
      </c>
      <c r="AL320">
        <v>1</v>
      </c>
      <c r="AM320">
        <v>9</v>
      </c>
      <c r="AN320" t="s">
        <v>76</v>
      </c>
      <c r="AO320" t="s">
        <v>75</v>
      </c>
    </row>
    <row r="321" spans="1:41">
      <c r="A321" t="s">
        <v>37</v>
      </c>
      <c r="B321" t="s">
        <v>38</v>
      </c>
      <c r="C321">
        <v>16</v>
      </c>
      <c r="D321" t="s">
        <v>39</v>
      </c>
      <c r="E321" t="s">
        <v>72</v>
      </c>
      <c r="F321">
        <v>3</v>
      </c>
      <c r="G321">
        <v>3</v>
      </c>
      <c r="H321">
        <v>2</v>
      </c>
      <c r="I321">
        <v>1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4</v>
      </c>
      <c r="S321">
        <v>3</v>
      </c>
      <c r="T321">
        <v>2</v>
      </c>
      <c r="U321">
        <v>1</v>
      </c>
      <c r="V321">
        <v>1</v>
      </c>
      <c r="W321">
        <v>5</v>
      </c>
      <c r="X321">
        <v>0</v>
      </c>
      <c r="Y321">
        <v>4</v>
      </c>
      <c r="Z321">
        <v>0</v>
      </c>
      <c r="AA321">
        <v>0</v>
      </c>
      <c r="AB321">
        <v>-4</v>
      </c>
      <c r="AC321">
        <v>0</v>
      </c>
      <c r="AD321" t="s">
        <v>73</v>
      </c>
      <c r="AE321">
        <v>1.33</v>
      </c>
      <c r="AF321" t="s">
        <v>74</v>
      </c>
      <c r="AG321">
        <v>3</v>
      </c>
      <c r="AH321" t="s">
        <v>75</v>
      </c>
      <c r="AI321">
        <v>2</v>
      </c>
      <c r="AJ321" t="s">
        <v>75</v>
      </c>
      <c r="AK321" t="s">
        <v>77</v>
      </c>
      <c r="AL321">
        <v>3</v>
      </c>
      <c r="AM321">
        <v>6</v>
      </c>
      <c r="AN321" t="s">
        <v>75</v>
      </c>
      <c r="AO321" t="s">
        <v>75</v>
      </c>
    </row>
    <row r="322" spans="1:41">
      <c r="A322" t="s">
        <v>37</v>
      </c>
      <c r="B322" t="s">
        <v>52</v>
      </c>
      <c r="C322">
        <v>16</v>
      </c>
      <c r="D322" t="s">
        <v>39</v>
      </c>
      <c r="E322" t="s">
        <v>71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4</v>
      </c>
      <c r="S322">
        <v>4</v>
      </c>
      <c r="T322">
        <v>4</v>
      </c>
      <c r="U322">
        <v>1</v>
      </c>
      <c r="V322">
        <v>3</v>
      </c>
      <c r="W322">
        <v>5</v>
      </c>
      <c r="X322">
        <v>0</v>
      </c>
      <c r="Y322">
        <v>14</v>
      </c>
      <c r="Z322">
        <v>12</v>
      </c>
      <c r="AA322">
        <v>12</v>
      </c>
      <c r="AB322">
        <v>-2</v>
      </c>
      <c r="AC322">
        <v>0</v>
      </c>
      <c r="AD322" t="s">
        <v>73</v>
      </c>
      <c r="AE322">
        <v>12.67</v>
      </c>
      <c r="AF322" t="s">
        <v>85</v>
      </c>
      <c r="AG322">
        <v>1</v>
      </c>
      <c r="AH322" t="s">
        <v>76</v>
      </c>
      <c r="AI322">
        <v>1</v>
      </c>
      <c r="AJ322" t="s">
        <v>76</v>
      </c>
      <c r="AK322" t="s">
        <v>77</v>
      </c>
      <c r="AL322">
        <v>1</v>
      </c>
      <c r="AM322">
        <v>9</v>
      </c>
      <c r="AN322" t="s">
        <v>76</v>
      </c>
      <c r="AO322" t="s">
        <v>75</v>
      </c>
    </row>
    <row r="323" spans="1:41">
      <c r="A323" t="s">
        <v>37</v>
      </c>
      <c r="B323" t="s">
        <v>38</v>
      </c>
      <c r="C323">
        <v>15</v>
      </c>
      <c r="D323" t="s">
        <v>39</v>
      </c>
      <c r="E323" t="s">
        <v>72</v>
      </c>
      <c r="F323">
        <v>4</v>
      </c>
      <c r="G323">
        <v>4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4</v>
      </c>
      <c r="S323">
        <v>3</v>
      </c>
      <c r="T323">
        <v>2</v>
      </c>
      <c r="U323">
        <v>1</v>
      </c>
      <c r="V323">
        <v>1</v>
      </c>
      <c r="W323">
        <v>5</v>
      </c>
      <c r="X323">
        <v>0</v>
      </c>
      <c r="Y323">
        <v>16</v>
      </c>
      <c r="Z323">
        <v>16</v>
      </c>
      <c r="AA323">
        <v>15</v>
      </c>
      <c r="AB323">
        <v>0</v>
      </c>
      <c r="AC323">
        <v>-1</v>
      </c>
      <c r="AD323" t="s">
        <v>73</v>
      </c>
      <c r="AE323">
        <v>15.67</v>
      </c>
      <c r="AF323" t="s">
        <v>89</v>
      </c>
      <c r="AG323">
        <v>4</v>
      </c>
      <c r="AH323" t="s">
        <v>79</v>
      </c>
      <c r="AI323">
        <v>1</v>
      </c>
      <c r="AJ323" t="s">
        <v>76</v>
      </c>
      <c r="AK323" t="s">
        <v>77</v>
      </c>
      <c r="AL323">
        <v>2</v>
      </c>
      <c r="AM323">
        <v>5</v>
      </c>
      <c r="AN323" t="s">
        <v>75</v>
      </c>
      <c r="AO323" t="s">
        <v>76</v>
      </c>
    </row>
    <row r="324" spans="1:41">
      <c r="A324" t="s">
        <v>37</v>
      </c>
      <c r="B324" t="s">
        <v>52</v>
      </c>
      <c r="C324">
        <v>15</v>
      </c>
      <c r="D324" t="s">
        <v>39</v>
      </c>
      <c r="E324" t="s">
        <v>72</v>
      </c>
      <c r="F324">
        <v>4</v>
      </c>
      <c r="G324">
        <v>3</v>
      </c>
      <c r="H324">
        <v>2</v>
      </c>
      <c r="I324">
        <v>4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2</v>
      </c>
      <c r="S324">
        <v>2</v>
      </c>
      <c r="T324">
        <v>2</v>
      </c>
      <c r="U324">
        <v>1</v>
      </c>
      <c r="V324">
        <v>1</v>
      </c>
      <c r="W324">
        <v>3</v>
      </c>
      <c r="X324">
        <v>0</v>
      </c>
      <c r="Y324">
        <v>7</v>
      </c>
      <c r="Z324">
        <v>9</v>
      </c>
      <c r="AA324">
        <v>0</v>
      </c>
      <c r="AB324">
        <v>2</v>
      </c>
      <c r="AC324">
        <v>-9</v>
      </c>
      <c r="AD324" t="s">
        <v>73</v>
      </c>
      <c r="AE324">
        <v>5.33</v>
      </c>
      <c r="AF324" t="s">
        <v>74</v>
      </c>
      <c r="AG324">
        <v>3.5</v>
      </c>
      <c r="AH324" t="s">
        <v>79</v>
      </c>
      <c r="AI324">
        <v>1</v>
      </c>
      <c r="AJ324" t="s">
        <v>76</v>
      </c>
      <c r="AK324" t="s">
        <v>77</v>
      </c>
      <c r="AL324">
        <v>3</v>
      </c>
      <c r="AM324">
        <v>4</v>
      </c>
      <c r="AN324" t="s">
        <v>75</v>
      </c>
      <c r="AO324" t="s">
        <v>76</v>
      </c>
    </row>
    <row r="325" spans="1:41">
      <c r="A325" t="s">
        <v>37</v>
      </c>
      <c r="B325" t="s">
        <v>52</v>
      </c>
      <c r="C325">
        <v>17</v>
      </c>
      <c r="D325" t="s">
        <v>39</v>
      </c>
      <c r="E325" t="s">
        <v>72</v>
      </c>
      <c r="F325">
        <v>2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5</v>
      </c>
      <c r="S325">
        <v>4</v>
      </c>
      <c r="T325">
        <v>5</v>
      </c>
      <c r="U325">
        <v>1</v>
      </c>
      <c r="V325">
        <v>2</v>
      </c>
      <c r="W325">
        <v>5</v>
      </c>
      <c r="X325">
        <v>0</v>
      </c>
      <c r="Y325">
        <v>5</v>
      </c>
      <c r="Z325">
        <v>0</v>
      </c>
      <c r="AA325">
        <v>0</v>
      </c>
      <c r="AB325">
        <v>-5</v>
      </c>
      <c r="AC325">
        <v>0</v>
      </c>
      <c r="AD325" t="s">
        <v>73</v>
      </c>
      <c r="AE325">
        <v>1.67</v>
      </c>
      <c r="AF325" t="s">
        <v>74</v>
      </c>
      <c r="AG325">
        <v>1.5</v>
      </c>
      <c r="AH325" t="s">
        <v>75</v>
      </c>
      <c r="AI325">
        <v>3</v>
      </c>
      <c r="AJ325" t="s">
        <v>75</v>
      </c>
      <c r="AK325" t="s">
        <v>87</v>
      </c>
      <c r="AL325">
        <v>2</v>
      </c>
      <c r="AM325">
        <v>9</v>
      </c>
      <c r="AN325" t="s">
        <v>75</v>
      </c>
      <c r="AO325" t="s">
        <v>75</v>
      </c>
    </row>
    <row r="326" spans="1:41">
      <c r="A326" t="s">
        <v>37</v>
      </c>
      <c r="B326" t="s">
        <v>38</v>
      </c>
      <c r="C326">
        <v>15</v>
      </c>
      <c r="D326" t="s">
        <v>39</v>
      </c>
      <c r="E326" t="s">
        <v>72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4</v>
      </c>
      <c r="S326">
        <v>4</v>
      </c>
      <c r="T326">
        <v>2</v>
      </c>
      <c r="U326">
        <v>1</v>
      </c>
      <c r="V326">
        <v>2</v>
      </c>
      <c r="W326">
        <v>5</v>
      </c>
      <c r="X326">
        <v>0</v>
      </c>
      <c r="Y326">
        <v>8</v>
      </c>
      <c r="Z326">
        <v>11</v>
      </c>
      <c r="AA326">
        <v>11</v>
      </c>
      <c r="AB326">
        <v>3</v>
      </c>
      <c r="AC326">
        <v>0</v>
      </c>
      <c r="AD326" t="s">
        <v>73</v>
      </c>
      <c r="AE326">
        <v>10</v>
      </c>
      <c r="AF326" t="s">
        <v>85</v>
      </c>
      <c r="AG326">
        <v>1</v>
      </c>
      <c r="AH326" t="s">
        <v>76</v>
      </c>
      <c r="AI326">
        <v>1</v>
      </c>
      <c r="AJ326" t="s">
        <v>76</v>
      </c>
      <c r="AK326" t="s">
        <v>77</v>
      </c>
      <c r="AL326">
        <v>3</v>
      </c>
      <c r="AM326">
        <v>6</v>
      </c>
      <c r="AN326" t="s">
        <v>75</v>
      </c>
      <c r="AO326" t="s">
        <v>75</v>
      </c>
    </row>
    <row r="327" spans="1:41">
      <c r="A327" t="s">
        <v>37</v>
      </c>
      <c r="B327" t="s">
        <v>38</v>
      </c>
      <c r="C327">
        <v>15</v>
      </c>
      <c r="D327" t="s">
        <v>39</v>
      </c>
      <c r="E327" t="s">
        <v>72</v>
      </c>
      <c r="F327">
        <v>3</v>
      </c>
      <c r="G327">
        <v>2</v>
      </c>
      <c r="H327">
        <v>1</v>
      </c>
      <c r="I327">
        <v>2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3</v>
      </c>
      <c r="S327">
        <v>3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6</v>
      </c>
      <c r="Z327">
        <v>7</v>
      </c>
      <c r="AA327">
        <v>0</v>
      </c>
      <c r="AB327">
        <v>1</v>
      </c>
      <c r="AC327">
        <v>-7</v>
      </c>
      <c r="AD327" t="s">
        <v>73</v>
      </c>
      <c r="AE327">
        <v>4.33</v>
      </c>
      <c r="AF327" t="s">
        <v>74</v>
      </c>
      <c r="AG327">
        <v>2.5</v>
      </c>
      <c r="AH327" t="s">
        <v>75</v>
      </c>
      <c r="AI327">
        <v>1</v>
      </c>
      <c r="AJ327" t="s">
        <v>76</v>
      </c>
      <c r="AK327" t="s">
        <v>77</v>
      </c>
      <c r="AL327">
        <v>2</v>
      </c>
      <c r="AM327">
        <v>5</v>
      </c>
      <c r="AN327" t="s">
        <v>75</v>
      </c>
      <c r="AO327" t="s">
        <v>76</v>
      </c>
    </row>
    <row r="328" spans="1:41">
      <c r="A328" t="s">
        <v>37</v>
      </c>
      <c r="B328" t="s">
        <v>52</v>
      </c>
      <c r="C328">
        <v>16</v>
      </c>
      <c r="D328" t="s">
        <v>39</v>
      </c>
      <c r="E328" t="s">
        <v>72</v>
      </c>
      <c r="F328">
        <v>4</v>
      </c>
      <c r="G328">
        <v>4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</v>
      </c>
      <c r="S328">
        <v>3</v>
      </c>
      <c r="T328">
        <v>2</v>
      </c>
      <c r="U328">
        <v>2</v>
      </c>
      <c r="V328">
        <v>1</v>
      </c>
      <c r="W328">
        <v>5</v>
      </c>
      <c r="X328">
        <v>0</v>
      </c>
      <c r="Y328">
        <v>7</v>
      </c>
      <c r="Z328">
        <v>6</v>
      </c>
      <c r="AA328">
        <v>0</v>
      </c>
      <c r="AB328">
        <v>-1</v>
      </c>
      <c r="AC328">
        <v>-6</v>
      </c>
      <c r="AD328" t="s">
        <v>78</v>
      </c>
      <c r="AE328">
        <v>4.33</v>
      </c>
      <c r="AF328" t="s">
        <v>74</v>
      </c>
      <c r="AG328">
        <v>4</v>
      </c>
      <c r="AH328" t="s">
        <v>79</v>
      </c>
      <c r="AI328">
        <v>1</v>
      </c>
      <c r="AJ328" t="s">
        <v>76</v>
      </c>
      <c r="AK328" t="s">
        <v>77</v>
      </c>
      <c r="AL328">
        <v>1</v>
      </c>
      <c r="AM328">
        <v>6</v>
      </c>
      <c r="AN328" t="s">
        <v>76</v>
      </c>
      <c r="AO328" t="s">
        <v>75</v>
      </c>
    </row>
    <row r="329" spans="1:41">
      <c r="A329" t="s">
        <v>37</v>
      </c>
      <c r="B329" t="s">
        <v>52</v>
      </c>
      <c r="C329">
        <v>15</v>
      </c>
      <c r="D329" t="s">
        <v>39</v>
      </c>
      <c r="E329" t="s">
        <v>71</v>
      </c>
      <c r="F329">
        <v>2</v>
      </c>
      <c r="G329">
        <v>1</v>
      </c>
      <c r="H329">
        <v>4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4</v>
      </c>
      <c r="S329">
        <v>5</v>
      </c>
      <c r="T329">
        <v>5</v>
      </c>
      <c r="U329">
        <v>2</v>
      </c>
      <c r="V329">
        <v>5</v>
      </c>
      <c r="W329">
        <v>5</v>
      </c>
      <c r="X329">
        <v>0</v>
      </c>
      <c r="Y329">
        <v>8</v>
      </c>
      <c r="Z329">
        <v>9</v>
      </c>
      <c r="AA329">
        <v>10</v>
      </c>
      <c r="AB329">
        <v>1</v>
      </c>
      <c r="AC329">
        <v>1</v>
      </c>
      <c r="AD329" t="s">
        <v>80</v>
      </c>
      <c r="AE329">
        <v>9</v>
      </c>
      <c r="AF329" t="s">
        <v>74</v>
      </c>
      <c r="AG329">
        <v>1.5</v>
      </c>
      <c r="AH329" t="s">
        <v>75</v>
      </c>
      <c r="AI329">
        <v>4</v>
      </c>
      <c r="AJ329" t="s">
        <v>79</v>
      </c>
      <c r="AK329" t="s">
        <v>87</v>
      </c>
      <c r="AL329">
        <v>1</v>
      </c>
      <c r="AM329">
        <v>10</v>
      </c>
      <c r="AN329" t="s">
        <v>76</v>
      </c>
      <c r="AO329" t="s">
        <v>79</v>
      </c>
    </row>
    <row r="330" spans="1:41">
      <c r="A330" t="s">
        <v>37</v>
      </c>
      <c r="B330" t="s">
        <v>52</v>
      </c>
      <c r="C330">
        <v>18</v>
      </c>
      <c r="D330" t="s">
        <v>39</v>
      </c>
      <c r="E330" t="s">
        <v>71</v>
      </c>
      <c r="F330">
        <v>1</v>
      </c>
      <c r="G330">
        <v>1</v>
      </c>
      <c r="H330">
        <v>1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</v>
      </c>
      <c r="S330">
        <v>3</v>
      </c>
      <c r="T330">
        <v>5</v>
      </c>
      <c r="U330">
        <v>2</v>
      </c>
      <c r="V330">
        <v>5</v>
      </c>
      <c r="W330">
        <v>4</v>
      </c>
      <c r="X330">
        <v>0</v>
      </c>
      <c r="Y330">
        <v>6</v>
      </c>
      <c r="Z330">
        <v>5</v>
      </c>
      <c r="AA330">
        <v>0</v>
      </c>
      <c r="AB330">
        <v>-1</v>
      </c>
      <c r="AC330">
        <v>-5</v>
      </c>
      <c r="AD330" t="s">
        <v>78</v>
      </c>
      <c r="AE330">
        <v>3.67</v>
      </c>
      <c r="AF330" t="s">
        <v>74</v>
      </c>
      <c r="AG330">
        <v>1</v>
      </c>
      <c r="AH330" t="s">
        <v>76</v>
      </c>
      <c r="AI330">
        <v>5</v>
      </c>
      <c r="AJ330" t="s">
        <v>79</v>
      </c>
      <c r="AK330" t="s">
        <v>87</v>
      </c>
      <c r="AL330">
        <v>0</v>
      </c>
      <c r="AM330">
        <v>9</v>
      </c>
      <c r="AN330" t="s">
        <v>76</v>
      </c>
      <c r="AO330" t="s">
        <v>75</v>
      </c>
    </row>
    <row r="331" spans="1:41">
      <c r="A331" t="s">
        <v>37</v>
      </c>
      <c r="B331" t="s">
        <v>52</v>
      </c>
      <c r="C331">
        <v>19</v>
      </c>
      <c r="D331" t="s">
        <v>39</v>
      </c>
      <c r="E331" t="s">
        <v>72</v>
      </c>
      <c r="F331">
        <v>3</v>
      </c>
      <c r="G331">
        <v>2</v>
      </c>
      <c r="H331">
        <v>1</v>
      </c>
      <c r="I331">
        <v>1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4</v>
      </c>
      <c r="S331">
        <v>5</v>
      </c>
      <c r="T331">
        <v>4</v>
      </c>
      <c r="U331">
        <v>1</v>
      </c>
      <c r="V331">
        <v>1</v>
      </c>
      <c r="W331">
        <v>4</v>
      </c>
      <c r="X331">
        <v>0</v>
      </c>
      <c r="Y331">
        <v>5</v>
      </c>
      <c r="Z331">
        <v>0</v>
      </c>
      <c r="AA331">
        <v>0</v>
      </c>
      <c r="AB331">
        <v>-5</v>
      </c>
      <c r="AC331">
        <v>0</v>
      </c>
      <c r="AD331" t="s">
        <v>73</v>
      </c>
      <c r="AE331">
        <v>1.67</v>
      </c>
      <c r="AF331" t="s">
        <v>74</v>
      </c>
      <c r="AG331">
        <v>2.5</v>
      </c>
      <c r="AH331" t="s">
        <v>75</v>
      </c>
      <c r="AI331">
        <v>2</v>
      </c>
      <c r="AJ331" t="s">
        <v>75</v>
      </c>
      <c r="AK331" t="s">
        <v>77</v>
      </c>
      <c r="AL331">
        <v>1</v>
      </c>
      <c r="AM331">
        <v>10</v>
      </c>
      <c r="AN331" t="s">
        <v>76</v>
      </c>
      <c r="AO331" t="s">
        <v>79</v>
      </c>
    </row>
    <row r="332" spans="1:41">
      <c r="A332" t="s">
        <v>37</v>
      </c>
      <c r="B332" t="s">
        <v>38</v>
      </c>
      <c r="C332">
        <v>17</v>
      </c>
      <c r="D332" t="s">
        <v>39</v>
      </c>
      <c r="E332" t="s">
        <v>72</v>
      </c>
      <c r="F332">
        <v>4</v>
      </c>
      <c r="G332">
        <v>4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4</v>
      </c>
      <c r="S332">
        <v>2</v>
      </c>
      <c r="T332">
        <v>1</v>
      </c>
      <c r="U332">
        <v>1</v>
      </c>
      <c r="V332">
        <v>1</v>
      </c>
      <c r="W332">
        <v>4</v>
      </c>
      <c r="X332">
        <v>0</v>
      </c>
      <c r="Y332">
        <v>11</v>
      </c>
      <c r="Z332">
        <v>11</v>
      </c>
      <c r="AA332">
        <v>12</v>
      </c>
      <c r="AB332">
        <v>0</v>
      </c>
      <c r="AC332">
        <v>1</v>
      </c>
      <c r="AD332" t="s">
        <v>73</v>
      </c>
      <c r="AE332">
        <v>11.33</v>
      </c>
      <c r="AF332" t="s">
        <v>85</v>
      </c>
      <c r="AG332">
        <v>4</v>
      </c>
      <c r="AH332" t="s">
        <v>79</v>
      </c>
      <c r="AI332">
        <v>1</v>
      </c>
      <c r="AJ332" t="s">
        <v>76</v>
      </c>
      <c r="AK332" t="s">
        <v>77</v>
      </c>
      <c r="AL332">
        <v>3</v>
      </c>
      <c r="AM332">
        <v>4</v>
      </c>
      <c r="AN332" t="s">
        <v>75</v>
      </c>
      <c r="AO332" t="s">
        <v>76</v>
      </c>
    </row>
    <row r="333" spans="1:41">
      <c r="A333" t="s">
        <v>37</v>
      </c>
      <c r="B333" t="s">
        <v>52</v>
      </c>
      <c r="C333">
        <v>17</v>
      </c>
      <c r="D333" t="s">
        <v>54</v>
      </c>
      <c r="E333" t="s">
        <v>71</v>
      </c>
      <c r="F333">
        <v>2</v>
      </c>
      <c r="G333">
        <v>1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3</v>
      </c>
      <c r="S333">
        <v>3</v>
      </c>
      <c r="T333">
        <v>2</v>
      </c>
      <c r="U333">
        <v>2</v>
      </c>
      <c r="V333">
        <v>2</v>
      </c>
      <c r="W333">
        <v>5</v>
      </c>
      <c r="X333">
        <v>0</v>
      </c>
      <c r="Y333">
        <v>7</v>
      </c>
      <c r="Z333">
        <v>6</v>
      </c>
      <c r="AA333">
        <v>0</v>
      </c>
      <c r="AB333">
        <v>-1</v>
      </c>
      <c r="AC333">
        <v>-6</v>
      </c>
      <c r="AD333" t="s">
        <v>78</v>
      </c>
      <c r="AE333">
        <v>4.33</v>
      </c>
      <c r="AF333" t="s">
        <v>74</v>
      </c>
      <c r="AG333">
        <v>1.5</v>
      </c>
      <c r="AH333" t="s">
        <v>75</v>
      </c>
      <c r="AI333">
        <v>3</v>
      </c>
      <c r="AJ333" t="s">
        <v>75</v>
      </c>
      <c r="AK333" t="s">
        <v>87</v>
      </c>
      <c r="AL333">
        <v>1</v>
      </c>
      <c r="AM333">
        <v>6</v>
      </c>
      <c r="AN333" t="s">
        <v>76</v>
      </c>
      <c r="AO333" t="s">
        <v>75</v>
      </c>
    </row>
    <row r="334" spans="1:41">
      <c r="A334" t="s">
        <v>37</v>
      </c>
      <c r="B334" t="s">
        <v>52</v>
      </c>
      <c r="C334">
        <v>16</v>
      </c>
      <c r="D334" t="s">
        <v>39</v>
      </c>
      <c r="E334" t="s">
        <v>71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4</v>
      </c>
      <c r="T334">
        <v>4</v>
      </c>
      <c r="U334">
        <v>2</v>
      </c>
      <c r="V334">
        <v>4</v>
      </c>
      <c r="W334">
        <v>5</v>
      </c>
      <c r="X334">
        <v>0</v>
      </c>
      <c r="Y334">
        <v>7</v>
      </c>
      <c r="Z334">
        <v>0</v>
      </c>
      <c r="AA334">
        <v>0</v>
      </c>
      <c r="AB334">
        <v>-7</v>
      </c>
      <c r="AC334">
        <v>0</v>
      </c>
      <c r="AD334" t="s">
        <v>73</v>
      </c>
      <c r="AE334">
        <v>2.33</v>
      </c>
      <c r="AF334" t="s">
        <v>74</v>
      </c>
      <c r="AG334">
        <v>1.5</v>
      </c>
      <c r="AH334" t="s">
        <v>75</v>
      </c>
      <c r="AI334">
        <v>3</v>
      </c>
      <c r="AJ334" t="s">
        <v>75</v>
      </c>
      <c r="AK334" t="s">
        <v>87</v>
      </c>
      <c r="AL334">
        <v>2</v>
      </c>
      <c r="AM334">
        <v>8</v>
      </c>
      <c r="AN334" t="s">
        <v>75</v>
      </c>
      <c r="AO334" t="s">
        <v>75</v>
      </c>
    </row>
    <row r="335" spans="1:41">
      <c r="A335" t="s">
        <v>37</v>
      </c>
      <c r="B335" t="s">
        <v>52</v>
      </c>
      <c r="C335">
        <v>17</v>
      </c>
      <c r="D335" t="s">
        <v>54</v>
      </c>
      <c r="E335" t="s">
        <v>71</v>
      </c>
      <c r="F335">
        <v>1</v>
      </c>
      <c r="G335">
        <v>1</v>
      </c>
      <c r="H335">
        <v>4</v>
      </c>
      <c r="I335">
        <v>2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5</v>
      </c>
      <c r="S335">
        <v>3</v>
      </c>
      <c r="T335">
        <v>5</v>
      </c>
      <c r="U335">
        <v>1</v>
      </c>
      <c r="V335">
        <v>5</v>
      </c>
      <c r="W335">
        <v>5</v>
      </c>
      <c r="X335">
        <v>0</v>
      </c>
      <c r="Y335">
        <v>5</v>
      </c>
      <c r="Z335">
        <v>8</v>
      </c>
      <c r="AA335">
        <v>7</v>
      </c>
      <c r="AB335">
        <v>3</v>
      </c>
      <c r="AC335">
        <v>-1</v>
      </c>
      <c r="AD335" t="s">
        <v>73</v>
      </c>
      <c r="AE335">
        <v>6.67</v>
      </c>
      <c r="AF335" t="s">
        <v>74</v>
      </c>
      <c r="AG335">
        <v>1</v>
      </c>
      <c r="AH335" t="s">
        <v>76</v>
      </c>
      <c r="AI335">
        <v>3</v>
      </c>
      <c r="AJ335" t="s">
        <v>75</v>
      </c>
      <c r="AK335" t="s">
        <v>87</v>
      </c>
      <c r="AL335">
        <v>1</v>
      </c>
      <c r="AM335">
        <v>9</v>
      </c>
      <c r="AN335" t="s">
        <v>76</v>
      </c>
      <c r="AO335" t="s">
        <v>75</v>
      </c>
    </row>
    <row r="336" spans="1:41">
      <c r="A336" t="s">
        <v>37</v>
      </c>
      <c r="B336" t="s">
        <v>38</v>
      </c>
      <c r="C336">
        <v>16</v>
      </c>
      <c r="D336" t="s">
        <v>39</v>
      </c>
      <c r="E336" t="s">
        <v>72</v>
      </c>
      <c r="F336">
        <v>4</v>
      </c>
      <c r="G336">
        <v>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4</v>
      </c>
      <c r="S336">
        <v>2</v>
      </c>
      <c r="T336">
        <v>3</v>
      </c>
      <c r="U336">
        <v>1</v>
      </c>
      <c r="V336">
        <v>1</v>
      </c>
      <c r="W336">
        <v>3</v>
      </c>
      <c r="X336">
        <v>0</v>
      </c>
      <c r="Y336">
        <v>14</v>
      </c>
      <c r="Z336">
        <v>15</v>
      </c>
      <c r="AA336">
        <v>16</v>
      </c>
      <c r="AB336">
        <v>1</v>
      </c>
      <c r="AC336">
        <v>1</v>
      </c>
      <c r="AD336" t="s">
        <v>80</v>
      </c>
      <c r="AE336">
        <v>15</v>
      </c>
      <c r="AF336" t="s">
        <v>89</v>
      </c>
      <c r="AG336">
        <v>3</v>
      </c>
      <c r="AH336" t="s">
        <v>75</v>
      </c>
      <c r="AI336">
        <v>0</v>
      </c>
      <c r="AJ336" t="s">
        <v>76</v>
      </c>
      <c r="AK336" t="s">
        <v>77</v>
      </c>
      <c r="AL336">
        <v>2</v>
      </c>
      <c r="AM336">
        <v>6</v>
      </c>
      <c r="AN336" t="s">
        <v>75</v>
      </c>
      <c r="AO336" t="s">
        <v>75</v>
      </c>
    </row>
    <row r="337" spans="1:41">
      <c r="A337" t="s">
        <v>37</v>
      </c>
      <c r="B337" t="s">
        <v>38</v>
      </c>
      <c r="C337">
        <v>16</v>
      </c>
      <c r="D337" t="s">
        <v>39</v>
      </c>
      <c r="E337" t="s">
        <v>72</v>
      </c>
      <c r="F337">
        <v>2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5</v>
      </c>
      <c r="S337">
        <v>1</v>
      </c>
      <c r="T337">
        <v>5</v>
      </c>
      <c r="U337">
        <v>1</v>
      </c>
      <c r="V337">
        <v>1</v>
      </c>
      <c r="W337">
        <v>4</v>
      </c>
      <c r="X337">
        <v>0</v>
      </c>
      <c r="Y337">
        <v>6</v>
      </c>
      <c r="Z337">
        <v>7</v>
      </c>
      <c r="AA337">
        <v>0</v>
      </c>
      <c r="AB337">
        <v>1</v>
      </c>
      <c r="AC337">
        <v>-7</v>
      </c>
      <c r="AD337" t="s">
        <v>73</v>
      </c>
      <c r="AE337">
        <v>4.33</v>
      </c>
      <c r="AF337" t="s">
        <v>74</v>
      </c>
      <c r="AG337">
        <v>2</v>
      </c>
      <c r="AH337" t="s">
        <v>75</v>
      </c>
      <c r="AI337">
        <v>1</v>
      </c>
      <c r="AJ337" t="s">
        <v>76</v>
      </c>
      <c r="AK337" t="s">
        <v>77</v>
      </c>
      <c r="AL337">
        <v>3</v>
      </c>
      <c r="AM337">
        <v>6</v>
      </c>
      <c r="AN337" t="s">
        <v>75</v>
      </c>
      <c r="AO337" t="s">
        <v>75</v>
      </c>
    </row>
    <row r="338" spans="1:41">
      <c r="A338" t="s">
        <v>37</v>
      </c>
      <c r="B338" t="s">
        <v>38</v>
      </c>
      <c r="C338">
        <v>16</v>
      </c>
      <c r="D338" t="s">
        <v>39</v>
      </c>
      <c r="E338" t="s">
        <v>72</v>
      </c>
      <c r="F338">
        <v>4</v>
      </c>
      <c r="G338">
        <v>4</v>
      </c>
      <c r="H338">
        <v>1</v>
      </c>
      <c r="I338">
        <v>2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4</v>
      </c>
      <c r="S338">
        <v>4</v>
      </c>
      <c r="T338">
        <v>2</v>
      </c>
      <c r="U338">
        <v>1</v>
      </c>
      <c r="V338">
        <v>1</v>
      </c>
      <c r="W338">
        <v>3</v>
      </c>
      <c r="X338">
        <v>0</v>
      </c>
      <c r="Y338">
        <v>14</v>
      </c>
      <c r="Z338">
        <v>14</v>
      </c>
      <c r="AA338">
        <v>14</v>
      </c>
      <c r="AB338">
        <v>0</v>
      </c>
      <c r="AC338">
        <v>0</v>
      </c>
      <c r="AD338" t="s">
        <v>73</v>
      </c>
      <c r="AE338">
        <v>14</v>
      </c>
      <c r="AF338" t="s">
        <v>89</v>
      </c>
      <c r="AG338">
        <v>4</v>
      </c>
      <c r="AH338" t="s">
        <v>79</v>
      </c>
      <c r="AI338">
        <v>0</v>
      </c>
      <c r="AJ338" t="s">
        <v>76</v>
      </c>
      <c r="AK338" t="s">
        <v>77</v>
      </c>
      <c r="AL338">
        <v>3</v>
      </c>
      <c r="AM338">
        <v>7</v>
      </c>
      <c r="AN338" t="s">
        <v>75</v>
      </c>
      <c r="AO338" t="s">
        <v>75</v>
      </c>
    </row>
    <row r="339" spans="1:41">
      <c r="A339" t="s">
        <v>37</v>
      </c>
      <c r="B339" t="s">
        <v>52</v>
      </c>
      <c r="C339">
        <v>16</v>
      </c>
      <c r="D339" t="s">
        <v>39</v>
      </c>
      <c r="E339" t="s">
        <v>72</v>
      </c>
      <c r="F339">
        <v>3</v>
      </c>
      <c r="G339">
        <v>4</v>
      </c>
      <c r="H339">
        <v>3</v>
      </c>
      <c r="I339">
        <v>1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3</v>
      </c>
      <c r="S339">
        <v>4</v>
      </c>
      <c r="T339">
        <v>5</v>
      </c>
      <c r="U339">
        <v>2</v>
      </c>
      <c r="V339">
        <v>4</v>
      </c>
      <c r="W339">
        <v>2</v>
      </c>
      <c r="X339">
        <v>0</v>
      </c>
      <c r="Y339">
        <v>6</v>
      </c>
      <c r="Z339">
        <v>5</v>
      </c>
      <c r="AA339">
        <v>0</v>
      </c>
      <c r="AB339">
        <v>-1</v>
      </c>
      <c r="AC339">
        <v>-5</v>
      </c>
      <c r="AD339" t="s">
        <v>78</v>
      </c>
      <c r="AE339">
        <v>3.67</v>
      </c>
      <c r="AF339" t="s">
        <v>74</v>
      </c>
      <c r="AG339">
        <v>3.5</v>
      </c>
      <c r="AH339" t="s">
        <v>79</v>
      </c>
      <c r="AI339">
        <v>3</v>
      </c>
      <c r="AJ339" t="s">
        <v>75</v>
      </c>
      <c r="AK339" t="s">
        <v>87</v>
      </c>
      <c r="AL339">
        <v>3</v>
      </c>
      <c r="AM339">
        <v>9</v>
      </c>
      <c r="AN339" t="s">
        <v>75</v>
      </c>
      <c r="AO339" t="s">
        <v>75</v>
      </c>
    </row>
    <row r="340" spans="1:41">
      <c r="A340" t="s">
        <v>37</v>
      </c>
      <c r="B340" t="s">
        <v>52</v>
      </c>
      <c r="C340">
        <v>17</v>
      </c>
      <c r="D340" t="s">
        <v>39</v>
      </c>
      <c r="E340" t="s">
        <v>71</v>
      </c>
      <c r="F340">
        <v>4</v>
      </c>
      <c r="G340">
        <v>4</v>
      </c>
      <c r="H340">
        <v>1</v>
      </c>
      <c r="I340">
        <v>2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4</v>
      </c>
      <c r="S340">
        <v>4</v>
      </c>
      <c r="T340">
        <v>4</v>
      </c>
      <c r="U340">
        <v>1</v>
      </c>
      <c r="V340">
        <v>3</v>
      </c>
      <c r="W340">
        <v>5</v>
      </c>
      <c r="X340">
        <v>0</v>
      </c>
      <c r="Y340">
        <v>13</v>
      </c>
      <c r="Z340">
        <v>11</v>
      </c>
      <c r="AA340">
        <v>10</v>
      </c>
      <c r="AB340">
        <v>-2</v>
      </c>
      <c r="AC340">
        <v>-1</v>
      </c>
      <c r="AD340" t="s">
        <v>78</v>
      </c>
      <c r="AE340">
        <v>11.33</v>
      </c>
      <c r="AF340" t="s">
        <v>85</v>
      </c>
      <c r="AG340">
        <v>4</v>
      </c>
      <c r="AH340" t="s">
        <v>79</v>
      </c>
      <c r="AI340">
        <v>0</v>
      </c>
      <c r="AJ340" t="s">
        <v>76</v>
      </c>
      <c r="AK340" t="s">
        <v>77</v>
      </c>
      <c r="AL340">
        <v>4</v>
      </c>
      <c r="AM340">
        <v>8</v>
      </c>
      <c r="AN340" t="s">
        <v>79</v>
      </c>
      <c r="AO340" t="s">
        <v>75</v>
      </c>
    </row>
    <row r="341" spans="1:41">
      <c r="A341" t="s">
        <v>37</v>
      </c>
      <c r="B341" t="s">
        <v>38</v>
      </c>
      <c r="C341">
        <v>16</v>
      </c>
      <c r="D341" t="s">
        <v>39</v>
      </c>
      <c r="E341" t="s">
        <v>72</v>
      </c>
      <c r="F341">
        <v>1</v>
      </c>
      <c r="G341">
        <v>3</v>
      </c>
      <c r="H341">
        <v>1</v>
      </c>
      <c r="I341">
        <v>2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4</v>
      </c>
      <c r="S341">
        <v>3</v>
      </c>
      <c r="T341">
        <v>5</v>
      </c>
      <c r="U341">
        <v>1</v>
      </c>
      <c r="V341">
        <v>1</v>
      </c>
      <c r="W341">
        <v>3</v>
      </c>
      <c r="X341">
        <v>0</v>
      </c>
      <c r="Y341">
        <v>8</v>
      </c>
      <c r="Z341">
        <v>7</v>
      </c>
      <c r="AA341">
        <v>0</v>
      </c>
      <c r="AB341">
        <v>-1</v>
      </c>
      <c r="AC341">
        <v>-7</v>
      </c>
      <c r="AD341" t="s">
        <v>78</v>
      </c>
      <c r="AE341">
        <v>5</v>
      </c>
      <c r="AF341" t="s">
        <v>74</v>
      </c>
      <c r="AG341">
        <v>2</v>
      </c>
      <c r="AH341" t="s">
        <v>75</v>
      </c>
      <c r="AI341">
        <v>2</v>
      </c>
      <c r="AJ341" t="s">
        <v>75</v>
      </c>
      <c r="AK341" t="s">
        <v>77</v>
      </c>
      <c r="AL341">
        <v>2</v>
      </c>
      <c r="AM341">
        <v>9</v>
      </c>
      <c r="AN341" t="s">
        <v>75</v>
      </c>
      <c r="AO341" t="s">
        <v>75</v>
      </c>
    </row>
    <row r="342" spans="1:41">
      <c r="A342" t="s">
        <v>37</v>
      </c>
      <c r="B342" t="s">
        <v>38</v>
      </c>
      <c r="C342">
        <v>17</v>
      </c>
      <c r="D342" t="s">
        <v>39</v>
      </c>
      <c r="E342" t="s">
        <v>72</v>
      </c>
      <c r="F342">
        <v>2</v>
      </c>
      <c r="G342">
        <v>4</v>
      </c>
      <c r="H342">
        <v>1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5</v>
      </c>
      <c r="S342">
        <v>4</v>
      </c>
      <c r="T342">
        <v>2</v>
      </c>
      <c r="U342">
        <v>2</v>
      </c>
      <c r="V342">
        <v>3</v>
      </c>
      <c r="W342">
        <v>5</v>
      </c>
      <c r="X342">
        <v>0</v>
      </c>
      <c r="Y342">
        <v>16</v>
      </c>
      <c r="Z342">
        <v>17</v>
      </c>
      <c r="AA342">
        <v>17</v>
      </c>
      <c r="AB342">
        <v>1</v>
      </c>
      <c r="AC342">
        <v>0</v>
      </c>
      <c r="AD342" t="s">
        <v>73</v>
      </c>
      <c r="AE342">
        <v>16.670000000000002</v>
      </c>
      <c r="AF342" t="s">
        <v>86</v>
      </c>
      <c r="AG342">
        <v>3</v>
      </c>
      <c r="AH342" t="s">
        <v>75</v>
      </c>
      <c r="AI342">
        <v>0</v>
      </c>
      <c r="AJ342" t="s">
        <v>76</v>
      </c>
      <c r="AK342" t="s">
        <v>77</v>
      </c>
      <c r="AL342">
        <v>3</v>
      </c>
      <c r="AM342">
        <v>6</v>
      </c>
      <c r="AN342" t="s">
        <v>75</v>
      </c>
      <c r="AO342" t="s">
        <v>75</v>
      </c>
    </row>
    <row r="343" spans="1:41">
      <c r="A343" t="s">
        <v>37</v>
      </c>
      <c r="B343" t="s">
        <v>52</v>
      </c>
      <c r="C343">
        <v>16</v>
      </c>
      <c r="D343" t="s">
        <v>39</v>
      </c>
      <c r="E343" t="s">
        <v>71</v>
      </c>
      <c r="F343">
        <v>2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4</v>
      </c>
      <c r="S343">
        <v>2</v>
      </c>
      <c r="T343">
        <v>3</v>
      </c>
      <c r="U343">
        <v>1</v>
      </c>
      <c r="V343">
        <v>2</v>
      </c>
      <c r="W343">
        <v>5</v>
      </c>
      <c r="X343">
        <v>0</v>
      </c>
      <c r="Y343">
        <v>15</v>
      </c>
      <c r="Z343">
        <v>15</v>
      </c>
      <c r="AA343">
        <v>15</v>
      </c>
      <c r="AB343">
        <v>0</v>
      </c>
      <c r="AC343">
        <v>0</v>
      </c>
      <c r="AD343" t="s">
        <v>73</v>
      </c>
      <c r="AE343">
        <v>15</v>
      </c>
      <c r="AF343" t="s">
        <v>89</v>
      </c>
      <c r="AG343">
        <v>1.5</v>
      </c>
      <c r="AH343" t="s">
        <v>75</v>
      </c>
      <c r="AI343">
        <v>1</v>
      </c>
      <c r="AJ343" t="s">
        <v>76</v>
      </c>
      <c r="AK343" t="s">
        <v>77</v>
      </c>
      <c r="AL343">
        <v>3</v>
      </c>
      <c r="AM343">
        <v>6</v>
      </c>
      <c r="AN343" t="s">
        <v>75</v>
      </c>
      <c r="AO343" t="s">
        <v>75</v>
      </c>
    </row>
    <row r="344" spans="1:41">
      <c r="A344" t="s">
        <v>37</v>
      </c>
      <c r="B344" t="s">
        <v>38</v>
      </c>
      <c r="C344">
        <v>17</v>
      </c>
      <c r="D344" t="s">
        <v>39</v>
      </c>
      <c r="E344" t="s">
        <v>72</v>
      </c>
      <c r="F344">
        <v>1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5</v>
      </c>
      <c r="S344">
        <v>3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8</v>
      </c>
      <c r="Z344">
        <v>8</v>
      </c>
      <c r="AA344">
        <v>9</v>
      </c>
      <c r="AB344">
        <v>0</v>
      </c>
      <c r="AC344">
        <v>1</v>
      </c>
      <c r="AD344" t="s">
        <v>73</v>
      </c>
      <c r="AE344">
        <v>8.33</v>
      </c>
      <c r="AF344" t="s">
        <v>74</v>
      </c>
      <c r="AG344">
        <v>1</v>
      </c>
      <c r="AH344" t="s">
        <v>76</v>
      </c>
      <c r="AI344">
        <v>1</v>
      </c>
      <c r="AJ344" t="s">
        <v>76</v>
      </c>
      <c r="AK344" t="s">
        <v>77</v>
      </c>
      <c r="AL344">
        <v>2</v>
      </c>
      <c r="AM344">
        <v>6</v>
      </c>
      <c r="AN344" t="s">
        <v>75</v>
      </c>
      <c r="AO344" t="s">
        <v>75</v>
      </c>
    </row>
    <row r="345" spans="1:41">
      <c r="A345" t="s">
        <v>37</v>
      </c>
      <c r="B345" t="s">
        <v>52</v>
      </c>
      <c r="C345">
        <v>16</v>
      </c>
      <c r="D345" t="s">
        <v>39</v>
      </c>
      <c r="E345" t="s">
        <v>72</v>
      </c>
      <c r="F345">
        <v>2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5</v>
      </c>
      <c r="S345">
        <v>3</v>
      </c>
      <c r="T345">
        <v>3</v>
      </c>
      <c r="U345">
        <v>1</v>
      </c>
      <c r="V345">
        <v>1</v>
      </c>
      <c r="W345">
        <v>3</v>
      </c>
      <c r="X345">
        <v>0</v>
      </c>
      <c r="Y345">
        <v>13</v>
      </c>
      <c r="Z345">
        <v>14</v>
      </c>
      <c r="AA345">
        <v>14</v>
      </c>
      <c r="AB345">
        <v>1</v>
      </c>
      <c r="AC345">
        <v>0</v>
      </c>
      <c r="AD345" t="s">
        <v>73</v>
      </c>
      <c r="AE345">
        <v>13.67</v>
      </c>
      <c r="AF345" t="s">
        <v>85</v>
      </c>
      <c r="AG345">
        <v>2.5</v>
      </c>
      <c r="AH345" t="s">
        <v>75</v>
      </c>
      <c r="AI345">
        <v>1</v>
      </c>
      <c r="AJ345" t="s">
        <v>76</v>
      </c>
      <c r="AK345" t="s">
        <v>77</v>
      </c>
      <c r="AL345">
        <v>1</v>
      </c>
      <c r="AM345">
        <v>6</v>
      </c>
      <c r="AN345" t="s">
        <v>76</v>
      </c>
      <c r="AO345" t="s">
        <v>75</v>
      </c>
    </row>
    <row r="346" spans="1:41">
      <c r="A346" t="s">
        <v>37</v>
      </c>
      <c r="B346" t="s">
        <v>38</v>
      </c>
      <c r="C346">
        <v>17</v>
      </c>
      <c r="D346" t="s">
        <v>39</v>
      </c>
      <c r="E346" t="s">
        <v>71</v>
      </c>
      <c r="F346">
        <v>2</v>
      </c>
      <c r="G346">
        <v>4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4</v>
      </c>
      <c r="S346">
        <v>3</v>
      </c>
      <c r="T346">
        <v>2</v>
      </c>
      <c r="U346">
        <v>1</v>
      </c>
      <c r="V346">
        <v>1</v>
      </c>
      <c r="W346">
        <v>5</v>
      </c>
      <c r="X346">
        <v>0</v>
      </c>
      <c r="Y346">
        <v>14</v>
      </c>
      <c r="Z346">
        <v>15</v>
      </c>
      <c r="AA346">
        <v>15</v>
      </c>
      <c r="AB346">
        <v>1</v>
      </c>
      <c r="AC346">
        <v>0</v>
      </c>
      <c r="AD346" t="s">
        <v>73</v>
      </c>
      <c r="AE346">
        <v>14.67</v>
      </c>
      <c r="AF346" t="s">
        <v>89</v>
      </c>
      <c r="AG346">
        <v>3</v>
      </c>
      <c r="AH346" t="s">
        <v>75</v>
      </c>
      <c r="AI346">
        <v>0</v>
      </c>
      <c r="AJ346" t="s">
        <v>76</v>
      </c>
      <c r="AK346" t="s">
        <v>77</v>
      </c>
      <c r="AL346">
        <v>2</v>
      </c>
      <c r="AM346">
        <v>6</v>
      </c>
      <c r="AN346" t="s">
        <v>75</v>
      </c>
      <c r="AO346" t="s">
        <v>75</v>
      </c>
    </row>
    <row r="347" spans="1:41">
      <c r="A347" t="s">
        <v>37</v>
      </c>
      <c r="B347" t="s">
        <v>38</v>
      </c>
      <c r="C347">
        <v>16</v>
      </c>
      <c r="D347" t="s">
        <v>39</v>
      </c>
      <c r="E347" t="s">
        <v>71</v>
      </c>
      <c r="F347">
        <v>4</v>
      </c>
      <c r="G347">
        <v>4</v>
      </c>
      <c r="H347">
        <v>1</v>
      </c>
      <c r="I347">
        <v>2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4</v>
      </c>
      <c r="S347">
        <v>5</v>
      </c>
      <c r="T347">
        <v>2</v>
      </c>
      <c r="U347">
        <v>1</v>
      </c>
      <c r="V347">
        <v>2</v>
      </c>
      <c r="W347">
        <v>3</v>
      </c>
      <c r="X347">
        <v>0</v>
      </c>
      <c r="Y347">
        <v>9</v>
      </c>
      <c r="Z347">
        <v>9</v>
      </c>
      <c r="AA347">
        <v>10</v>
      </c>
      <c r="AB347">
        <v>0</v>
      </c>
      <c r="AC347">
        <v>1</v>
      </c>
      <c r="AD347" t="s">
        <v>73</v>
      </c>
      <c r="AE347">
        <v>9.33</v>
      </c>
      <c r="AF347" t="s">
        <v>74</v>
      </c>
      <c r="AG347">
        <v>4</v>
      </c>
      <c r="AH347" t="s">
        <v>79</v>
      </c>
      <c r="AI347">
        <v>0</v>
      </c>
      <c r="AJ347" t="s">
        <v>76</v>
      </c>
      <c r="AK347" t="s">
        <v>77</v>
      </c>
      <c r="AL347">
        <v>3</v>
      </c>
      <c r="AM347">
        <v>7</v>
      </c>
      <c r="AN347" t="s">
        <v>75</v>
      </c>
      <c r="AO347" t="s">
        <v>75</v>
      </c>
    </row>
    <row r="348" spans="1:41">
      <c r="A348" t="s">
        <v>37</v>
      </c>
      <c r="B348" t="s">
        <v>38</v>
      </c>
      <c r="C348">
        <v>16</v>
      </c>
      <c r="D348" t="s">
        <v>39</v>
      </c>
      <c r="E348" t="s">
        <v>72</v>
      </c>
      <c r="F348">
        <v>2</v>
      </c>
      <c r="G348">
        <v>2</v>
      </c>
      <c r="H348">
        <v>1</v>
      </c>
      <c r="I348">
        <v>2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3</v>
      </c>
      <c r="S348">
        <v>3</v>
      </c>
      <c r="T348">
        <v>4</v>
      </c>
      <c r="U348">
        <v>1</v>
      </c>
      <c r="V348">
        <v>1</v>
      </c>
      <c r="W348">
        <v>4</v>
      </c>
      <c r="X348">
        <v>0</v>
      </c>
      <c r="Y348">
        <v>12</v>
      </c>
      <c r="Z348">
        <v>13</v>
      </c>
      <c r="AA348">
        <v>14</v>
      </c>
      <c r="AB348">
        <v>1</v>
      </c>
      <c r="AC348">
        <v>1</v>
      </c>
      <c r="AD348" t="s">
        <v>80</v>
      </c>
      <c r="AE348">
        <v>13</v>
      </c>
      <c r="AF348" t="s">
        <v>85</v>
      </c>
      <c r="AG348">
        <v>2</v>
      </c>
      <c r="AH348" t="s">
        <v>75</v>
      </c>
      <c r="AI348">
        <v>1</v>
      </c>
      <c r="AJ348" t="s">
        <v>76</v>
      </c>
      <c r="AK348" t="s">
        <v>77</v>
      </c>
      <c r="AL348">
        <v>4</v>
      </c>
      <c r="AM348">
        <v>7</v>
      </c>
      <c r="AN348" t="s">
        <v>79</v>
      </c>
      <c r="AO348" t="s">
        <v>75</v>
      </c>
    </row>
    <row r="349" spans="1:41">
      <c r="A349" t="s">
        <v>37</v>
      </c>
      <c r="B349" t="s">
        <v>38</v>
      </c>
      <c r="C349">
        <v>17</v>
      </c>
      <c r="D349" t="s">
        <v>39</v>
      </c>
      <c r="E349" t="s">
        <v>72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4</v>
      </c>
      <c r="S349">
        <v>3</v>
      </c>
      <c r="T349">
        <v>4</v>
      </c>
      <c r="U349">
        <v>1</v>
      </c>
      <c r="V349">
        <v>1</v>
      </c>
      <c r="W349">
        <v>5</v>
      </c>
      <c r="X349">
        <v>0</v>
      </c>
      <c r="Y349">
        <v>6</v>
      </c>
      <c r="Z349">
        <v>5</v>
      </c>
      <c r="AA349">
        <v>0</v>
      </c>
      <c r="AB349">
        <v>-1</v>
      </c>
      <c r="AC349">
        <v>-5</v>
      </c>
      <c r="AD349" t="s">
        <v>78</v>
      </c>
      <c r="AE349">
        <v>3.67</v>
      </c>
      <c r="AF349" t="s">
        <v>74</v>
      </c>
      <c r="AG349">
        <v>1</v>
      </c>
      <c r="AH349" t="s">
        <v>76</v>
      </c>
      <c r="AI349">
        <v>1</v>
      </c>
      <c r="AJ349" t="s">
        <v>76</v>
      </c>
      <c r="AK349" t="s">
        <v>77</v>
      </c>
      <c r="AL349">
        <v>3</v>
      </c>
      <c r="AM349">
        <v>8</v>
      </c>
      <c r="AN349" t="s">
        <v>75</v>
      </c>
      <c r="AO349" t="s">
        <v>75</v>
      </c>
    </row>
    <row r="350" spans="1:41">
      <c r="A350" t="s">
        <v>37</v>
      </c>
      <c r="B350" t="s">
        <v>52</v>
      </c>
      <c r="C350">
        <v>18</v>
      </c>
      <c r="D350" t="s">
        <v>39</v>
      </c>
      <c r="E350" t="s">
        <v>72</v>
      </c>
      <c r="F350">
        <v>2</v>
      </c>
      <c r="G350">
        <v>2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4</v>
      </c>
      <c r="X350">
        <v>0</v>
      </c>
      <c r="Y350">
        <v>12</v>
      </c>
      <c r="Z350">
        <v>13</v>
      </c>
      <c r="AA350">
        <v>13</v>
      </c>
      <c r="AB350">
        <v>1</v>
      </c>
      <c r="AC350">
        <v>0</v>
      </c>
      <c r="AD350" t="s">
        <v>73</v>
      </c>
      <c r="AE350">
        <v>12.67</v>
      </c>
      <c r="AF350" t="s">
        <v>85</v>
      </c>
      <c r="AG350">
        <v>2</v>
      </c>
      <c r="AH350" t="s">
        <v>75</v>
      </c>
      <c r="AI350">
        <v>2</v>
      </c>
      <c r="AJ350" t="s">
        <v>75</v>
      </c>
      <c r="AK350" t="s">
        <v>77</v>
      </c>
      <c r="AL350">
        <v>3</v>
      </c>
      <c r="AM350">
        <v>6</v>
      </c>
      <c r="AN350" t="s">
        <v>75</v>
      </c>
      <c r="AO350" t="s">
        <v>75</v>
      </c>
    </row>
    <row r="351" spans="1:41">
      <c r="A351" t="s">
        <v>37</v>
      </c>
      <c r="B351" t="s">
        <v>38</v>
      </c>
      <c r="C351">
        <v>16</v>
      </c>
      <c r="D351" t="s">
        <v>39</v>
      </c>
      <c r="E351" t="s">
        <v>72</v>
      </c>
      <c r="F351">
        <v>4</v>
      </c>
      <c r="G351">
        <v>4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5</v>
      </c>
      <c r="S351">
        <v>3</v>
      </c>
      <c r="T351">
        <v>2</v>
      </c>
      <c r="U351">
        <v>1</v>
      </c>
      <c r="V351">
        <v>1</v>
      </c>
      <c r="W351">
        <v>5</v>
      </c>
      <c r="X351">
        <v>0</v>
      </c>
      <c r="Y351">
        <v>13</v>
      </c>
      <c r="Z351">
        <v>13</v>
      </c>
      <c r="AA351">
        <v>14</v>
      </c>
      <c r="AB351">
        <v>0</v>
      </c>
      <c r="AC351">
        <v>1</v>
      </c>
      <c r="AD351" t="s">
        <v>73</v>
      </c>
      <c r="AE351">
        <v>13.33</v>
      </c>
      <c r="AF351" t="s">
        <v>85</v>
      </c>
      <c r="AG351">
        <v>4</v>
      </c>
      <c r="AH351" t="s">
        <v>79</v>
      </c>
      <c r="AI351">
        <v>0</v>
      </c>
      <c r="AJ351" t="s">
        <v>76</v>
      </c>
      <c r="AK351" t="s">
        <v>77</v>
      </c>
      <c r="AL351">
        <v>3</v>
      </c>
      <c r="AM351">
        <v>5</v>
      </c>
      <c r="AN351" t="s">
        <v>75</v>
      </c>
      <c r="AO351" t="s">
        <v>76</v>
      </c>
    </row>
    <row r="352" spans="1:41">
      <c r="A352" t="s">
        <v>37</v>
      </c>
      <c r="B352" t="s">
        <v>52</v>
      </c>
      <c r="C352">
        <v>18</v>
      </c>
      <c r="D352" t="s">
        <v>39</v>
      </c>
      <c r="E352" t="s">
        <v>72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5</v>
      </c>
      <c r="S352">
        <v>5</v>
      </c>
      <c r="T352">
        <v>4</v>
      </c>
      <c r="U352">
        <v>3</v>
      </c>
      <c r="V352">
        <v>5</v>
      </c>
      <c r="W352">
        <v>2</v>
      </c>
      <c r="X352">
        <v>0</v>
      </c>
      <c r="Y352">
        <v>7</v>
      </c>
      <c r="Z352">
        <v>7</v>
      </c>
      <c r="AA352">
        <v>0</v>
      </c>
      <c r="AB352">
        <v>0</v>
      </c>
      <c r="AC352">
        <v>-7</v>
      </c>
      <c r="AD352" t="s">
        <v>73</v>
      </c>
      <c r="AE352">
        <v>4.67</v>
      </c>
      <c r="AF352" t="s">
        <v>74</v>
      </c>
      <c r="AG352">
        <v>2</v>
      </c>
      <c r="AH352" t="s">
        <v>75</v>
      </c>
      <c r="AI352">
        <v>2</v>
      </c>
      <c r="AJ352" t="s">
        <v>75</v>
      </c>
      <c r="AK352" t="s">
        <v>77</v>
      </c>
      <c r="AL352">
        <v>0</v>
      </c>
      <c r="AM352">
        <v>9</v>
      </c>
      <c r="AN352" t="s">
        <v>76</v>
      </c>
      <c r="AO352" t="s">
        <v>75</v>
      </c>
    </row>
    <row r="353" spans="1:41">
      <c r="A353" t="s">
        <v>37</v>
      </c>
      <c r="B353" t="s">
        <v>52</v>
      </c>
      <c r="C353">
        <v>16</v>
      </c>
      <c r="D353" t="s">
        <v>39</v>
      </c>
      <c r="E353" t="s">
        <v>71</v>
      </c>
      <c r="F353">
        <v>4</v>
      </c>
      <c r="G353">
        <v>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5</v>
      </c>
      <c r="S353">
        <v>4</v>
      </c>
      <c r="T353">
        <v>5</v>
      </c>
      <c r="U353">
        <v>1</v>
      </c>
      <c r="V353">
        <v>1</v>
      </c>
      <c r="W353">
        <v>3</v>
      </c>
      <c r="X353">
        <v>0</v>
      </c>
      <c r="Y353">
        <v>6</v>
      </c>
      <c r="Z353">
        <v>0</v>
      </c>
      <c r="AA353">
        <v>0</v>
      </c>
      <c r="AB353">
        <v>-6</v>
      </c>
      <c r="AC353">
        <v>0</v>
      </c>
      <c r="AD353" t="s">
        <v>73</v>
      </c>
      <c r="AE353">
        <v>2</v>
      </c>
      <c r="AF353" t="s">
        <v>74</v>
      </c>
      <c r="AG353">
        <v>3.5</v>
      </c>
      <c r="AH353" t="s">
        <v>79</v>
      </c>
      <c r="AI353">
        <v>1</v>
      </c>
      <c r="AJ353" t="s">
        <v>76</v>
      </c>
      <c r="AK353" t="s">
        <v>77</v>
      </c>
      <c r="AL353">
        <v>2</v>
      </c>
      <c r="AM353">
        <v>9</v>
      </c>
      <c r="AN353" t="s">
        <v>75</v>
      </c>
      <c r="AO353" t="s">
        <v>75</v>
      </c>
    </row>
    <row r="354" spans="1:41">
      <c r="A354" t="s">
        <v>37</v>
      </c>
      <c r="B354" t="s">
        <v>52</v>
      </c>
      <c r="C354">
        <v>16</v>
      </c>
      <c r="D354" t="s">
        <v>39</v>
      </c>
      <c r="E354" t="s">
        <v>72</v>
      </c>
      <c r="F354">
        <v>4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5</v>
      </c>
      <c r="S354">
        <v>3</v>
      </c>
      <c r="T354">
        <v>2</v>
      </c>
      <c r="U354">
        <v>1</v>
      </c>
      <c r="V354">
        <v>2</v>
      </c>
      <c r="W354">
        <v>5</v>
      </c>
      <c r="X354">
        <v>0</v>
      </c>
      <c r="Y354">
        <v>13</v>
      </c>
      <c r="Z354">
        <v>12</v>
      </c>
      <c r="AA354">
        <v>12</v>
      </c>
      <c r="AB354">
        <v>-1</v>
      </c>
      <c r="AC354">
        <v>0</v>
      </c>
      <c r="AD354" t="s">
        <v>73</v>
      </c>
      <c r="AE354">
        <v>12.33</v>
      </c>
      <c r="AF354" t="s">
        <v>85</v>
      </c>
      <c r="AG354">
        <v>4</v>
      </c>
      <c r="AH354" t="s">
        <v>79</v>
      </c>
      <c r="AI354">
        <v>1</v>
      </c>
      <c r="AJ354" t="s">
        <v>76</v>
      </c>
      <c r="AK354" t="s">
        <v>77</v>
      </c>
      <c r="AL354">
        <v>2</v>
      </c>
      <c r="AM354">
        <v>5</v>
      </c>
      <c r="AN354" t="s">
        <v>75</v>
      </c>
      <c r="AO354" t="s">
        <v>76</v>
      </c>
    </row>
    <row r="355" spans="1:41">
      <c r="A355" t="s">
        <v>37</v>
      </c>
      <c r="B355" t="s">
        <v>38</v>
      </c>
      <c r="C355">
        <v>18</v>
      </c>
      <c r="D355" t="s">
        <v>39</v>
      </c>
      <c r="E355" t="s">
        <v>72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4</v>
      </c>
      <c r="S355">
        <v>4</v>
      </c>
      <c r="T355">
        <v>4</v>
      </c>
      <c r="U355">
        <v>1</v>
      </c>
      <c r="V355">
        <v>1</v>
      </c>
      <c r="W355">
        <v>3</v>
      </c>
      <c r="X355">
        <v>0</v>
      </c>
      <c r="Y355">
        <v>7</v>
      </c>
      <c r="Z355">
        <v>0</v>
      </c>
      <c r="AA355">
        <v>0</v>
      </c>
      <c r="AB355">
        <v>-7</v>
      </c>
      <c r="AC355">
        <v>0</v>
      </c>
      <c r="AD355" t="s">
        <v>73</v>
      </c>
      <c r="AE355">
        <v>2.33</v>
      </c>
      <c r="AF355" t="s">
        <v>74</v>
      </c>
      <c r="AG355">
        <v>1.5</v>
      </c>
      <c r="AH355" t="s">
        <v>75</v>
      </c>
      <c r="AI355">
        <v>1</v>
      </c>
      <c r="AJ355" t="s">
        <v>76</v>
      </c>
      <c r="AK355" t="s">
        <v>77</v>
      </c>
      <c r="AL355">
        <v>3</v>
      </c>
      <c r="AM355">
        <v>9</v>
      </c>
      <c r="AN355" t="s">
        <v>75</v>
      </c>
      <c r="AO355" t="s">
        <v>75</v>
      </c>
    </row>
    <row r="356" spans="1:41">
      <c r="A356" t="s">
        <v>37</v>
      </c>
      <c r="B356" t="s">
        <v>52</v>
      </c>
      <c r="C356">
        <v>16</v>
      </c>
      <c r="D356" t="s">
        <v>39</v>
      </c>
      <c r="E356" t="s">
        <v>72</v>
      </c>
      <c r="F356">
        <v>0</v>
      </c>
      <c r="G356">
        <v>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4</v>
      </c>
      <c r="S356">
        <v>3</v>
      </c>
      <c r="T356">
        <v>2</v>
      </c>
      <c r="U356">
        <v>2</v>
      </c>
      <c r="V356">
        <v>4</v>
      </c>
      <c r="W356">
        <v>5</v>
      </c>
      <c r="X356">
        <v>0</v>
      </c>
      <c r="Y356">
        <v>13</v>
      </c>
      <c r="Z356">
        <v>15</v>
      </c>
      <c r="AA356">
        <v>15</v>
      </c>
      <c r="AB356">
        <v>2</v>
      </c>
      <c r="AC356">
        <v>0</v>
      </c>
      <c r="AD356" t="s">
        <v>73</v>
      </c>
      <c r="AE356">
        <v>14.33</v>
      </c>
      <c r="AF356" t="s">
        <v>89</v>
      </c>
      <c r="AG356">
        <v>1</v>
      </c>
      <c r="AH356" t="s">
        <v>76</v>
      </c>
      <c r="AI356">
        <v>3</v>
      </c>
      <c r="AJ356" t="s">
        <v>75</v>
      </c>
      <c r="AK356" t="s">
        <v>77</v>
      </c>
      <c r="AL356">
        <v>2</v>
      </c>
      <c r="AM356">
        <v>5</v>
      </c>
      <c r="AN356" t="s">
        <v>75</v>
      </c>
      <c r="AO356" t="s">
        <v>76</v>
      </c>
    </row>
    <row r="357" spans="1:41">
      <c r="A357" t="s">
        <v>37</v>
      </c>
      <c r="B357" t="s">
        <v>52</v>
      </c>
      <c r="C357">
        <v>18</v>
      </c>
      <c r="D357" t="s">
        <v>39</v>
      </c>
      <c r="E357" t="s">
        <v>72</v>
      </c>
      <c r="F357">
        <v>3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4</v>
      </c>
      <c r="S357">
        <v>4</v>
      </c>
      <c r="T357">
        <v>5</v>
      </c>
      <c r="U357">
        <v>2</v>
      </c>
      <c r="V357">
        <v>4</v>
      </c>
      <c r="W357">
        <v>5</v>
      </c>
      <c r="X357">
        <v>0</v>
      </c>
      <c r="Y357">
        <v>6</v>
      </c>
      <c r="Z357">
        <v>8</v>
      </c>
      <c r="AA357">
        <v>8</v>
      </c>
      <c r="AB357">
        <v>2</v>
      </c>
      <c r="AC357">
        <v>0</v>
      </c>
      <c r="AD357" t="s">
        <v>73</v>
      </c>
      <c r="AE357">
        <v>7.33</v>
      </c>
      <c r="AF357" t="s">
        <v>74</v>
      </c>
      <c r="AG357">
        <v>2.5</v>
      </c>
      <c r="AH357" t="s">
        <v>75</v>
      </c>
      <c r="AI357">
        <v>2</v>
      </c>
      <c r="AJ357" t="s">
        <v>75</v>
      </c>
      <c r="AK357" t="s">
        <v>77</v>
      </c>
      <c r="AL357">
        <v>0</v>
      </c>
      <c r="AM357">
        <v>9</v>
      </c>
      <c r="AN357" t="s">
        <v>76</v>
      </c>
      <c r="AO357" t="s">
        <v>75</v>
      </c>
    </row>
    <row r="358" spans="1:41">
      <c r="A358" t="s">
        <v>37</v>
      </c>
      <c r="B358" t="s">
        <v>52</v>
      </c>
      <c r="C358">
        <v>16</v>
      </c>
      <c r="D358" t="s">
        <v>54</v>
      </c>
      <c r="E358" t="s">
        <v>72</v>
      </c>
      <c r="F358">
        <v>2</v>
      </c>
      <c r="G358">
        <v>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3</v>
      </c>
      <c r="S358">
        <v>3</v>
      </c>
      <c r="T358">
        <v>2</v>
      </c>
      <c r="U358">
        <v>1</v>
      </c>
      <c r="V358">
        <v>3</v>
      </c>
      <c r="W358">
        <v>3</v>
      </c>
      <c r="X358">
        <v>0</v>
      </c>
      <c r="Y358">
        <v>8</v>
      </c>
      <c r="Z358">
        <v>9</v>
      </c>
      <c r="AA358">
        <v>8</v>
      </c>
      <c r="AB358">
        <v>1</v>
      </c>
      <c r="AC358">
        <v>-1</v>
      </c>
      <c r="AD358" t="s">
        <v>73</v>
      </c>
      <c r="AE358">
        <v>8.33</v>
      </c>
      <c r="AF358" t="s">
        <v>74</v>
      </c>
      <c r="AG358">
        <v>1.5</v>
      </c>
      <c r="AH358" t="s">
        <v>75</v>
      </c>
      <c r="AI358">
        <v>2</v>
      </c>
      <c r="AJ358" t="s">
        <v>75</v>
      </c>
      <c r="AK358" t="s">
        <v>77</v>
      </c>
      <c r="AL358">
        <v>2</v>
      </c>
      <c r="AM358">
        <v>5</v>
      </c>
      <c r="AN358" t="s">
        <v>75</v>
      </c>
      <c r="AO358" t="s">
        <v>76</v>
      </c>
    </row>
    <row r="359" spans="1:41">
      <c r="A359" t="s">
        <v>37</v>
      </c>
      <c r="B359" t="s">
        <v>52</v>
      </c>
      <c r="C359">
        <v>17</v>
      </c>
      <c r="D359" t="s">
        <v>54</v>
      </c>
      <c r="E359" t="s">
        <v>72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4</v>
      </c>
      <c r="S359">
        <v>4</v>
      </c>
      <c r="T359">
        <v>2</v>
      </c>
      <c r="U359">
        <v>2</v>
      </c>
      <c r="V359">
        <v>4</v>
      </c>
      <c r="W359">
        <v>5</v>
      </c>
      <c r="X359">
        <v>0</v>
      </c>
      <c r="Y359">
        <v>8</v>
      </c>
      <c r="Z359">
        <v>12</v>
      </c>
      <c r="AA359">
        <v>12</v>
      </c>
      <c r="AB359">
        <v>4</v>
      </c>
      <c r="AC359">
        <v>0</v>
      </c>
      <c r="AD359" t="s">
        <v>73</v>
      </c>
      <c r="AE359">
        <v>10.67</v>
      </c>
      <c r="AF359" t="s">
        <v>85</v>
      </c>
      <c r="AG359">
        <v>1.5</v>
      </c>
      <c r="AH359" t="s">
        <v>75</v>
      </c>
      <c r="AI359">
        <v>3</v>
      </c>
      <c r="AJ359" t="s">
        <v>75</v>
      </c>
      <c r="AK359" t="s">
        <v>77</v>
      </c>
      <c r="AL359">
        <v>1</v>
      </c>
      <c r="AM359">
        <v>6</v>
      </c>
      <c r="AN359" t="s">
        <v>76</v>
      </c>
      <c r="AO359" t="s">
        <v>75</v>
      </c>
    </row>
    <row r="360" spans="1:41">
      <c r="A360" t="s">
        <v>37</v>
      </c>
      <c r="B360" t="s">
        <v>38</v>
      </c>
      <c r="C360">
        <v>17</v>
      </c>
      <c r="D360" t="s">
        <v>39</v>
      </c>
      <c r="E360" t="s">
        <v>71</v>
      </c>
      <c r="F360">
        <v>2</v>
      </c>
      <c r="G360">
        <v>2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3</v>
      </c>
      <c r="S360">
        <v>4</v>
      </c>
      <c r="T360">
        <v>1</v>
      </c>
      <c r="U360">
        <v>1</v>
      </c>
      <c r="V360">
        <v>1</v>
      </c>
      <c r="W360">
        <v>2</v>
      </c>
      <c r="X360">
        <v>0</v>
      </c>
      <c r="Y360">
        <v>10</v>
      </c>
      <c r="Z360">
        <v>9</v>
      </c>
      <c r="AA360">
        <v>0</v>
      </c>
      <c r="AB360">
        <v>-1</v>
      </c>
      <c r="AC360">
        <v>-9</v>
      </c>
      <c r="AD360" t="s">
        <v>78</v>
      </c>
      <c r="AE360">
        <v>6.33</v>
      </c>
      <c r="AF360" t="s">
        <v>74</v>
      </c>
      <c r="AG360">
        <v>2</v>
      </c>
      <c r="AH360" t="s">
        <v>75</v>
      </c>
      <c r="AI360">
        <v>1</v>
      </c>
      <c r="AJ360" t="s">
        <v>76</v>
      </c>
      <c r="AK360" t="s">
        <v>77</v>
      </c>
      <c r="AL360">
        <v>3</v>
      </c>
      <c r="AM360">
        <v>6</v>
      </c>
      <c r="AN360" t="s">
        <v>75</v>
      </c>
      <c r="AO360" t="s">
        <v>75</v>
      </c>
    </row>
    <row r="361" spans="1:41">
      <c r="A361" t="s">
        <v>37</v>
      </c>
      <c r="B361" t="s">
        <v>38</v>
      </c>
      <c r="C361">
        <v>18</v>
      </c>
      <c r="D361" t="s">
        <v>39</v>
      </c>
      <c r="E361" t="s">
        <v>72</v>
      </c>
      <c r="F361">
        <v>2</v>
      </c>
      <c r="G361">
        <v>2</v>
      </c>
      <c r="H361">
        <v>1</v>
      </c>
      <c r="I361">
        <v>3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4</v>
      </c>
      <c r="S361">
        <v>3</v>
      </c>
      <c r="T361">
        <v>3</v>
      </c>
      <c r="U361">
        <v>1</v>
      </c>
      <c r="V361">
        <v>1</v>
      </c>
      <c r="W361">
        <v>3</v>
      </c>
      <c r="X361">
        <v>0</v>
      </c>
      <c r="Y361">
        <v>9</v>
      </c>
      <c r="Z361">
        <v>10</v>
      </c>
      <c r="AA361">
        <v>0</v>
      </c>
      <c r="AB361">
        <v>1</v>
      </c>
      <c r="AC361">
        <v>-10</v>
      </c>
      <c r="AD361" t="s">
        <v>73</v>
      </c>
      <c r="AE361">
        <v>6.33</v>
      </c>
      <c r="AF361" t="s">
        <v>74</v>
      </c>
      <c r="AG361">
        <v>2</v>
      </c>
      <c r="AH361" t="s">
        <v>75</v>
      </c>
      <c r="AI361">
        <v>1</v>
      </c>
      <c r="AJ361" t="s">
        <v>76</v>
      </c>
      <c r="AK361" t="s">
        <v>77</v>
      </c>
      <c r="AL361">
        <v>4</v>
      </c>
      <c r="AM361">
        <v>7</v>
      </c>
      <c r="AN361" t="s">
        <v>79</v>
      </c>
      <c r="AO361" t="s">
        <v>75</v>
      </c>
    </row>
    <row r="362" spans="1:41">
      <c r="A362" t="s">
        <v>37</v>
      </c>
      <c r="B362" t="s">
        <v>38</v>
      </c>
      <c r="C362">
        <v>18</v>
      </c>
      <c r="D362" t="s">
        <v>54</v>
      </c>
      <c r="E362" t="s">
        <v>72</v>
      </c>
      <c r="F362">
        <v>2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</v>
      </c>
      <c r="S362">
        <v>3</v>
      </c>
      <c r="T362">
        <v>5</v>
      </c>
      <c r="U362">
        <v>1</v>
      </c>
      <c r="V362">
        <v>2</v>
      </c>
      <c r="W362">
        <v>3</v>
      </c>
      <c r="X362">
        <v>0</v>
      </c>
      <c r="Y362">
        <v>6</v>
      </c>
      <c r="Z362">
        <v>0</v>
      </c>
      <c r="AA362">
        <v>0</v>
      </c>
      <c r="AB362">
        <v>-6</v>
      </c>
      <c r="AC362">
        <v>0</v>
      </c>
      <c r="AD362" t="s">
        <v>73</v>
      </c>
      <c r="AE362">
        <v>2</v>
      </c>
      <c r="AF362" t="s">
        <v>74</v>
      </c>
      <c r="AG362">
        <v>1.5</v>
      </c>
      <c r="AH362" t="s">
        <v>75</v>
      </c>
      <c r="AI362">
        <v>1</v>
      </c>
      <c r="AJ362" t="s">
        <v>76</v>
      </c>
      <c r="AK362" t="s">
        <v>77</v>
      </c>
      <c r="AL362">
        <v>1</v>
      </c>
      <c r="AM362">
        <v>9</v>
      </c>
      <c r="AN362" t="s">
        <v>76</v>
      </c>
      <c r="AO362" t="s">
        <v>75</v>
      </c>
    </row>
    <row r="363" spans="1:41">
      <c r="A363" t="s">
        <v>37</v>
      </c>
      <c r="B363" t="s">
        <v>38</v>
      </c>
      <c r="C363">
        <v>17</v>
      </c>
      <c r="D363" t="s">
        <v>39</v>
      </c>
      <c r="E363" t="s">
        <v>72</v>
      </c>
      <c r="F363">
        <v>4</v>
      </c>
      <c r="G363">
        <v>3</v>
      </c>
      <c r="H363">
        <v>1</v>
      </c>
      <c r="I363">
        <v>3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4</v>
      </c>
      <c r="S363">
        <v>2</v>
      </c>
      <c r="T363">
        <v>2</v>
      </c>
      <c r="U363">
        <v>1</v>
      </c>
      <c r="V363">
        <v>2</v>
      </c>
      <c r="W363">
        <v>3</v>
      </c>
      <c r="X363">
        <v>0</v>
      </c>
      <c r="Y363">
        <v>15</v>
      </c>
      <c r="Z363">
        <v>15</v>
      </c>
      <c r="AA363">
        <v>15</v>
      </c>
      <c r="AB363">
        <v>0</v>
      </c>
      <c r="AC363">
        <v>0</v>
      </c>
      <c r="AD363" t="s">
        <v>73</v>
      </c>
      <c r="AE363">
        <v>15</v>
      </c>
      <c r="AF363" t="s">
        <v>89</v>
      </c>
      <c r="AG363">
        <v>3.5</v>
      </c>
      <c r="AH363" t="s">
        <v>79</v>
      </c>
      <c r="AI363">
        <v>0</v>
      </c>
      <c r="AJ363" t="s">
        <v>76</v>
      </c>
      <c r="AK363" t="s">
        <v>77</v>
      </c>
      <c r="AL363">
        <v>3</v>
      </c>
      <c r="AM363">
        <v>4</v>
      </c>
      <c r="AN363" t="s">
        <v>75</v>
      </c>
      <c r="AO363" t="s">
        <v>76</v>
      </c>
    </row>
    <row r="364" spans="1:41">
      <c r="A364" t="s">
        <v>37</v>
      </c>
      <c r="B364" t="s">
        <v>38</v>
      </c>
      <c r="C364">
        <v>19</v>
      </c>
      <c r="D364" t="s">
        <v>39</v>
      </c>
      <c r="E364" t="s">
        <v>72</v>
      </c>
      <c r="F364">
        <v>4</v>
      </c>
      <c r="G364">
        <v>4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2</v>
      </c>
      <c r="S364">
        <v>3</v>
      </c>
      <c r="T364">
        <v>4</v>
      </c>
      <c r="U364">
        <v>2</v>
      </c>
      <c r="V364">
        <v>3</v>
      </c>
      <c r="W364">
        <v>2</v>
      </c>
      <c r="X364">
        <v>0</v>
      </c>
      <c r="Y364">
        <v>10</v>
      </c>
      <c r="Z364">
        <v>9</v>
      </c>
      <c r="AA364">
        <v>0</v>
      </c>
      <c r="AB364">
        <v>-1</v>
      </c>
      <c r="AC364">
        <v>-9</v>
      </c>
      <c r="AD364" t="s">
        <v>78</v>
      </c>
      <c r="AE364">
        <v>6.33</v>
      </c>
      <c r="AF364" t="s">
        <v>74</v>
      </c>
      <c r="AG364">
        <v>4</v>
      </c>
      <c r="AH364" t="s">
        <v>79</v>
      </c>
      <c r="AI364">
        <v>1</v>
      </c>
      <c r="AJ364" t="s">
        <v>76</v>
      </c>
      <c r="AK364" t="s">
        <v>77</v>
      </c>
      <c r="AL364">
        <v>4</v>
      </c>
      <c r="AM364">
        <v>7</v>
      </c>
      <c r="AN364" t="s">
        <v>79</v>
      </c>
      <c r="AO364" t="s">
        <v>75</v>
      </c>
    </row>
    <row r="365" spans="1:41">
      <c r="A365" t="s">
        <v>37</v>
      </c>
      <c r="B365" t="s">
        <v>38</v>
      </c>
      <c r="C365">
        <v>18</v>
      </c>
      <c r="D365" t="s">
        <v>39</v>
      </c>
      <c r="E365" t="s">
        <v>72</v>
      </c>
      <c r="F365">
        <v>4</v>
      </c>
      <c r="G365">
        <v>3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4</v>
      </c>
      <c r="S365">
        <v>3</v>
      </c>
      <c r="T365">
        <v>3</v>
      </c>
      <c r="U365">
        <v>1</v>
      </c>
      <c r="V365">
        <v>1</v>
      </c>
      <c r="W365">
        <v>3</v>
      </c>
      <c r="X365">
        <v>0</v>
      </c>
      <c r="Y365">
        <v>14</v>
      </c>
      <c r="Z365">
        <v>13</v>
      </c>
      <c r="AA365">
        <v>14</v>
      </c>
      <c r="AB365">
        <v>-1</v>
      </c>
      <c r="AC365">
        <v>1</v>
      </c>
      <c r="AD365" t="s">
        <v>73</v>
      </c>
      <c r="AE365">
        <v>13.67</v>
      </c>
      <c r="AF365" t="s">
        <v>85</v>
      </c>
      <c r="AG365">
        <v>3.5</v>
      </c>
      <c r="AH365" t="s">
        <v>79</v>
      </c>
      <c r="AI365">
        <v>0</v>
      </c>
      <c r="AJ365" t="s">
        <v>76</v>
      </c>
      <c r="AK365" t="s">
        <v>77</v>
      </c>
      <c r="AL365">
        <v>3</v>
      </c>
      <c r="AM365">
        <v>6</v>
      </c>
      <c r="AN365" t="s">
        <v>75</v>
      </c>
      <c r="AO365" t="s">
        <v>75</v>
      </c>
    </row>
    <row r="366" spans="1:41">
      <c r="A366" t="s">
        <v>37</v>
      </c>
      <c r="B366" t="s">
        <v>52</v>
      </c>
      <c r="C366">
        <v>17</v>
      </c>
      <c r="D366" t="s">
        <v>39</v>
      </c>
      <c r="E366" t="s">
        <v>71</v>
      </c>
      <c r="F366">
        <v>4</v>
      </c>
      <c r="G366">
        <v>4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4</v>
      </c>
      <c r="S366">
        <v>1</v>
      </c>
      <c r="T366">
        <v>1</v>
      </c>
      <c r="U366">
        <v>2</v>
      </c>
      <c r="V366">
        <v>2</v>
      </c>
      <c r="W366">
        <v>5</v>
      </c>
      <c r="X366">
        <v>0</v>
      </c>
      <c r="Y366">
        <v>11</v>
      </c>
      <c r="Z366">
        <v>11</v>
      </c>
      <c r="AA366">
        <v>10</v>
      </c>
      <c r="AB366">
        <v>0</v>
      </c>
      <c r="AC366">
        <v>-1</v>
      </c>
      <c r="AD366" t="s">
        <v>73</v>
      </c>
      <c r="AE366">
        <v>10.67</v>
      </c>
      <c r="AF366" t="s">
        <v>85</v>
      </c>
      <c r="AG366">
        <v>4</v>
      </c>
      <c r="AH366" t="s">
        <v>79</v>
      </c>
      <c r="AI366">
        <v>1</v>
      </c>
      <c r="AJ366" t="s">
        <v>76</v>
      </c>
      <c r="AK366" t="s">
        <v>77</v>
      </c>
      <c r="AL366">
        <v>2</v>
      </c>
      <c r="AM366">
        <v>2</v>
      </c>
      <c r="AN366" t="s">
        <v>75</v>
      </c>
      <c r="AO366" t="s">
        <v>76</v>
      </c>
    </row>
    <row r="367" spans="1:41">
      <c r="A367" t="s">
        <v>37</v>
      </c>
      <c r="B367" t="s">
        <v>38</v>
      </c>
      <c r="C367">
        <v>17</v>
      </c>
      <c r="D367" t="s">
        <v>39</v>
      </c>
      <c r="E367" t="s">
        <v>72</v>
      </c>
      <c r="F367">
        <v>4</v>
      </c>
      <c r="G367">
        <v>2</v>
      </c>
      <c r="H367">
        <v>2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4</v>
      </c>
      <c r="S367">
        <v>3</v>
      </c>
      <c r="T367">
        <v>3</v>
      </c>
      <c r="U367">
        <v>1</v>
      </c>
      <c r="V367">
        <v>1</v>
      </c>
      <c r="W367">
        <v>3</v>
      </c>
      <c r="X367">
        <v>0</v>
      </c>
      <c r="Y367">
        <v>15</v>
      </c>
      <c r="Z367">
        <v>12</v>
      </c>
      <c r="AA367">
        <v>14</v>
      </c>
      <c r="AB367">
        <v>-3</v>
      </c>
      <c r="AC367">
        <v>2</v>
      </c>
      <c r="AD367" t="s">
        <v>73</v>
      </c>
      <c r="AE367">
        <v>13.67</v>
      </c>
      <c r="AF367" t="s">
        <v>85</v>
      </c>
      <c r="AG367">
        <v>3</v>
      </c>
      <c r="AH367" t="s">
        <v>75</v>
      </c>
      <c r="AI367">
        <v>0</v>
      </c>
      <c r="AJ367" t="s">
        <v>76</v>
      </c>
      <c r="AK367" t="s">
        <v>77</v>
      </c>
      <c r="AL367">
        <v>3</v>
      </c>
      <c r="AM367">
        <v>6</v>
      </c>
      <c r="AN367" t="s">
        <v>75</v>
      </c>
      <c r="AO367" t="s">
        <v>75</v>
      </c>
    </row>
    <row r="368" spans="1:41">
      <c r="A368" t="s">
        <v>37</v>
      </c>
      <c r="B368" t="s">
        <v>38</v>
      </c>
      <c r="C368">
        <v>17</v>
      </c>
      <c r="D368" t="s">
        <v>39</v>
      </c>
      <c r="E368" t="s">
        <v>72</v>
      </c>
      <c r="F368">
        <v>3</v>
      </c>
      <c r="G368">
        <v>2</v>
      </c>
      <c r="H368">
        <v>1</v>
      </c>
      <c r="I368">
        <v>4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5</v>
      </c>
      <c r="S368">
        <v>2</v>
      </c>
      <c r="T368">
        <v>2</v>
      </c>
      <c r="U368">
        <v>1</v>
      </c>
      <c r="V368">
        <v>2</v>
      </c>
      <c r="W368">
        <v>5</v>
      </c>
      <c r="X368">
        <v>0</v>
      </c>
      <c r="Y368">
        <v>17</v>
      </c>
      <c r="Z368">
        <v>17</v>
      </c>
      <c r="AA368">
        <v>18</v>
      </c>
      <c r="AB368">
        <v>0</v>
      </c>
      <c r="AC368">
        <v>1</v>
      </c>
      <c r="AD368" t="s">
        <v>73</v>
      </c>
      <c r="AE368">
        <v>17.329999999999998</v>
      </c>
      <c r="AF368" t="s">
        <v>86</v>
      </c>
      <c r="AG368">
        <v>2.5</v>
      </c>
      <c r="AH368" t="s">
        <v>75</v>
      </c>
      <c r="AI368">
        <v>0</v>
      </c>
      <c r="AJ368" t="s">
        <v>76</v>
      </c>
      <c r="AK368" t="s">
        <v>77</v>
      </c>
      <c r="AL368">
        <v>4</v>
      </c>
      <c r="AM368">
        <v>4</v>
      </c>
      <c r="AN368" t="s">
        <v>79</v>
      </c>
      <c r="AO368" t="s">
        <v>76</v>
      </c>
    </row>
    <row r="369" spans="1:41">
      <c r="A369" t="s">
        <v>37</v>
      </c>
      <c r="B369" t="s">
        <v>52</v>
      </c>
      <c r="C369">
        <v>20</v>
      </c>
      <c r="D369" t="s">
        <v>39</v>
      </c>
      <c r="E369" t="s">
        <v>72</v>
      </c>
      <c r="F369">
        <v>3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5</v>
      </c>
      <c r="S369">
        <v>5</v>
      </c>
      <c r="T369">
        <v>3</v>
      </c>
      <c r="U369">
        <v>1</v>
      </c>
      <c r="V369">
        <v>1</v>
      </c>
      <c r="W369">
        <v>5</v>
      </c>
      <c r="X369">
        <v>0</v>
      </c>
      <c r="Y369">
        <v>17</v>
      </c>
      <c r="Z369">
        <v>18</v>
      </c>
      <c r="AA369">
        <v>18</v>
      </c>
      <c r="AB369">
        <v>1</v>
      </c>
      <c r="AC369">
        <v>0</v>
      </c>
      <c r="AD369" t="s">
        <v>73</v>
      </c>
      <c r="AE369">
        <v>17.670000000000002</v>
      </c>
      <c r="AF369" t="s">
        <v>86</v>
      </c>
      <c r="AG369">
        <v>2.5</v>
      </c>
      <c r="AH369" t="s">
        <v>75</v>
      </c>
      <c r="AI369">
        <v>1</v>
      </c>
      <c r="AJ369" t="s">
        <v>76</v>
      </c>
      <c r="AK369" t="s">
        <v>77</v>
      </c>
      <c r="AL369">
        <v>2</v>
      </c>
      <c r="AM369">
        <v>8</v>
      </c>
      <c r="AN369" t="s">
        <v>75</v>
      </c>
      <c r="AO369" t="s">
        <v>75</v>
      </c>
    </row>
    <row r="370" spans="1:41">
      <c r="A370" t="s">
        <v>37</v>
      </c>
      <c r="B370" t="s">
        <v>52</v>
      </c>
      <c r="C370">
        <v>19</v>
      </c>
      <c r="D370" t="s">
        <v>54</v>
      </c>
      <c r="E370" t="s">
        <v>72</v>
      </c>
      <c r="F370">
        <v>3</v>
      </c>
      <c r="G370">
        <v>3</v>
      </c>
      <c r="H370">
        <v>1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4</v>
      </c>
      <c r="S370">
        <v>5</v>
      </c>
      <c r="T370">
        <v>3</v>
      </c>
      <c r="U370">
        <v>1</v>
      </c>
      <c r="V370">
        <v>2</v>
      </c>
      <c r="W370">
        <v>5</v>
      </c>
      <c r="X370">
        <v>0</v>
      </c>
      <c r="Y370">
        <v>15</v>
      </c>
      <c r="Z370">
        <v>12</v>
      </c>
      <c r="AA370">
        <v>12</v>
      </c>
      <c r="AB370">
        <v>-3</v>
      </c>
      <c r="AC370">
        <v>0</v>
      </c>
      <c r="AD370" t="s">
        <v>73</v>
      </c>
      <c r="AE370">
        <v>13</v>
      </c>
      <c r="AF370" t="s">
        <v>85</v>
      </c>
      <c r="AG370">
        <v>3</v>
      </c>
      <c r="AH370" t="s">
        <v>75</v>
      </c>
      <c r="AI370">
        <v>0</v>
      </c>
      <c r="AJ370" t="s">
        <v>76</v>
      </c>
      <c r="AK370" t="s">
        <v>77</v>
      </c>
      <c r="AL370">
        <v>2</v>
      </c>
      <c r="AM370">
        <v>9</v>
      </c>
      <c r="AN370" t="s">
        <v>75</v>
      </c>
      <c r="AO370" t="s">
        <v>75</v>
      </c>
    </row>
    <row r="371" spans="1:41">
      <c r="A371" t="s">
        <v>37</v>
      </c>
      <c r="B371" t="s">
        <v>38</v>
      </c>
      <c r="C371">
        <v>19</v>
      </c>
      <c r="D371" t="s">
        <v>39</v>
      </c>
      <c r="E371" t="s">
        <v>71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4</v>
      </c>
      <c r="S371">
        <v>2</v>
      </c>
      <c r="T371">
        <v>4</v>
      </c>
      <c r="U371">
        <v>2</v>
      </c>
      <c r="V371">
        <v>2</v>
      </c>
      <c r="W371">
        <v>3</v>
      </c>
      <c r="X371">
        <v>0</v>
      </c>
      <c r="Y371">
        <v>9</v>
      </c>
      <c r="Z371">
        <v>9</v>
      </c>
      <c r="AA371">
        <v>0</v>
      </c>
      <c r="AB371">
        <v>0</v>
      </c>
      <c r="AC371">
        <v>-9</v>
      </c>
      <c r="AD371" t="s">
        <v>73</v>
      </c>
      <c r="AE371">
        <v>6</v>
      </c>
      <c r="AF371" t="s">
        <v>74</v>
      </c>
      <c r="AG371">
        <v>1.5</v>
      </c>
      <c r="AH371" t="s">
        <v>75</v>
      </c>
      <c r="AI371">
        <v>1</v>
      </c>
      <c r="AJ371" t="s">
        <v>76</v>
      </c>
      <c r="AK371" t="s">
        <v>77</v>
      </c>
      <c r="AL371">
        <v>2</v>
      </c>
      <c r="AM371">
        <v>7</v>
      </c>
      <c r="AN371" t="s">
        <v>75</v>
      </c>
      <c r="AO371" t="s">
        <v>75</v>
      </c>
    </row>
    <row r="372" spans="1:41">
      <c r="A372" t="s">
        <v>37</v>
      </c>
      <c r="B372" t="s">
        <v>38</v>
      </c>
      <c r="C372">
        <v>18</v>
      </c>
      <c r="D372" t="s">
        <v>39</v>
      </c>
      <c r="E372" t="s">
        <v>72</v>
      </c>
      <c r="F372">
        <v>2</v>
      </c>
      <c r="G372">
        <v>1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5</v>
      </c>
      <c r="S372">
        <v>3</v>
      </c>
      <c r="T372">
        <v>3</v>
      </c>
      <c r="U372">
        <v>1</v>
      </c>
      <c r="V372">
        <v>2</v>
      </c>
      <c r="W372">
        <v>1</v>
      </c>
      <c r="X372">
        <v>0</v>
      </c>
      <c r="Y372">
        <v>8</v>
      </c>
      <c r="Z372">
        <v>8</v>
      </c>
      <c r="AA372">
        <v>0</v>
      </c>
      <c r="AB372">
        <v>0</v>
      </c>
      <c r="AC372">
        <v>-8</v>
      </c>
      <c r="AD372" t="s">
        <v>73</v>
      </c>
      <c r="AE372">
        <v>5.33</v>
      </c>
      <c r="AF372" t="s">
        <v>74</v>
      </c>
      <c r="AG372">
        <v>1.5</v>
      </c>
      <c r="AH372" t="s">
        <v>75</v>
      </c>
      <c r="AI372">
        <v>1</v>
      </c>
      <c r="AJ372" t="s">
        <v>76</v>
      </c>
      <c r="AK372" t="s">
        <v>77</v>
      </c>
      <c r="AL372">
        <v>4</v>
      </c>
      <c r="AM372">
        <v>6</v>
      </c>
      <c r="AN372" t="s">
        <v>79</v>
      </c>
      <c r="AO372" t="s">
        <v>75</v>
      </c>
    </row>
    <row r="373" spans="1:41">
      <c r="A373" t="s">
        <v>37</v>
      </c>
      <c r="B373" t="s">
        <v>38</v>
      </c>
      <c r="C373">
        <v>17</v>
      </c>
      <c r="D373" t="s">
        <v>54</v>
      </c>
      <c r="E373" t="s">
        <v>72</v>
      </c>
      <c r="F373">
        <v>3</v>
      </c>
      <c r="G373">
        <v>4</v>
      </c>
      <c r="H373">
        <v>1</v>
      </c>
      <c r="I373">
        <v>3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4</v>
      </c>
      <c r="S373">
        <v>3</v>
      </c>
      <c r="T373">
        <v>4</v>
      </c>
      <c r="U373">
        <v>2</v>
      </c>
      <c r="V373">
        <v>5</v>
      </c>
      <c r="W373">
        <v>5</v>
      </c>
      <c r="X373">
        <v>0</v>
      </c>
      <c r="Y373">
        <v>11</v>
      </c>
      <c r="Z373">
        <v>11</v>
      </c>
      <c r="AA373">
        <v>10</v>
      </c>
      <c r="AB373">
        <v>0</v>
      </c>
      <c r="AC373">
        <v>-1</v>
      </c>
      <c r="AD373" t="s">
        <v>73</v>
      </c>
      <c r="AE373">
        <v>10.67</v>
      </c>
      <c r="AF373" t="s">
        <v>85</v>
      </c>
      <c r="AG373">
        <v>3.5</v>
      </c>
      <c r="AH373" t="s">
        <v>79</v>
      </c>
      <c r="AI373">
        <v>1</v>
      </c>
      <c r="AJ373" t="s">
        <v>76</v>
      </c>
      <c r="AK373" t="s">
        <v>77</v>
      </c>
      <c r="AL373">
        <v>4</v>
      </c>
      <c r="AM373">
        <v>7</v>
      </c>
      <c r="AN373" t="s">
        <v>79</v>
      </c>
      <c r="AO373" t="s">
        <v>75</v>
      </c>
    </row>
    <row r="374" spans="1:41">
      <c r="A374" t="s">
        <v>37</v>
      </c>
      <c r="B374" t="s">
        <v>38</v>
      </c>
      <c r="C374">
        <v>17</v>
      </c>
      <c r="D374" t="s">
        <v>39</v>
      </c>
      <c r="E374" t="s">
        <v>71</v>
      </c>
      <c r="F374">
        <v>0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3</v>
      </c>
      <c r="S374">
        <v>3</v>
      </c>
      <c r="T374">
        <v>3</v>
      </c>
      <c r="U374">
        <v>2</v>
      </c>
      <c r="V374">
        <v>3</v>
      </c>
      <c r="W374">
        <v>2</v>
      </c>
      <c r="X374">
        <v>0</v>
      </c>
      <c r="Y374">
        <v>16</v>
      </c>
      <c r="Z374">
        <v>15</v>
      </c>
      <c r="AA374">
        <v>15</v>
      </c>
      <c r="AB374">
        <v>-1</v>
      </c>
      <c r="AC374">
        <v>0</v>
      </c>
      <c r="AD374" t="s">
        <v>73</v>
      </c>
      <c r="AE374">
        <v>15.33</v>
      </c>
      <c r="AF374" t="s">
        <v>89</v>
      </c>
      <c r="AG374">
        <v>1</v>
      </c>
      <c r="AH374" t="s">
        <v>76</v>
      </c>
      <c r="AI374">
        <v>1</v>
      </c>
      <c r="AJ374" t="s">
        <v>76</v>
      </c>
      <c r="AK374" t="s">
        <v>77</v>
      </c>
      <c r="AL374">
        <v>1</v>
      </c>
      <c r="AM374">
        <v>6</v>
      </c>
      <c r="AN374" t="s">
        <v>76</v>
      </c>
      <c r="AO374" t="s">
        <v>75</v>
      </c>
    </row>
    <row r="375" spans="1:41">
      <c r="A375" t="s">
        <v>37</v>
      </c>
      <c r="B375" t="s">
        <v>38</v>
      </c>
      <c r="C375">
        <v>18</v>
      </c>
      <c r="D375" t="s">
        <v>39</v>
      </c>
      <c r="E375" t="s">
        <v>72</v>
      </c>
      <c r="F375">
        <v>3</v>
      </c>
      <c r="G375">
        <v>3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5</v>
      </c>
      <c r="S375">
        <v>3</v>
      </c>
      <c r="T375">
        <v>4</v>
      </c>
      <c r="U375">
        <v>1</v>
      </c>
      <c r="V375">
        <v>1</v>
      </c>
      <c r="W375">
        <v>4</v>
      </c>
      <c r="X375">
        <v>0</v>
      </c>
      <c r="Y375">
        <v>7</v>
      </c>
      <c r="Z375">
        <v>0</v>
      </c>
      <c r="AA375">
        <v>0</v>
      </c>
      <c r="AB375">
        <v>-7</v>
      </c>
      <c r="AC375">
        <v>0</v>
      </c>
      <c r="AD375" t="s">
        <v>73</v>
      </c>
      <c r="AE375">
        <v>2.33</v>
      </c>
      <c r="AF375" t="s">
        <v>74</v>
      </c>
      <c r="AG375">
        <v>3</v>
      </c>
      <c r="AH375" t="s">
        <v>75</v>
      </c>
      <c r="AI375">
        <v>0</v>
      </c>
      <c r="AJ375" t="s">
        <v>76</v>
      </c>
      <c r="AK375" t="s">
        <v>77</v>
      </c>
      <c r="AL375">
        <v>2</v>
      </c>
      <c r="AM375">
        <v>7</v>
      </c>
      <c r="AN375" t="s">
        <v>75</v>
      </c>
      <c r="AO375" t="s">
        <v>75</v>
      </c>
    </row>
    <row r="376" spans="1:41">
      <c r="A376" t="s">
        <v>37</v>
      </c>
      <c r="B376" t="s">
        <v>38</v>
      </c>
      <c r="C376">
        <v>18</v>
      </c>
      <c r="D376" t="s">
        <v>39</v>
      </c>
      <c r="E376" t="s">
        <v>71</v>
      </c>
      <c r="F376">
        <v>2</v>
      </c>
      <c r="G376">
        <v>2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4</v>
      </c>
      <c r="S376">
        <v>3</v>
      </c>
      <c r="T376">
        <v>3</v>
      </c>
      <c r="U376">
        <v>1</v>
      </c>
      <c r="V376">
        <v>1</v>
      </c>
      <c r="W376">
        <v>2</v>
      </c>
      <c r="X376">
        <v>0</v>
      </c>
      <c r="Y376">
        <v>8</v>
      </c>
      <c r="Z376">
        <v>8</v>
      </c>
      <c r="AA376">
        <v>0</v>
      </c>
      <c r="AB376">
        <v>0</v>
      </c>
      <c r="AC376">
        <v>-8</v>
      </c>
      <c r="AD376" t="s">
        <v>73</v>
      </c>
      <c r="AE376">
        <v>5.33</v>
      </c>
      <c r="AF376" t="s">
        <v>74</v>
      </c>
      <c r="AG376">
        <v>2</v>
      </c>
      <c r="AH376" t="s">
        <v>75</v>
      </c>
      <c r="AI376">
        <v>1</v>
      </c>
      <c r="AJ376" t="s">
        <v>76</v>
      </c>
      <c r="AK376" t="s">
        <v>77</v>
      </c>
      <c r="AL376">
        <v>2</v>
      </c>
      <c r="AM376">
        <v>7</v>
      </c>
      <c r="AN376" t="s">
        <v>75</v>
      </c>
      <c r="AO376" t="s">
        <v>75</v>
      </c>
    </row>
    <row r="377" spans="1:41">
      <c r="A377" t="s">
        <v>37</v>
      </c>
      <c r="B377" t="s">
        <v>38</v>
      </c>
      <c r="C377">
        <v>18</v>
      </c>
      <c r="D377" t="s">
        <v>54</v>
      </c>
      <c r="E377" t="s">
        <v>72</v>
      </c>
      <c r="F377">
        <v>2</v>
      </c>
      <c r="G377">
        <v>2</v>
      </c>
      <c r="H377">
        <v>2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</v>
      </c>
      <c r="S377">
        <v>4</v>
      </c>
      <c r="T377">
        <v>4</v>
      </c>
      <c r="U377">
        <v>1</v>
      </c>
      <c r="V377">
        <v>1</v>
      </c>
      <c r="W377">
        <v>4</v>
      </c>
      <c r="X377">
        <v>0</v>
      </c>
      <c r="Y377">
        <v>10</v>
      </c>
      <c r="Z377">
        <v>9</v>
      </c>
      <c r="AA377">
        <v>0</v>
      </c>
      <c r="AB377">
        <v>-1</v>
      </c>
      <c r="AC377">
        <v>-9</v>
      </c>
      <c r="AD377" t="s">
        <v>78</v>
      </c>
      <c r="AE377">
        <v>6.33</v>
      </c>
      <c r="AF377" t="s">
        <v>74</v>
      </c>
      <c r="AG377">
        <v>2</v>
      </c>
      <c r="AH377" t="s">
        <v>75</v>
      </c>
      <c r="AI377">
        <v>1</v>
      </c>
      <c r="AJ377" t="s">
        <v>76</v>
      </c>
      <c r="AK377" t="s">
        <v>77</v>
      </c>
      <c r="AL377">
        <v>2</v>
      </c>
      <c r="AM377">
        <v>8</v>
      </c>
      <c r="AN377" t="s">
        <v>75</v>
      </c>
      <c r="AO377" t="s">
        <v>75</v>
      </c>
    </row>
    <row r="378" spans="1:41">
      <c r="A378" t="s">
        <v>37</v>
      </c>
      <c r="B378" t="s">
        <v>38</v>
      </c>
      <c r="C378">
        <v>17</v>
      </c>
      <c r="D378" t="s">
        <v>39</v>
      </c>
      <c r="E378" t="s">
        <v>72</v>
      </c>
      <c r="F378">
        <v>3</v>
      </c>
      <c r="G378">
        <v>2</v>
      </c>
      <c r="H378">
        <v>1</v>
      </c>
      <c r="I378">
        <v>2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4</v>
      </c>
      <c r="S378">
        <v>3</v>
      </c>
      <c r="T378">
        <v>2</v>
      </c>
      <c r="U378">
        <v>2</v>
      </c>
      <c r="V378">
        <v>3</v>
      </c>
      <c r="W378">
        <v>2</v>
      </c>
      <c r="X378">
        <v>0</v>
      </c>
      <c r="Y378">
        <v>7</v>
      </c>
      <c r="Z378">
        <v>8</v>
      </c>
      <c r="AA378">
        <v>0</v>
      </c>
      <c r="AB378">
        <v>1</v>
      </c>
      <c r="AC378">
        <v>-8</v>
      </c>
      <c r="AD378" t="s">
        <v>73</v>
      </c>
      <c r="AE378">
        <v>5</v>
      </c>
      <c r="AF378" t="s">
        <v>74</v>
      </c>
      <c r="AG378">
        <v>2.5</v>
      </c>
      <c r="AH378" t="s">
        <v>75</v>
      </c>
      <c r="AI378">
        <v>0</v>
      </c>
      <c r="AJ378" t="s">
        <v>76</v>
      </c>
      <c r="AK378" t="s">
        <v>77</v>
      </c>
      <c r="AL378">
        <v>3</v>
      </c>
      <c r="AM378">
        <v>6</v>
      </c>
      <c r="AN378" t="s">
        <v>75</v>
      </c>
      <c r="AO378" t="s">
        <v>75</v>
      </c>
    </row>
    <row r="379" spans="1:41">
      <c r="A379" t="s">
        <v>37</v>
      </c>
      <c r="B379" t="s">
        <v>52</v>
      </c>
      <c r="C379">
        <v>18</v>
      </c>
      <c r="D379" t="s">
        <v>39</v>
      </c>
      <c r="E379" t="s">
        <v>72</v>
      </c>
      <c r="F379">
        <v>4</v>
      </c>
      <c r="G379">
        <v>4</v>
      </c>
      <c r="H379">
        <v>1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0</v>
      </c>
      <c r="Y379">
        <v>10</v>
      </c>
      <c r="Z379">
        <v>10</v>
      </c>
      <c r="AA379">
        <v>0</v>
      </c>
      <c r="AB379">
        <v>0</v>
      </c>
      <c r="AC379">
        <v>-10</v>
      </c>
      <c r="AD379" t="s">
        <v>73</v>
      </c>
      <c r="AE379">
        <v>6.67</v>
      </c>
      <c r="AF379" t="s">
        <v>74</v>
      </c>
      <c r="AG379">
        <v>4</v>
      </c>
      <c r="AH379" t="s">
        <v>79</v>
      </c>
      <c r="AI379">
        <v>0</v>
      </c>
      <c r="AJ379" t="s">
        <v>76</v>
      </c>
      <c r="AK379" t="s">
        <v>77</v>
      </c>
      <c r="AL379">
        <v>3</v>
      </c>
      <c r="AM379">
        <v>6</v>
      </c>
      <c r="AN379" t="s">
        <v>75</v>
      </c>
      <c r="AO379" t="s">
        <v>75</v>
      </c>
    </row>
    <row r="380" spans="1:41">
      <c r="A380" t="s">
        <v>37</v>
      </c>
      <c r="B380" t="s">
        <v>38</v>
      </c>
      <c r="C380">
        <v>17</v>
      </c>
      <c r="D380" t="s">
        <v>39</v>
      </c>
      <c r="E380" t="s">
        <v>72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3</v>
      </c>
      <c r="S380">
        <v>3</v>
      </c>
      <c r="T380">
        <v>1</v>
      </c>
      <c r="U380">
        <v>1</v>
      </c>
      <c r="V380">
        <v>2</v>
      </c>
      <c r="W380">
        <v>4</v>
      </c>
      <c r="X380">
        <v>0</v>
      </c>
      <c r="Y380">
        <v>9</v>
      </c>
      <c r="Z380">
        <v>8</v>
      </c>
      <c r="AA380">
        <v>0</v>
      </c>
      <c r="AB380">
        <v>-1</v>
      </c>
      <c r="AC380">
        <v>-8</v>
      </c>
      <c r="AD380" t="s">
        <v>78</v>
      </c>
      <c r="AE380">
        <v>5.67</v>
      </c>
      <c r="AF380" t="s">
        <v>74</v>
      </c>
      <c r="AG380">
        <v>2</v>
      </c>
      <c r="AH380" t="s">
        <v>75</v>
      </c>
      <c r="AI380">
        <v>1</v>
      </c>
      <c r="AJ380" t="s">
        <v>76</v>
      </c>
      <c r="AK380" t="s">
        <v>77</v>
      </c>
      <c r="AL380">
        <v>2</v>
      </c>
      <c r="AM380">
        <v>5</v>
      </c>
      <c r="AN380" t="s">
        <v>75</v>
      </c>
      <c r="AO380" t="s">
        <v>76</v>
      </c>
    </row>
    <row r="381" spans="1:41">
      <c r="A381" t="s">
        <v>37</v>
      </c>
      <c r="B381" t="s">
        <v>52</v>
      </c>
      <c r="C381">
        <v>18</v>
      </c>
      <c r="D381" t="s">
        <v>39</v>
      </c>
      <c r="E381" t="s">
        <v>72</v>
      </c>
      <c r="F381">
        <v>4</v>
      </c>
      <c r="G381">
        <v>3</v>
      </c>
      <c r="H381">
        <v>1</v>
      </c>
      <c r="I381">
        <v>3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5</v>
      </c>
      <c r="S381">
        <v>4</v>
      </c>
      <c r="T381">
        <v>5</v>
      </c>
      <c r="U381">
        <v>2</v>
      </c>
      <c r="V381">
        <v>3</v>
      </c>
      <c r="W381">
        <v>5</v>
      </c>
      <c r="X381">
        <v>0</v>
      </c>
      <c r="Y381">
        <v>10</v>
      </c>
      <c r="Z381">
        <v>10</v>
      </c>
      <c r="AA381">
        <v>9</v>
      </c>
      <c r="AB381">
        <v>0</v>
      </c>
      <c r="AC381">
        <v>-1</v>
      </c>
      <c r="AD381" t="s">
        <v>73</v>
      </c>
      <c r="AE381">
        <v>9.67</v>
      </c>
      <c r="AF381" t="s">
        <v>74</v>
      </c>
      <c r="AG381">
        <v>3.5</v>
      </c>
      <c r="AH381" t="s">
        <v>79</v>
      </c>
      <c r="AI381">
        <v>0</v>
      </c>
      <c r="AJ381" t="s">
        <v>76</v>
      </c>
      <c r="AK381" t="s">
        <v>77</v>
      </c>
      <c r="AL381">
        <v>3</v>
      </c>
      <c r="AM381">
        <v>10</v>
      </c>
      <c r="AN381" t="s">
        <v>75</v>
      </c>
      <c r="AO381" t="s">
        <v>79</v>
      </c>
    </row>
    <row r="382" spans="1:41">
      <c r="A382" t="s">
        <v>37</v>
      </c>
      <c r="B382" t="s">
        <v>38</v>
      </c>
      <c r="C382">
        <v>17</v>
      </c>
      <c r="D382" t="s">
        <v>39</v>
      </c>
      <c r="E382" t="s">
        <v>72</v>
      </c>
      <c r="F382">
        <v>4</v>
      </c>
      <c r="G382">
        <v>3</v>
      </c>
      <c r="H382">
        <v>1</v>
      </c>
      <c r="I382">
        <v>3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4</v>
      </c>
      <c r="S382">
        <v>4</v>
      </c>
      <c r="T382">
        <v>3</v>
      </c>
      <c r="U382">
        <v>1</v>
      </c>
      <c r="V382">
        <v>3</v>
      </c>
      <c r="W382">
        <v>4</v>
      </c>
      <c r="X382">
        <v>0</v>
      </c>
      <c r="Y382">
        <v>13</v>
      </c>
      <c r="Z382">
        <v>15</v>
      </c>
      <c r="AA382">
        <v>15</v>
      </c>
      <c r="AB382">
        <v>2</v>
      </c>
      <c r="AC382">
        <v>0</v>
      </c>
      <c r="AD382" t="s">
        <v>73</v>
      </c>
      <c r="AE382">
        <v>14.33</v>
      </c>
      <c r="AF382" t="s">
        <v>89</v>
      </c>
      <c r="AG382">
        <v>3.5</v>
      </c>
      <c r="AH382" t="s">
        <v>79</v>
      </c>
      <c r="AI382">
        <v>0</v>
      </c>
      <c r="AJ382" t="s">
        <v>76</v>
      </c>
      <c r="AK382" t="s">
        <v>77</v>
      </c>
      <c r="AL382">
        <v>4</v>
      </c>
      <c r="AM382">
        <v>8</v>
      </c>
      <c r="AN382" t="s">
        <v>79</v>
      </c>
      <c r="AO382" t="s">
        <v>75</v>
      </c>
    </row>
    <row r="383" spans="1:41">
      <c r="A383" t="s">
        <v>55</v>
      </c>
      <c r="B383" t="s">
        <v>38</v>
      </c>
      <c r="C383">
        <v>18</v>
      </c>
      <c r="D383" t="s">
        <v>39</v>
      </c>
      <c r="E383" t="s">
        <v>72</v>
      </c>
      <c r="F383">
        <v>3</v>
      </c>
      <c r="G383">
        <v>3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5</v>
      </c>
      <c r="S383">
        <v>3</v>
      </c>
      <c r="T383">
        <v>4</v>
      </c>
      <c r="U383">
        <v>1</v>
      </c>
      <c r="V383">
        <v>1</v>
      </c>
      <c r="W383">
        <v>5</v>
      </c>
      <c r="X383">
        <v>0</v>
      </c>
      <c r="Y383">
        <v>10</v>
      </c>
      <c r="Z383">
        <v>9</v>
      </c>
      <c r="AA383">
        <v>9</v>
      </c>
      <c r="AB383">
        <v>-1</v>
      </c>
      <c r="AC383">
        <v>0</v>
      </c>
      <c r="AD383" t="s">
        <v>73</v>
      </c>
      <c r="AE383">
        <v>9.33</v>
      </c>
      <c r="AF383" t="s">
        <v>74</v>
      </c>
      <c r="AG383">
        <v>3</v>
      </c>
      <c r="AH383" t="s">
        <v>75</v>
      </c>
      <c r="AI383">
        <v>0</v>
      </c>
      <c r="AJ383" t="s">
        <v>76</v>
      </c>
      <c r="AK383" t="s">
        <v>77</v>
      </c>
      <c r="AL383">
        <v>2</v>
      </c>
      <c r="AM383">
        <v>8</v>
      </c>
      <c r="AN383" t="s">
        <v>75</v>
      </c>
      <c r="AO383" t="s">
        <v>75</v>
      </c>
    </row>
    <row r="384" spans="1:41">
      <c r="A384" t="s">
        <v>55</v>
      </c>
      <c r="B384" t="s">
        <v>38</v>
      </c>
      <c r="C384">
        <v>18</v>
      </c>
      <c r="D384" t="s">
        <v>39</v>
      </c>
      <c r="E384" t="s">
        <v>71</v>
      </c>
      <c r="F384">
        <v>1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5</v>
      </c>
      <c r="S384">
        <v>3</v>
      </c>
      <c r="T384">
        <v>2</v>
      </c>
      <c r="U384">
        <v>1</v>
      </c>
      <c r="V384">
        <v>1</v>
      </c>
      <c r="W384">
        <v>4</v>
      </c>
      <c r="X384">
        <v>0</v>
      </c>
      <c r="Y384">
        <v>18</v>
      </c>
      <c r="Z384">
        <v>16</v>
      </c>
      <c r="AA384">
        <v>16</v>
      </c>
      <c r="AB384">
        <v>-2</v>
      </c>
      <c r="AC384">
        <v>0</v>
      </c>
      <c r="AD384" t="s">
        <v>73</v>
      </c>
      <c r="AE384">
        <v>16.670000000000002</v>
      </c>
      <c r="AF384" t="s">
        <v>86</v>
      </c>
      <c r="AG384">
        <v>1</v>
      </c>
      <c r="AH384" t="s">
        <v>76</v>
      </c>
      <c r="AI384">
        <v>1</v>
      </c>
      <c r="AJ384" t="s">
        <v>76</v>
      </c>
      <c r="AK384" t="s">
        <v>77</v>
      </c>
      <c r="AL384">
        <v>1</v>
      </c>
      <c r="AM384">
        <v>5</v>
      </c>
      <c r="AN384" t="s">
        <v>76</v>
      </c>
      <c r="AO384" t="s">
        <v>76</v>
      </c>
    </row>
    <row r="385" spans="1:41">
      <c r="A385" t="s">
        <v>55</v>
      </c>
      <c r="B385" t="s">
        <v>38</v>
      </c>
      <c r="C385">
        <v>18</v>
      </c>
      <c r="D385" t="s">
        <v>54</v>
      </c>
      <c r="E385" t="s">
        <v>71</v>
      </c>
      <c r="F385">
        <v>1</v>
      </c>
      <c r="G385">
        <v>4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4</v>
      </c>
      <c r="S385">
        <v>3</v>
      </c>
      <c r="T385">
        <v>4</v>
      </c>
      <c r="U385">
        <v>1</v>
      </c>
      <c r="V385">
        <v>4</v>
      </c>
      <c r="W385">
        <v>5</v>
      </c>
      <c r="X385">
        <v>0</v>
      </c>
      <c r="Y385">
        <v>13</v>
      </c>
      <c r="Z385">
        <v>13</v>
      </c>
      <c r="AA385">
        <v>13</v>
      </c>
      <c r="AB385">
        <v>0</v>
      </c>
      <c r="AC385">
        <v>0</v>
      </c>
      <c r="AD385" t="s">
        <v>73</v>
      </c>
      <c r="AE385">
        <v>13</v>
      </c>
      <c r="AF385" t="s">
        <v>85</v>
      </c>
      <c r="AG385">
        <v>2.5</v>
      </c>
      <c r="AH385" t="s">
        <v>75</v>
      </c>
      <c r="AI385">
        <v>1</v>
      </c>
      <c r="AJ385" t="s">
        <v>76</v>
      </c>
      <c r="AK385" t="s">
        <v>77</v>
      </c>
      <c r="AL385">
        <v>1</v>
      </c>
      <c r="AM385">
        <v>8</v>
      </c>
      <c r="AN385" t="s">
        <v>76</v>
      </c>
      <c r="AO385" t="s">
        <v>75</v>
      </c>
    </row>
    <row r="386" spans="1:41">
      <c r="A386" t="s">
        <v>55</v>
      </c>
      <c r="B386" t="s">
        <v>38</v>
      </c>
      <c r="C386">
        <v>18</v>
      </c>
      <c r="D386" t="s">
        <v>39</v>
      </c>
      <c r="E386" t="s">
        <v>72</v>
      </c>
      <c r="F386">
        <v>3</v>
      </c>
      <c r="G386">
        <v>3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4</v>
      </c>
      <c r="S386">
        <v>3</v>
      </c>
      <c r="T386">
        <v>2</v>
      </c>
      <c r="U386">
        <v>1</v>
      </c>
      <c r="V386">
        <v>3</v>
      </c>
      <c r="W386">
        <v>3</v>
      </c>
      <c r="X386">
        <v>0</v>
      </c>
      <c r="Y386">
        <v>11</v>
      </c>
      <c r="Z386">
        <v>11</v>
      </c>
      <c r="AA386">
        <v>10</v>
      </c>
      <c r="AB386">
        <v>0</v>
      </c>
      <c r="AC386">
        <v>-1</v>
      </c>
      <c r="AD386" t="s">
        <v>73</v>
      </c>
      <c r="AE386">
        <v>10.67</v>
      </c>
      <c r="AF386" t="s">
        <v>85</v>
      </c>
      <c r="AG386">
        <v>3</v>
      </c>
      <c r="AH386" t="s">
        <v>75</v>
      </c>
      <c r="AI386">
        <v>0</v>
      </c>
      <c r="AJ386" t="s">
        <v>76</v>
      </c>
      <c r="AK386" t="s">
        <v>77</v>
      </c>
      <c r="AL386">
        <v>2</v>
      </c>
      <c r="AM386">
        <v>6</v>
      </c>
      <c r="AN386" t="s">
        <v>75</v>
      </c>
      <c r="AO386" t="s">
        <v>75</v>
      </c>
    </row>
    <row r="387" spans="1:41">
      <c r="A387" t="s">
        <v>55</v>
      </c>
      <c r="B387" t="s">
        <v>38</v>
      </c>
      <c r="C387">
        <v>17</v>
      </c>
      <c r="D387" t="s">
        <v>39</v>
      </c>
      <c r="E387" t="s">
        <v>71</v>
      </c>
      <c r="F387">
        <v>4</v>
      </c>
      <c r="G387">
        <v>4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3</v>
      </c>
      <c r="T387">
        <v>4</v>
      </c>
      <c r="U387">
        <v>1</v>
      </c>
      <c r="V387">
        <v>1</v>
      </c>
      <c r="W387">
        <v>1</v>
      </c>
      <c r="X387">
        <v>0</v>
      </c>
      <c r="Y387">
        <v>16</v>
      </c>
      <c r="Z387">
        <v>15</v>
      </c>
      <c r="AA387">
        <v>15</v>
      </c>
      <c r="AB387">
        <v>-1</v>
      </c>
      <c r="AC387">
        <v>0</v>
      </c>
      <c r="AD387" t="s">
        <v>73</v>
      </c>
      <c r="AE387">
        <v>15.33</v>
      </c>
      <c r="AF387" t="s">
        <v>89</v>
      </c>
      <c r="AG387">
        <v>4</v>
      </c>
      <c r="AH387" t="s">
        <v>79</v>
      </c>
      <c r="AI387">
        <v>1</v>
      </c>
      <c r="AJ387" t="s">
        <v>76</v>
      </c>
      <c r="AK387" t="s">
        <v>77</v>
      </c>
      <c r="AL387">
        <v>4</v>
      </c>
      <c r="AM387">
        <v>8</v>
      </c>
      <c r="AN387" t="s">
        <v>79</v>
      </c>
      <c r="AO387" t="s">
        <v>75</v>
      </c>
    </row>
    <row r="388" spans="1:41">
      <c r="A388" t="s">
        <v>55</v>
      </c>
      <c r="B388" t="s">
        <v>38</v>
      </c>
      <c r="C388">
        <v>17</v>
      </c>
      <c r="D388" t="s">
        <v>54</v>
      </c>
      <c r="E388" t="s">
        <v>72</v>
      </c>
      <c r="F388">
        <v>1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3</v>
      </c>
      <c r="S388">
        <v>2</v>
      </c>
      <c r="T388">
        <v>2</v>
      </c>
      <c r="U388">
        <v>1</v>
      </c>
      <c r="V388">
        <v>2</v>
      </c>
      <c r="W388">
        <v>3</v>
      </c>
      <c r="X388">
        <v>0</v>
      </c>
      <c r="Y388">
        <v>12</v>
      </c>
      <c r="Z388">
        <v>11</v>
      </c>
      <c r="AA388">
        <v>12</v>
      </c>
      <c r="AB388">
        <v>-1</v>
      </c>
      <c r="AC388">
        <v>1</v>
      </c>
      <c r="AD388" t="s">
        <v>73</v>
      </c>
      <c r="AE388">
        <v>11.67</v>
      </c>
      <c r="AF388" t="s">
        <v>85</v>
      </c>
      <c r="AG388">
        <v>1.5</v>
      </c>
      <c r="AH388" t="s">
        <v>75</v>
      </c>
      <c r="AI388">
        <v>1</v>
      </c>
      <c r="AJ388" t="s">
        <v>76</v>
      </c>
      <c r="AK388" t="s">
        <v>77</v>
      </c>
      <c r="AL388">
        <v>1</v>
      </c>
      <c r="AM388">
        <v>4</v>
      </c>
      <c r="AN388" t="s">
        <v>76</v>
      </c>
      <c r="AO388" t="s">
        <v>76</v>
      </c>
    </row>
    <row r="389" spans="1:41">
      <c r="A389" t="s">
        <v>55</v>
      </c>
      <c r="B389" t="s">
        <v>52</v>
      </c>
      <c r="C389">
        <v>18</v>
      </c>
      <c r="D389" t="s">
        <v>39</v>
      </c>
      <c r="E389" t="s">
        <v>71</v>
      </c>
      <c r="F389">
        <v>4</v>
      </c>
      <c r="G389">
        <v>4</v>
      </c>
      <c r="H389">
        <v>2</v>
      </c>
      <c r="I389">
        <v>3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4</v>
      </c>
      <c r="S389">
        <v>2</v>
      </c>
      <c r="T389">
        <v>2</v>
      </c>
      <c r="U389">
        <v>2</v>
      </c>
      <c r="V389">
        <v>2</v>
      </c>
      <c r="W389">
        <v>5</v>
      </c>
      <c r="X389">
        <v>0</v>
      </c>
      <c r="Y389">
        <v>13</v>
      </c>
      <c r="Z389">
        <v>13</v>
      </c>
      <c r="AA389">
        <v>13</v>
      </c>
      <c r="AB389">
        <v>0</v>
      </c>
      <c r="AC389">
        <v>0</v>
      </c>
      <c r="AD389" t="s">
        <v>73</v>
      </c>
      <c r="AE389">
        <v>13</v>
      </c>
      <c r="AF389" t="s">
        <v>85</v>
      </c>
      <c r="AG389">
        <v>4</v>
      </c>
      <c r="AH389" t="s">
        <v>79</v>
      </c>
      <c r="AI389">
        <v>0</v>
      </c>
      <c r="AJ389" t="s">
        <v>76</v>
      </c>
      <c r="AK389" t="s">
        <v>77</v>
      </c>
      <c r="AL389">
        <v>2</v>
      </c>
      <c r="AM389">
        <v>5</v>
      </c>
      <c r="AN389" t="s">
        <v>75</v>
      </c>
      <c r="AO389" t="s">
        <v>76</v>
      </c>
    </row>
    <row r="390" spans="1:41">
      <c r="A390" t="s">
        <v>55</v>
      </c>
      <c r="B390" t="s">
        <v>38</v>
      </c>
      <c r="C390">
        <v>17</v>
      </c>
      <c r="D390" t="s">
        <v>54</v>
      </c>
      <c r="E390" t="s">
        <v>72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5</v>
      </c>
      <c r="S390">
        <v>2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7</v>
      </c>
      <c r="Z390">
        <v>6</v>
      </c>
      <c r="AA390">
        <v>0</v>
      </c>
      <c r="AB390">
        <v>-1</v>
      </c>
      <c r="AC390">
        <v>-6</v>
      </c>
      <c r="AD390" t="s">
        <v>78</v>
      </c>
      <c r="AE390">
        <v>4.33</v>
      </c>
      <c r="AF390" t="s">
        <v>74</v>
      </c>
      <c r="AG390">
        <v>1</v>
      </c>
      <c r="AH390" t="s">
        <v>76</v>
      </c>
      <c r="AI390">
        <v>2</v>
      </c>
      <c r="AJ390" t="s">
        <v>75</v>
      </c>
      <c r="AK390" t="s">
        <v>77</v>
      </c>
      <c r="AL390">
        <v>3</v>
      </c>
      <c r="AM390">
        <v>4</v>
      </c>
      <c r="AN390" t="s">
        <v>75</v>
      </c>
      <c r="AO390" t="s">
        <v>76</v>
      </c>
    </row>
    <row r="391" spans="1:41">
      <c r="A391" t="s">
        <v>55</v>
      </c>
      <c r="B391" t="s">
        <v>38</v>
      </c>
      <c r="C391">
        <v>18</v>
      </c>
      <c r="D391" t="s">
        <v>39</v>
      </c>
      <c r="E391" t="s">
        <v>72</v>
      </c>
      <c r="F391">
        <v>2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5</v>
      </c>
      <c r="S391">
        <v>2</v>
      </c>
      <c r="T391">
        <v>3</v>
      </c>
      <c r="U391">
        <v>1</v>
      </c>
      <c r="V391">
        <v>2</v>
      </c>
      <c r="W391">
        <v>4</v>
      </c>
      <c r="X391">
        <v>0</v>
      </c>
      <c r="Y391">
        <v>11</v>
      </c>
      <c r="Z391">
        <v>10</v>
      </c>
      <c r="AA391">
        <v>10</v>
      </c>
      <c r="AB391">
        <v>-1</v>
      </c>
      <c r="AC391">
        <v>0</v>
      </c>
      <c r="AD391" t="s">
        <v>73</v>
      </c>
      <c r="AE391">
        <v>10.33</v>
      </c>
      <c r="AF391" t="s">
        <v>85</v>
      </c>
      <c r="AG391">
        <v>2.5</v>
      </c>
      <c r="AH391" t="s">
        <v>75</v>
      </c>
      <c r="AI391">
        <v>1</v>
      </c>
      <c r="AJ391" t="s">
        <v>76</v>
      </c>
      <c r="AK391" t="s">
        <v>77</v>
      </c>
      <c r="AL391">
        <v>3</v>
      </c>
      <c r="AM391">
        <v>6</v>
      </c>
      <c r="AN391" t="s">
        <v>75</v>
      </c>
      <c r="AO391" t="s">
        <v>75</v>
      </c>
    </row>
    <row r="392" spans="1:41">
      <c r="A392" t="s">
        <v>55</v>
      </c>
      <c r="B392" t="s">
        <v>38</v>
      </c>
      <c r="C392">
        <v>18</v>
      </c>
      <c r="D392" t="s">
        <v>54</v>
      </c>
      <c r="E392" t="s">
        <v>71</v>
      </c>
      <c r="F392">
        <v>4</v>
      </c>
      <c r="G392">
        <v>4</v>
      </c>
      <c r="H392">
        <v>2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5</v>
      </c>
      <c r="S392">
        <v>4</v>
      </c>
      <c r="T392">
        <v>4</v>
      </c>
      <c r="U392">
        <v>1</v>
      </c>
      <c r="V392">
        <v>1</v>
      </c>
      <c r="W392">
        <v>1</v>
      </c>
      <c r="X392">
        <v>0</v>
      </c>
      <c r="Y392">
        <v>19</v>
      </c>
      <c r="Z392">
        <v>18</v>
      </c>
      <c r="AA392">
        <v>19</v>
      </c>
      <c r="AB392">
        <v>-1</v>
      </c>
      <c r="AC392">
        <v>1</v>
      </c>
      <c r="AD392" t="s">
        <v>73</v>
      </c>
      <c r="AE392">
        <v>18.670000000000002</v>
      </c>
      <c r="AF392" t="s">
        <v>86</v>
      </c>
      <c r="AG392">
        <v>4</v>
      </c>
      <c r="AH392" t="s">
        <v>79</v>
      </c>
      <c r="AI392">
        <v>0</v>
      </c>
      <c r="AJ392" t="s">
        <v>76</v>
      </c>
      <c r="AK392" t="s">
        <v>77</v>
      </c>
      <c r="AL392">
        <v>1</v>
      </c>
      <c r="AM392">
        <v>8</v>
      </c>
      <c r="AN392" t="s">
        <v>76</v>
      </c>
      <c r="AO392" t="s">
        <v>75</v>
      </c>
    </row>
    <row r="393" spans="1:41">
      <c r="A393" t="s">
        <v>55</v>
      </c>
      <c r="B393" t="s">
        <v>38</v>
      </c>
      <c r="C393">
        <v>18</v>
      </c>
      <c r="D393" t="s">
        <v>39</v>
      </c>
      <c r="E393" t="s">
        <v>72</v>
      </c>
      <c r="F393">
        <v>3</v>
      </c>
      <c r="G393">
        <v>3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4</v>
      </c>
      <c r="S393">
        <v>1</v>
      </c>
      <c r="T393">
        <v>3</v>
      </c>
      <c r="U393">
        <v>1</v>
      </c>
      <c r="V393">
        <v>2</v>
      </c>
      <c r="W393">
        <v>1</v>
      </c>
      <c r="X393">
        <v>0</v>
      </c>
      <c r="Y393">
        <v>15</v>
      </c>
      <c r="Z393">
        <v>15</v>
      </c>
      <c r="AA393">
        <v>15</v>
      </c>
      <c r="AB393">
        <v>0</v>
      </c>
      <c r="AC393">
        <v>0</v>
      </c>
      <c r="AD393" t="s">
        <v>73</v>
      </c>
      <c r="AE393">
        <v>15</v>
      </c>
      <c r="AF393" t="s">
        <v>89</v>
      </c>
      <c r="AG393">
        <v>3</v>
      </c>
      <c r="AH393" t="s">
        <v>75</v>
      </c>
      <c r="AI393">
        <v>0</v>
      </c>
      <c r="AJ393" t="s">
        <v>76</v>
      </c>
      <c r="AK393" t="s">
        <v>77</v>
      </c>
      <c r="AL393">
        <v>2</v>
      </c>
      <c r="AM393">
        <v>5</v>
      </c>
      <c r="AN393" t="s">
        <v>75</v>
      </c>
      <c r="AO393" t="s">
        <v>76</v>
      </c>
    </row>
    <row r="394" spans="1:41">
      <c r="A394" t="s">
        <v>55</v>
      </c>
      <c r="B394" t="s">
        <v>52</v>
      </c>
      <c r="C394">
        <v>19</v>
      </c>
      <c r="D394" t="s">
        <v>54</v>
      </c>
      <c r="E394" t="s">
        <v>72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4</v>
      </c>
      <c r="S394">
        <v>3</v>
      </c>
      <c r="T394">
        <v>2</v>
      </c>
      <c r="U394">
        <v>1</v>
      </c>
      <c r="V394">
        <v>3</v>
      </c>
      <c r="W394">
        <v>5</v>
      </c>
      <c r="X394">
        <v>0</v>
      </c>
      <c r="Y394">
        <v>6</v>
      </c>
      <c r="Z394">
        <v>5</v>
      </c>
      <c r="AA394">
        <v>0</v>
      </c>
      <c r="AB394">
        <v>-1</v>
      </c>
      <c r="AC394">
        <v>-5</v>
      </c>
      <c r="AD394" t="s">
        <v>78</v>
      </c>
      <c r="AE394">
        <v>3.67</v>
      </c>
      <c r="AF394" t="s">
        <v>74</v>
      </c>
      <c r="AG394">
        <v>1</v>
      </c>
      <c r="AH394" t="s">
        <v>76</v>
      </c>
      <c r="AI394">
        <v>2</v>
      </c>
      <c r="AJ394" t="s">
        <v>75</v>
      </c>
      <c r="AK394" t="s">
        <v>77</v>
      </c>
      <c r="AL394">
        <v>1</v>
      </c>
      <c r="AM394">
        <v>5</v>
      </c>
      <c r="AN394" t="s">
        <v>76</v>
      </c>
      <c r="AO394" t="s">
        <v>76</v>
      </c>
    </row>
    <row r="395" spans="1:41">
      <c r="A395" t="s">
        <v>55</v>
      </c>
      <c r="B395" t="s">
        <v>38</v>
      </c>
      <c r="C395">
        <v>19</v>
      </c>
      <c r="D395" t="s">
        <v>54</v>
      </c>
      <c r="E395" t="s">
        <v>72</v>
      </c>
      <c r="F395">
        <v>2</v>
      </c>
      <c r="G395">
        <v>3</v>
      </c>
      <c r="H395">
        <v>1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5</v>
      </c>
      <c r="S395">
        <v>4</v>
      </c>
      <c r="T395">
        <v>2</v>
      </c>
      <c r="U395">
        <v>1</v>
      </c>
      <c r="V395">
        <v>2</v>
      </c>
      <c r="W395">
        <v>5</v>
      </c>
      <c r="X395">
        <v>0</v>
      </c>
      <c r="Y395">
        <v>7</v>
      </c>
      <c r="Z395">
        <v>5</v>
      </c>
      <c r="AA395">
        <v>0</v>
      </c>
      <c r="AB395">
        <v>-2</v>
      </c>
      <c r="AC395">
        <v>-5</v>
      </c>
      <c r="AD395" t="s">
        <v>78</v>
      </c>
      <c r="AE395">
        <v>4</v>
      </c>
      <c r="AF395" t="s">
        <v>74</v>
      </c>
      <c r="AG395">
        <v>2.5</v>
      </c>
      <c r="AH395" t="s">
        <v>75</v>
      </c>
      <c r="AI395">
        <v>0</v>
      </c>
      <c r="AJ395" t="s">
        <v>76</v>
      </c>
      <c r="AK395" t="s">
        <v>77</v>
      </c>
      <c r="AL395">
        <v>2</v>
      </c>
      <c r="AM395">
        <v>6</v>
      </c>
      <c r="AN395" t="s">
        <v>75</v>
      </c>
      <c r="AO395" t="s">
        <v>75</v>
      </c>
    </row>
    <row r="396" spans="1:41">
      <c r="A396" t="s">
        <v>55</v>
      </c>
      <c r="B396" t="s">
        <v>38</v>
      </c>
      <c r="C396">
        <v>18</v>
      </c>
      <c r="D396" t="s">
        <v>39</v>
      </c>
      <c r="E396" t="s">
        <v>71</v>
      </c>
      <c r="F396">
        <v>3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4</v>
      </c>
      <c r="S396">
        <v>3</v>
      </c>
      <c r="T396">
        <v>4</v>
      </c>
      <c r="U396">
        <v>1</v>
      </c>
      <c r="V396">
        <v>1</v>
      </c>
      <c r="W396">
        <v>1</v>
      </c>
      <c r="X396">
        <v>0</v>
      </c>
      <c r="Y396">
        <v>7</v>
      </c>
      <c r="Z396">
        <v>9</v>
      </c>
      <c r="AA396">
        <v>8</v>
      </c>
      <c r="AB396">
        <v>2</v>
      </c>
      <c r="AC396">
        <v>-1</v>
      </c>
      <c r="AD396" t="s">
        <v>73</v>
      </c>
      <c r="AE396">
        <v>8</v>
      </c>
      <c r="AF396" t="s">
        <v>74</v>
      </c>
      <c r="AG396">
        <v>2</v>
      </c>
      <c r="AH396" t="s">
        <v>75</v>
      </c>
      <c r="AI396">
        <v>1</v>
      </c>
      <c r="AJ396" t="s">
        <v>76</v>
      </c>
      <c r="AK396" t="s">
        <v>77</v>
      </c>
      <c r="AL396">
        <v>3</v>
      </c>
      <c r="AM396">
        <v>7</v>
      </c>
      <c r="AN396" t="s">
        <v>75</v>
      </c>
      <c r="AO396" t="s">
        <v>75</v>
      </c>
    </row>
    <row r="397" spans="1:41">
      <c r="A397" t="s">
        <v>55</v>
      </c>
      <c r="B397" t="s">
        <v>38</v>
      </c>
      <c r="C397">
        <v>18</v>
      </c>
      <c r="D397" t="s">
        <v>39</v>
      </c>
      <c r="E397" t="s">
        <v>72</v>
      </c>
      <c r="F397">
        <v>1</v>
      </c>
      <c r="G397">
        <v>1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5</v>
      </c>
      <c r="X397">
        <v>0</v>
      </c>
      <c r="Y397">
        <v>6</v>
      </c>
      <c r="Z397">
        <v>5</v>
      </c>
      <c r="AA397">
        <v>0</v>
      </c>
      <c r="AB397">
        <v>-1</v>
      </c>
      <c r="AC397">
        <v>-5</v>
      </c>
      <c r="AD397" t="s">
        <v>78</v>
      </c>
      <c r="AE397">
        <v>3.67</v>
      </c>
      <c r="AF397" t="s">
        <v>74</v>
      </c>
      <c r="AG397">
        <v>1</v>
      </c>
      <c r="AH397" t="s">
        <v>76</v>
      </c>
      <c r="AI397">
        <v>2</v>
      </c>
      <c r="AJ397" t="s">
        <v>75</v>
      </c>
      <c r="AK397" t="s">
        <v>77</v>
      </c>
      <c r="AL397">
        <v>2</v>
      </c>
      <c r="AM397">
        <v>2</v>
      </c>
      <c r="AN397" t="s">
        <v>75</v>
      </c>
      <c r="AO397" t="s">
        <v>76</v>
      </c>
    </row>
    <row r="398" spans="1:41">
      <c r="A398" t="s">
        <v>55</v>
      </c>
      <c r="B398" t="s">
        <v>52</v>
      </c>
      <c r="C398">
        <v>18</v>
      </c>
      <c r="D398" t="s">
        <v>54</v>
      </c>
      <c r="E398" t="s">
        <v>71</v>
      </c>
      <c r="F398">
        <v>3</v>
      </c>
      <c r="G398">
        <v>2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4</v>
      </c>
      <c r="S398">
        <v>4</v>
      </c>
      <c r="T398">
        <v>1</v>
      </c>
      <c r="U398">
        <v>3</v>
      </c>
      <c r="V398">
        <v>4</v>
      </c>
      <c r="W398">
        <v>5</v>
      </c>
      <c r="X398">
        <v>0</v>
      </c>
      <c r="Y398">
        <v>11</v>
      </c>
      <c r="Z398">
        <v>12</v>
      </c>
      <c r="AA398">
        <v>10</v>
      </c>
      <c r="AB398">
        <v>1</v>
      </c>
      <c r="AC398">
        <v>-2</v>
      </c>
      <c r="AD398" t="s">
        <v>73</v>
      </c>
      <c r="AE398">
        <v>11</v>
      </c>
      <c r="AF398" t="s">
        <v>85</v>
      </c>
      <c r="AG398">
        <v>2.5</v>
      </c>
      <c r="AH398" t="s">
        <v>75</v>
      </c>
      <c r="AI398">
        <v>2</v>
      </c>
      <c r="AJ398" t="s">
        <v>75</v>
      </c>
      <c r="AK398" t="s">
        <v>77</v>
      </c>
      <c r="AL398">
        <v>1</v>
      </c>
      <c r="AM398">
        <v>5</v>
      </c>
      <c r="AN398" t="s">
        <v>76</v>
      </c>
      <c r="AO398" t="s">
        <v>76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7DD9-1DC2-45CA-A5E7-8F99912138D8}">
  <dimension ref="A1:AO398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98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37</v>
      </c>
      <c r="B4" t="s">
        <v>38</v>
      </c>
      <c r="C4">
        <v>18</v>
      </c>
      <c r="D4" t="s">
        <v>54</v>
      </c>
      <c r="E4">
        <v>3.66</v>
      </c>
      <c r="F4">
        <v>3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5</v>
      </c>
      <c r="X4">
        <v>75</v>
      </c>
      <c r="Y4">
        <v>10</v>
      </c>
      <c r="Z4">
        <v>9</v>
      </c>
      <c r="AA4">
        <v>9</v>
      </c>
      <c r="AB4">
        <v>-1</v>
      </c>
      <c r="AC4">
        <v>0</v>
      </c>
      <c r="AD4" t="s">
        <v>73</v>
      </c>
      <c r="AE4">
        <v>9.33</v>
      </c>
      <c r="AF4" t="s">
        <v>74</v>
      </c>
      <c r="AG4">
        <v>2.5</v>
      </c>
      <c r="AH4" t="s">
        <v>75</v>
      </c>
      <c r="AI4">
        <v>1</v>
      </c>
      <c r="AJ4" t="s">
        <v>76</v>
      </c>
      <c r="AK4" t="s">
        <v>77</v>
      </c>
      <c r="AL4">
        <v>0</v>
      </c>
      <c r="AM4">
        <v>3</v>
      </c>
      <c r="AN4" t="s">
        <v>76</v>
      </c>
      <c r="AO4" t="s">
        <v>76</v>
      </c>
    </row>
    <row r="5" spans="1:41">
      <c r="A5" t="s">
        <v>37</v>
      </c>
      <c r="B5" t="s">
        <v>38</v>
      </c>
      <c r="C5">
        <v>17</v>
      </c>
      <c r="D5" t="s">
        <v>39</v>
      </c>
      <c r="E5" t="s">
        <v>71</v>
      </c>
      <c r="F5">
        <v>3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3</v>
      </c>
      <c r="T5">
        <v>3</v>
      </c>
      <c r="U5">
        <v>2</v>
      </c>
      <c r="V5">
        <v>3</v>
      </c>
      <c r="W5">
        <v>1</v>
      </c>
      <c r="X5">
        <v>56</v>
      </c>
      <c r="Y5">
        <v>9</v>
      </c>
      <c r="Z5">
        <v>9</v>
      </c>
      <c r="AA5">
        <v>8</v>
      </c>
      <c r="AB5">
        <v>0</v>
      </c>
      <c r="AC5">
        <v>-1</v>
      </c>
      <c r="AD5" t="s">
        <v>73</v>
      </c>
      <c r="AE5">
        <v>8.67</v>
      </c>
      <c r="AF5" t="s">
        <v>74</v>
      </c>
      <c r="AG5">
        <v>3</v>
      </c>
      <c r="AH5" t="s">
        <v>75</v>
      </c>
      <c r="AI5">
        <v>1</v>
      </c>
      <c r="AJ5" t="s">
        <v>76</v>
      </c>
      <c r="AK5" t="s">
        <v>77</v>
      </c>
      <c r="AL5">
        <v>3</v>
      </c>
      <c r="AM5">
        <v>7</v>
      </c>
      <c r="AN5" t="s">
        <v>75</v>
      </c>
      <c r="AO5" t="s">
        <v>75</v>
      </c>
    </row>
    <row r="6" spans="1:41">
      <c r="A6" t="s">
        <v>37</v>
      </c>
      <c r="B6" t="s">
        <v>38</v>
      </c>
      <c r="C6">
        <v>16</v>
      </c>
      <c r="D6" t="s">
        <v>39</v>
      </c>
      <c r="E6" t="s">
        <v>72</v>
      </c>
      <c r="F6">
        <v>3</v>
      </c>
      <c r="G6">
        <v>3</v>
      </c>
      <c r="H6">
        <v>1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4</v>
      </c>
      <c r="S6">
        <v>3</v>
      </c>
      <c r="T6">
        <v>3</v>
      </c>
      <c r="U6">
        <v>2</v>
      </c>
      <c r="V6">
        <v>4</v>
      </c>
      <c r="W6">
        <v>5</v>
      </c>
      <c r="X6">
        <v>54</v>
      </c>
      <c r="Y6">
        <v>11</v>
      </c>
      <c r="Z6">
        <v>12</v>
      </c>
      <c r="AA6">
        <v>11</v>
      </c>
      <c r="AB6">
        <v>1</v>
      </c>
      <c r="AC6">
        <v>-1</v>
      </c>
      <c r="AD6" t="s">
        <v>73</v>
      </c>
      <c r="AE6">
        <v>11.33</v>
      </c>
      <c r="AF6" t="s">
        <v>85</v>
      </c>
      <c r="AG6">
        <v>3</v>
      </c>
      <c r="AH6" t="s">
        <v>75</v>
      </c>
      <c r="AI6">
        <v>2</v>
      </c>
      <c r="AJ6" t="s">
        <v>75</v>
      </c>
      <c r="AK6" t="s">
        <v>77</v>
      </c>
      <c r="AL6">
        <v>5</v>
      </c>
      <c r="AM6">
        <v>6</v>
      </c>
      <c r="AN6" t="s">
        <v>79</v>
      </c>
      <c r="AO6" t="s">
        <v>75</v>
      </c>
    </row>
    <row r="7" spans="1:41">
      <c r="A7" t="s">
        <v>37</v>
      </c>
      <c r="B7" t="s">
        <v>38</v>
      </c>
      <c r="C7">
        <v>19</v>
      </c>
      <c r="D7" t="s">
        <v>54</v>
      </c>
      <c r="E7" t="s">
        <v>72</v>
      </c>
      <c r="F7">
        <v>2</v>
      </c>
      <c r="G7">
        <v>3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2</v>
      </c>
      <c r="U7">
        <v>1</v>
      </c>
      <c r="V7">
        <v>1</v>
      </c>
      <c r="W7">
        <v>3</v>
      </c>
      <c r="X7">
        <v>40</v>
      </c>
      <c r="Y7">
        <v>13</v>
      </c>
      <c r="Z7">
        <v>11</v>
      </c>
      <c r="AA7">
        <v>11</v>
      </c>
      <c r="AB7">
        <v>-2</v>
      </c>
      <c r="AC7">
        <v>0</v>
      </c>
      <c r="AD7" t="s">
        <v>73</v>
      </c>
      <c r="AE7">
        <v>11.67</v>
      </c>
      <c r="AF7" t="s">
        <v>85</v>
      </c>
      <c r="AG7">
        <v>2.5</v>
      </c>
      <c r="AH7" t="s">
        <v>75</v>
      </c>
      <c r="AI7">
        <v>1</v>
      </c>
      <c r="AJ7" t="s">
        <v>76</v>
      </c>
      <c r="AK7" t="s">
        <v>77</v>
      </c>
      <c r="AL7">
        <v>1</v>
      </c>
      <c r="AM7">
        <v>4</v>
      </c>
      <c r="AN7" t="s">
        <v>76</v>
      </c>
      <c r="AO7" t="s">
        <v>76</v>
      </c>
    </row>
    <row r="8" spans="1:41">
      <c r="A8" t="s">
        <v>37</v>
      </c>
      <c r="B8" t="s">
        <v>52</v>
      </c>
      <c r="C8">
        <v>19</v>
      </c>
      <c r="D8" t="s">
        <v>39</v>
      </c>
      <c r="E8" t="s">
        <v>72</v>
      </c>
      <c r="F8">
        <v>4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4</v>
      </c>
      <c r="U8">
        <v>1</v>
      </c>
      <c r="V8">
        <v>1</v>
      </c>
      <c r="W8">
        <v>4</v>
      </c>
      <c r="X8">
        <v>38</v>
      </c>
      <c r="Y8">
        <v>8</v>
      </c>
      <c r="Z8">
        <v>9</v>
      </c>
      <c r="AA8">
        <v>8</v>
      </c>
      <c r="AB8">
        <v>1</v>
      </c>
      <c r="AC8">
        <v>-1</v>
      </c>
      <c r="AD8" t="s">
        <v>73</v>
      </c>
      <c r="AE8">
        <v>8.33</v>
      </c>
      <c r="AF8" t="s">
        <v>74</v>
      </c>
      <c r="AG8">
        <v>4</v>
      </c>
      <c r="AH8" t="s">
        <v>79</v>
      </c>
      <c r="AI8">
        <v>2</v>
      </c>
      <c r="AJ8" t="s">
        <v>75</v>
      </c>
      <c r="AK8" t="s">
        <v>77</v>
      </c>
      <c r="AL8">
        <v>3</v>
      </c>
      <c r="AM8">
        <v>8</v>
      </c>
      <c r="AN8" t="s">
        <v>75</v>
      </c>
      <c r="AO8" t="s">
        <v>75</v>
      </c>
    </row>
    <row r="9" spans="1:41">
      <c r="A9" t="s">
        <v>37</v>
      </c>
      <c r="B9" t="s">
        <v>52</v>
      </c>
      <c r="C9">
        <v>17</v>
      </c>
      <c r="D9" t="s">
        <v>39</v>
      </c>
      <c r="E9" t="s">
        <v>71</v>
      </c>
      <c r="F9">
        <v>4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5</v>
      </c>
      <c r="T9">
        <v>4</v>
      </c>
      <c r="U9">
        <v>2</v>
      </c>
      <c r="V9">
        <v>4</v>
      </c>
      <c r="W9">
        <v>5</v>
      </c>
      <c r="X9">
        <v>30</v>
      </c>
      <c r="Y9">
        <v>8</v>
      </c>
      <c r="Z9">
        <v>8</v>
      </c>
      <c r="AA9">
        <v>8</v>
      </c>
      <c r="AB9">
        <v>0</v>
      </c>
      <c r="AC9">
        <v>0</v>
      </c>
      <c r="AD9" t="s">
        <v>73</v>
      </c>
      <c r="AE9">
        <v>8</v>
      </c>
      <c r="AF9" t="s">
        <v>74</v>
      </c>
      <c r="AG9">
        <v>2.5</v>
      </c>
      <c r="AH9" t="s">
        <v>75</v>
      </c>
      <c r="AI9">
        <v>3</v>
      </c>
      <c r="AJ9" t="s">
        <v>75</v>
      </c>
      <c r="AK9" t="s">
        <v>87</v>
      </c>
      <c r="AL9">
        <v>3</v>
      </c>
      <c r="AM9">
        <v>10</v>
      </c>
      <c r="AN9" t="s">
        <v>75</v>
      </c>
      <c r="AO9" t="s">
        <v>79</v>
      </c>
    </row>
    <row r="10" spans="1:41">
      <c r="A10" t="s">
        <v>37</v>
      </c>
      <c r="B10" t="s">
        <v>38</v>
      </c>
      <c r="C10">
        <v>17</v>
      </c>
      <c r="D10" t="s">
        <v>39</v>
      </c>
      <c r="E10" t="s">
        <v>72</v>
      </c>
      <c r="F10">
        <v>3</v>
      </c>
      <c r="G10">
        <v>4</v>
      </c>
      <c r="H10">
        <v>1</v>
      </c>
      <c r="I10">
        <v>3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4</v>
      </c>
      <c r="T10">
        <v>3</v>
      </c>
      <c r="U10">
        <v>3</v>
      </c>
      <c r="V10">
        <v>4</v>
      </c>
      <c r="W10">
        <v>5</v>
      </c>
      <c r="X10">
        <v>28</v>
      </c>
      <c r="Y10">
        <v>10</v>
      </c>
      <c r="Z10">
        <v>9</v>
      </c>
      <c r="AA10">
        <v>9</v>
      </c>
      <c r="AB10">
        <v>-1</v>
      </c>
      <c r="AC10">
        <v>0</v>
      </c>
      <c r="AD10" t="s">
        <v>73</v>
      </c>
      <c r="AE10">
        <v>9.33</v>
      </c>
      <c r="AF10" t="s">
        <v>74</v>
      </c>
      <c r="AG10">
        <v>3.5</v>
      </c>
      <c r="AH10" t="s">
        <v>79</v>
      </c>
      <c r="AI10">
        <v>2</v>
      </c>
      <c r="AJ10" t="s">
        <v>75</v>
      </c>
      <c r="AK10" t="s">
        <v>77</v>
      </c>
      <c r="AL10">
        <v>3</v>
      </c>
      <c r="AM10">
        <v>8</v>
      </c>
      <c r="AN10" t="s">
        <v>75</v>
      </c>
      <c r="AO10" t="s">
        <v>75</v>
      </c>
    </row>
    <row r="11" spans="1:41">
      <c r="A11" t="s">
        <v>37</v>
      </c>
      <c r="B11" t="s">
        <v>38</v>
      </c>
      <c r="C11">
        <v>15</v>
      </c>
      <c r="D11" t="s">
        <v>39</v>
      </c>
      <c r="E11" t="s">
        <v>72</v>
      </c>
      <c r="F11">
        <v>3</v>
      </c>
      <c r="G11">
        <v>2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3</v>
      </c>
      <c r="T11">
        <v>5</v>
      </c>
      <c r="U11">
        <v>1</v>
      </c>
      <c r="V11">
        <v>1</v>
      </c>
      <c r="W11">
        <v>2</v>
      </c>
      <c r="X11">
        <v>26</v>
      </c>
      <c r="Y11">
        <v>7</v>
      </c>
      <c r="Z11">
        <v>6</v>
      </c>
      <c r="AA11">
        <v>6</v>
      </c>
      <c r="AB11">
        <v>-1</v>
      </c>
      <c r="AC11">
        <v>0</v>
      </c>
      <c r="AD11" t="s">
        <v>73</v>
      </c>
      <c r="AE11">
        <v>6.33</v>
      </c>
      <c r="AF11" t="s">
        <v>74</v>
      </c>
      <c r="AG11">
        <v>2.5</v>
      </c>
      <c r="AH11" t="s">
        <v>75</v>
      </c>
      <c r="AI11">
        <v>1</v>
      </c>
      <c r="AJ11" t="s">
        <v>76</v>
      </c>
      <c r="AK11" t="s">
        <v>77</v>
      </c>
      <c r="AL11">
        <v>4</v>
      </c>
      <c r="AM11">
        <v>8</v>
      </c>
      <c r="AN11" t="s">
        <v>79</v>
      </c>
      <c r="AO11" t="s">
        <v>75</v>
      </c>
    </row>
    <row r="12" spans="1:41">
      <c r="A12" t="s">
        <v>37</v>
      </c>
      <c r="B12" t="s">
        <v>38</v>
      </c>
      <c r="C12">
        <v>16</v>
      </c>
      <c r="D12" t="s">
        <v>39</v>
      </c>
      <c r="E12" t="s">
        <v>71</v>
      </c>
      <c r="F12">
        <v>2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3</v>
      </c>
      <c r="U12">
        <v>1</v>
      </c>
      <c r="V12">
        <v>2</v>
      </c>
      <c r="W12">
        <v>3</v>
      </c>
      <c r="X12">
        <v>25</v>
      </c>
      <c r="Y12">
        <v>7</v>
      </c>
      <c r="Z12">
        <v>10</v>
      </c>
      <c r="AA12">
        <v>11</v>
      </c>
      <c r="AB12">
        <v>3</v>
      </c>
      <c r="AC12">
        <v>1</v>
      </c>
      <c r="AD12" t="s">
        <v>80</v>
      </c>
      <c r="AE12">
        <v>9.33</v>
      </c>
      <c r="AF12" t="s">
        <v>74</v>
      </c>
      <c r="AG12">
        <v>2</v>
      </c>
      <c r="AH12" t="s">
        <v>75</v>
      </c>
      <c r="AI12">
        <v>2</v>
      </c>
      <c r="AJ12" t="s">
        <v>75</v>
      </c>
      <c r="AK12" t="s">
        <v>77</v>
      </c>
      <c r="AL12">
        <v>3</v>
      </c>
      <c r="AM12">
        <v>7</v>
      </c>
      <c r="AN12" t="s">
        <v>75</v>
      </c>
      <c r="AO12" t="s">
        <v>75</v>
      </c>
    </row>
    <row r="13" spans="1:41">
      <c r="A13" t="s">
        <v>37</v>
      </c>
      <c r="B13" t="s">
        <v>38</v>
      </c>
      <c r="C13">
        <v>17</v>
      </c>
      <c r="D13" t="s">
        <v>39</v>
      </c>
      <c r="E13" t="s">
        <v>72</v>
      </c>
      <c r="F13">
        <v>4</v>
      </c>
      <c r="G13">
        <v>4</v>
      </c>
      <c r="H13">
        <v>2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24</v>
      </c>
      <c r="Y13">
        <v>18</v>
      </c>
      <c r="Z13">
        <v>18</v>
      </c>
      <c r="AA13">
        <v>18</v>
      </c>
      <c r="AB13">
        <v>0</v>
      </c>
      <c r="AC13">
        <v>0</v>
      </c>
      <c r="AD13" t="s">
        <v>73</v>
      </c>
      <c r="AE13">
        <v>18</v>
      </c>
      <c r="AF13" t="s">
        <v>86</v>
      </c>
      <c r="AG13">
        <v>4</v>
      </c>
      <c r="AH13" t="s">
        <v>79</v>
      </c>
      <c r="AI13">
        <v>2</v>
      </c>
      <c r="AJ13" t="s">
        <v>75</v>
      </c>
      <c r="AK13" t="s">
        <v>77</v>
      </c>
      <c r="AL13">
        <v>2</v>
      </c>
      <c r="AM13">
        <v>6</v>
      </c>
      <c r="AN13" t="s">
        <v>75</v>
      </c>
      <c r="AO13" t="s">
        <v>75</v>
      </c>
    </row>
    <row r="14" spans="1:41">
      <c r="A14" t="s">
        <v>37</v>
      </c>
      <c r="B14" t="s">
        <v>38</v>
      </c>
      <c r="C14">
        <v>17</v>
      </c>
      <c r="D14" t="s">
        <v>39</v>
      </c>
      <c r="E14" t="s">
        <v>72</v>
      </c>
      <c r="F14">
        <v>4</v>
      </c>
      <c r="G14">
        <v>3</v>
      </c>
      <c r="H14">
        <v>1</v>
      </c>
      <c r="I14">
        <v>2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2</v>
      </c>
      <c r="U14">
        <v>1</v>
      </c>
      <c r="V14">
        <v>2</v>
      </c>
      <c r="W14">
        <v>5</v>
      </c>
      <c r="X14">
        <v>23</v>
      </c>
      <c r="Y14">
        <v>13</v>
      </c>
      <c r="Z14">
        <v>13</v>
      </c>
      <c r="AA14">
        <v>13</v>
      </c>
      <c r="AB14">
        <v>0</v>
      </c>
      <c r="AC14">
        <v>0</v>
      </c>
      <c r="AD14" t="s">
        <v>73</v>
      </c>
      <c r="AE14">
        <v>13</v>
      </c>
      <c r="AF14" t="s">
        <v>85</v>
      </c>
      <c r="AG14">
        <v>3.5</v>
      </c>
      <c r="AH14" t="s">
        <v>79</v>
      </c>
      <c r="AI14">
        <v>1</v>
      </c>
      <c r="AJ14" t="s">
        <v>76</v>
      </c>
      <c r="AK14" t="s">
        <v>77</v>
      </c>
      <c r="AL14">
        <v>3</v>
      </c>
      <c r="AM14">
        <v>5</v>
      </c>
      <c r="AN14" t="s">
        <v>75</v>
      </c>
      <c r="AO14" t="s">
        <v>76</v>
      </c>
    </row>
    <row r="15" spans="1:41">
      <c r="A15" t="s">
        <v>37</v>
      </c>
      <c r="B15" t="s">
        <v>38</v>
      </c>
      <c r="C15">
        <v>17</v>
      </c>
      <c r="D15" t="s">
        <v>39</v>
      </c>
      <c r="E15" t="s">
        <v>72</v>
      </c>
      <c r="F15">
        <v>4</v>
      </c>
      <c r="G15">
        <v>3</v>
      </c>
      <c r="H15">
        <v>1</v>
      </c>
      <c r="I15">
        <v>2</v>
      </c>
      <c r="J15">
        <v>2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3</v>
      </c>
      <c r="S15">
        <v>4</v>
      </c>
      <c r="T15">
        <v>5</v>
      </c>
      <c r="U15">
        <v>2</v>
      </c>
      <c r="V15">
        <v>4</v>
      </c>
      <c r="W15">
        <v>1</v>
      </c>
      <c r="X15">
        <v>22</v>
      </c>
      <c r="Y15">
        <v>6</v>
      </c>
      <c r="Z15">
        <v>6</v>
      </c>
      <c r="AA15">
        <v>4</v>
      </c>
      <c r="AB15">
        <v>0</v>
      </c>
      <c r="AC15">
        <v>-2</v>
      </c>
      <c r="AD15" t="s">
        <v>73</v>
      </c>
      <c r="AE15">
        <v>5.33</v>
      </c>
      <c r="AF15" t="s">
        <v>74</v>
      </c>
      <c r="AG15">
        <v>3.5</v>
      </c>
      <c r="AH15" t="s">
        <v>79</v>
      </c>
      <c r="AI15">
        <v>3</v>
      </c>
      <c r="AJ15" t="s">
        <v>75</v>
      </c>
      <c r="AK15" t="s">
        <v>87</v>
      </c>
      <c r="AL15">
        <v>2</v>
      </c>
      <c r="AM15">
        <v>10</v>
      </c>
      <c r="AN15" t="s">
        <v>75</v>
      </c>
      <c r="AO15" t="s">
        <v>79</v>
      </c>
    </row>
    <row r="16" spans="1:41">
      <c r="A16" t="s">
        <v>37</v>
      </c>
      <c r="B16" t="s">
        <v>52</v>
      </c>
      <c r="C16">
        <v>18</v>
      </c>
      <c r="D16" t="s">
        <v>39</v>
      </c>
      <c r="E16" t="s">
        <v>72</v>
      </c>
      <c r="F16">
        <v>4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3</v>
      </c>
      <c r="S16">
        <v>2</v>
      </c>
      <c r="T16">
        <v>4</v>
      </c>
      <c r="U16">
        <v>1</v>
      </c>
      <c r="V16">
        <v>4</v>
      </c>
      <c r="W16">
        <v>3</v>
      </c>
      <c r="X16">
        <v>22</v>
      </c>
      <c r="Y16">
        <v>9</v>
      </c>
      <c r="Z16">
        <v>9</v>
      </c>
      <c r="AA16">
        <v>9</v>
      </c>
      <c r="AB16">
        <v>0</v>
      </c>
      <c r="AC16">
        <v>0</v>
      </c>
      <c r="AD16" t="s">
        <v>73</v>
      </c>
      <c r="AE16">
        <v>9</v>
      </c>
      <c r="AF16" t="s">
        <v>74</v>
      </c>
      <c r="AG16">
        <v>4</v>
      </c>
      <c r="AH16" t="s">
        <v>79</v>
      </c>
      <c r="AI16">
        <v>3</v>
      </c>
      <c r="AJ16" t="s">
        <v>75</v>
      </c>
      <c r="AK16" t="s">
        <v>87</v>
      </c>
      <c r="AL16">
        <v>3</v>
      </c>
      <c r="AM16">
        <v>6</v>
      </c>
      <c r="AN16" t="s">
        <v>75</v>
      </c>
      <c r="AO16" t="s">
        <v>75</v>
      </c>
    </row>
    <row r="17" spans="1:41">
      <c r="A17" t="s">
        <v>37</v>
      </c>
      <c r="B17" t="s">
        <v>38</v>
      </c>
      <c r="C17">
        <v>19</v>
      </c>
      <c r="D17" t="s">
        <v>39</v>
      </c>
      <c r="E17" t="s">
        <v>71</v>
      </c>
      <c r="F17">
        <v>3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4</v>
      </c>
      <c r="S17">
        <v>2</v>
      </c>
      <c r="T17">
        <v>2</v>
      </c>
      <c r="U17">
        <v>1</v>
      </c>
      <c r="V17">
        <v>2</v>
      </c>
      <c r="W17">
        <v>1</v>
      </c>
      <c r="X17">
        <v>22</v>
      </c>
      <c r="Y17">
        <v>13</v>
      </c>
      <c r="Z17">
        <v>10</v>
      </c>
      <c r="AA17">
        <v>11</v>
      </c>
      <c r="AB17">
        <v>-3</v>
      </c>
      <c r="AC17">
        <v>1</v>
      </c>
      <c r="AD17" t="s">
        <v>73</v>
      </c>
      <c r="AE17">
        <v>11.33</v>
      </c>
      <c r="AF17" t="s">
        <v>85</v>
      </c>
      <c r="AG17">
        <v>2.5</v>
      </c>
      <c r="AH17" t="s">
        <v>75</v>
      </c>
      <c r="AI17">
        <v>1</v>
      </c>
      <c r="AJ17" t="s">
        <v>76</v>
      </c>
      <c r="AK17" t="s">
        <v>77</v>
      </c>
      <c r="AL17">
        <v>3</v>
      </c>
      <c r="AM17">
        <v>5</v>
      </c>
      <c r="AN17" t="s">
        <v>75</v>
      </c>
      <c r="AO17" t="s">
        <v>76</v>
      </c>
    </row>
    <row r="18" spans="1:41">
      <c r="A18" t="s">
        <v>37</v>
      </c>
      <c r="B18" t="s">
        <v>38</v>
      </c>
      <c r="C18">
        <v>18</v>
      </c>
      <c r="D18" t="s">
        <v>39</v>
      </c>
      <c r="E18" t="s">
        <v>72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21</v>
      </c>
      <c r="Y18">
        <v>17</v>
      </c>
      <c r="Z18">
        <v>18</v>
      </c>
      <c r="AA18">
        <v>18</v>
      </c>
      <c r="AB18">
        <v>1</v>
      </c>
      <c r="AC18">
        <v>0</v>
      </c>
      <c r="AD18" t="s">
        <v>73</v>
      </c>
      <c r="AE18">
        <v>17.670000000000002</v>
      </c>
      <c r="AF18" t="s">
        <v>86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3</v>
      </c>
      <c r="AM18">
        <v>4</v>
      </c>
      <c r="AN18" t="s">
        <v>75</v>
      </c>
      <c r="AO18" t="s">
        <v>76</v>
      </c>
    </row>
    <row r="19" spans="1:41">
      <c r="A19" t="s">
        <v>37</v>
      </c>
      <c r="B19" t="s">
        <v>52</v>
      </c>
      <c r="C19">
        <v>17</v>
      </c>
      <c r="D19" t="s">
        <v>54</v>
      </c>
      <c r="E19" t="s">
        <v>72</v>
      </c>
      <c r="F19">
        <v>1</v>
      </c>
      <c r="G19">
        <v>3</v>
      </c>
      <c r="H19">
        <v>3</v>
      </c>
      <c r="I19">
        <v>2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5</v>
      </c>
      <c r="S19">
        <v>2</v>
      </c>
      <c r="T19">
        <v>4</v>
      </c>
      <c r="U19">
        <v>1</v>
      </c>
      <c r="V19">
        <v>4</v>
      </c>
      <c r="W19">
        <v>5</v>
      </c>
      <c r="X19">
        <v>20</v>
      </c>
      <c r="Y19">
        <v>9</v>
      </c>
      <c r="Z19">
        <v>7</v>
      </c>
      <c r="AA19">
        <v>8</v>
      </c>
      <c r="AB19">
        <v>-2</v>
      </c>
      <c r="AC19">
        <v>1</v>
      </c>
      <c r="AD19" t="s">
        <v>73</v>
      </c>
      <c r="AE19">
        <v>8</v>
      </c>
      <c r="AF19" t="s">
        <v>74</v>
      </c>
      <c r="AG19">
        <v>2</v>
      </c>
      <c r="AH19" t="s">
        <v>75</v>
      </c>
      <c r="AI19">
        <v>2</v>
      </c>
      <c r="AJ19" t="s">
        <v>75</v>
      </c>
      <c r="AK19" t="s">
        <v>77</v>
      </c>
      <c r="AL19">
        <v>3</v>
      </c>
      <c r="AM19">
        <v>6</v>
      </c>
      <c r="AN19" t="s">
        <v>75</v>
      </c>
      <c r="AO19" t="s">
        <v>75</v>
      </c>
    </row>
    <row r="20" spans="1:41">
      <c r="A20" t="s">
        <v>37</v>
      </c>
      <c r="B20" t="s">
        <v>38</v>
      </c>
      <c r="C20">
        <v>16</v>
      </c>
      <c r="D20" t="s">
        <v>39</v>
      </c>
      <c r="E20" t="s">
        <v>72</v>
      </c>
      <c r="F20">
        <v>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4</v>
      </c>
      <c r="S20">
        <v>5</v>
      </c>
      <c r="T20">
        <v>2</v>
      </c>
      <c r="U20">
        <v>1</v>
      </c>
      <c r="V20">
        <v>1</v>
      </c>
      <c r="W20">
        <v>5</v>
      </c>
      <c r="X20">
        <v>20</v>
      </c>
      <c r="Y20">
        <v>13</v>
      </c>
      <c r="Z20">
        <v>12</v>
      </c>
      <c r="AA20">
        <v>12</v>
      </c>
      <c r="AB20">
        <v>-1</v>
      </c>
      <c r="AC20">
        <v>0</v>
      </c>
      <c r="AD20" t="s">
        <v>73</v>
      </c>
      <c r="AE20">
        <v>12.33</v>
      </c>
      <c r="AF20" t="s">
        <v>85</v>
      </c>
      <c r="AG20">
        <v>1.5</v>
      </c>
      <c r="AH20" t="s">
        <v>75</v>
      </c>
      <c r="AI20">
        <v>2</v>
      </c>
      <c r="AJ20" t="s">
        <v>75</v>
      </c>
      <c r="AK20" t="s">
        <v>77</v>
      </c>
      <c r="AL20">
        <v>1</v>
      </c>
      <c r="AM20">
        <v>8</v>
      </c>
      <c r="AN20" t="s">
        <v>76</v>
      </c>
      <c r="AO20" t="s">
        <v>75</v>
      </c>
    </row>
    <row r="21" spans="1:41">
      <c r="A21" t="s">
        <v>37</v>
      </c>
      <c r="B21" t="s">
        <v>52</v>
      </c>
      <c r="C21">
        <v>19</v>
      </c>
      <c r="D21" t="s">
        <v>39</v>
      </c>
      <c r="E21" t="s">
        <v>72</v>
      </c>
      <c r="F21">
        <v>3</v>
      </c>
      <c r="G21">
        <v>3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4</v>
      </c>
      <c r="S21">
        <v>4</v>
      </c>
      <c r="T21">
        <v>4</v>
      </c>
      <c r="U21">
        <v>1</v>
      </c>
      <c r="V21">
        <v>1</v>
      </c>
      <c r="W21">
        <v>3</v>
      </c>
      <c r="X21">
        <v>20</v>
      </c>
      <c r="Y21">
        <v>15</v>
      </c>
      <c r="Z21">
        <v>14</v>
      </c>
      <c r="AA21">
        <v>13</v>
      </c>
      <c r="AB21">
        <v>-1</v>
      </c>
      <c r="AC21">
        <v>-1</v>
      </c>
      <c r="AD21" t="s">
        <v>78</v>
      </c>
      <c r="AE21">
        <v>14</v>
      </c>
      <c r="AF21" t="s">
        <v>89</v>
      </c>
      <c r="AG21">
        <v>3</v>
      </c>
      <c r="AH21" t="s">
        <v>75</v>
      </c>
      <c r="AI21">
        <v>0</v>
      </c>
      <c r="AJ21" t="s">
        <v>76</v>
      </c>
      <c r="AK21" t="s">
        <v>77</v>
      </c>
      <c r="AL21">
        <v>3</v>
      </c>
      <c r="AM21">
        <v>9</v>
      </c>
      <c r="AN21" t="s">
        <v>75</v>
      </c>
      <c r="AO21" t="s">
        <v>75</v>
      </c>
    </row>
    <row r="22" spans="1:41">
      <c r="A22" t="s">
        <v>37</v>
      </c>
      <c r="B22" t="s">
        <v>38</v>
      </c>
      <c r="C22">
        <v>19</v>
      </c>
      <c r="D22" t="s">
        <v>39</v>
      </c>
      <c r="E22" t="s">
        <v>72</v>
      </c>
      <c r="F22">
        <v>2</v>
      </c>
      <c r="G22">
        <v>1</v>
      </c>
      <c r="H22">
        <v>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4</v>
      </c>
      <c r="T22">
        <v>1</v>
      </c>
      <c r="U22">
        <v>1</v>
      </c>
      <c r="V22">
        <v>1</v>
      </c>
      <c r="W22">
        <v>2</v>
      </c>
      <c r="X22">
        <v>20</v>
      </c>
      <c r="Y22">
        <v>14</v>
      </c>
      <c r="Z22">
        <v>12</v>
      </c>
      <c r="AA22">
        <v>13</v>
      </c>
      <c r="AB22">
        <v>-2</v>
      </c>
      <c r="AC22">
        <v>1</v>
      </c>
      <c r="AD22" t="s">
        <v>73</v>
      </c>
      <c r="AE22">
        <v>13</v>
      </c>
      <c r="AF22" t="s">
        <v>85</v>
      </c>
      <c r="AG22">
        <v>1.5</v>
      </c>
      <c r="AH22" t="s">
        <v>75</v>
      </c>
      <c r="AI22">
        <v>1</v>
      </c>
      <c r="AJ22" t="s">
        <v>76</v>
      </c>
      <c r="AK22" t="s">
        <v>77</v>
      </c>
      <c r="AL22">
        <v>1</v>
      </c>
      <c r="AM22">
        <v>6</v>
      </c>
      <c r="AN22" t="s">
        <v>76</v>
      </c>
      <c r="AO22" t="s">
        <v>75</v>
      </c>
    </row>
    <row r="23" spans="1:41">
      <c r="A23" t="s">
        <v>37</v>
      </c>
      <c r="B23" t="s">
        <v>52</v>
      </c>
      <c r="C23">
        <v>17</v>
      </c>
      <c r="D23" t="s">
        <v>39</v>
      </c>
      <c r="E23" t="s">
        <v>71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4</v>
      </c>
      <c r="S23">
        <v>4</v>
      </c>
      <c r="T23">
        <v>4</v>
      </c>
      <c r="U23">
        <v>3</v>
      </c>
      <c r="V23">
        <v>4</v>
      </c>
      <c r="W23">
        <v>3</v>
      </c>
      <c r="X23">
        <v>19</v>
      </c>
      <c r="Y23">
        <v>11</v>
      </c>
      <c r="Z23">
        <v>9</v>
      </c>
      <c r="AA23">
        <v>10</v>
      </c>
      <c r="AB23">
        <v>-2</v>
      </c>
      <c r="AC23">
        <v>1</v>
      </c>
      <c r="AD23" t="s">
        <v>73</v>
      </c>
      <c r="AE23">
        <v>10</v>
      </c>
      <c r="AF23" t="s">
        <v>85</v>
      </c>
      <c r="AG23">
        <v>2.5</v>
      </c>
      <c r="AH23" t="s">
        <v>75</v>
      </c>
      <c r="AI23">
        <v>2</v>
      </c>
      <c r="AJ23" t="s">
        <v>75</v>
      </c>
      <c r="AK23" t="s">
        <v>77</v>
      </c>
      <c r="AL23">
        <v>1</v>
      </c>
      <c r="AM23">
        <v>8</v>
      </c>
      <c r="AN23" t="s">
        <v>76</v>
      </c>
      <c r="AO23" t="s">
        <v>75</v>
      </c>
    </row>
    <row r="24" spans="1:41">
      <c r="A24" t="s">
        <v>37</v>
      </c>
      <c r="B24" t="s">
        <v>52</v>
      </c>
      <c r="C24">
        <v>16</v>
      </c>
      <c r="D24" t="s">
        <v>39</v>
      </c>
      <c r="E24" t="s">
        <v>71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1</v>
      </c>
      <c r="T24">
        <v>3</v>
      </c>
      <c r="U24">
        <v>3</v>
      </c>
      <c r="V24">
        <v>5</v>
      </c>
      <c r="W24">
        <v>5</v>
      </c>
      <c r="X24">
        <v>18</v>
      </c>
      <c r="Y24">
        <v>8</v>
      </c>
      <c r="Z24">
        <v>6</v>
      </c>
      <c r="AA24">
        <v>7</v>
      </c>
      <c r="AB24">
        <v>-2</v>
      </c>
      <c r="AC24">
        <v>1</v>
      </c>
      <c r="AD24" t="s">
        <v>73</v>
      </c>
      <c r="AE24">
        <v>7</v>
      </c>
      <c r="AF24" t="s">
        <v>74</v>
      </c>
      <c r="AG24">
        <v>4</v>
      </c>
      <c r="AH24" t="s">
        <v>79</v>
      </c>
      <c r="AI24">
        <v>1</v>
      </c>
      <c r="AJ24" t="s">
        <v>76</v>
      </c>
      <c r="AK24" t="s">
        <v>77</v>
      </c>
      <c r="AL24">
        <v>2</v>
      </c>
      <c r="AM24">
        <v>4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16</v>
      </c>
      <c r="D25" t="s">
        <v>39</v>
      </c>
      <c r="E25" t="s">
        <v>72</v>
      </c>
      <c r="F25">
        <v>4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3</v>
      </c>
      <c r="S25">
        <v>4</v>
      </c>
      <c r="T25">
        <v>4</v>
      </c>
      <c r="U25">
        <v>1</v>
      </c>
      <c r="V25">
        <v>4</v>
      </c>
      <c r="W25">
        <v>5</v>
      </c>
      <c r="X25">
        <v>18</v>
      </c>
      <c r="Y25">
        <v>14</v>
      </c>
      <c r="Z25">
        <v>11</v>
      </c>
      <c r="AA25">
        <v>13</v>
      </c>
      <c r="AB25">
        <v>-3</v>
      </c>
      <c r="AC25">
        <v>2</v>
      </c>
      <c r="AD25" t="s">
        <v>73</v>
      </c>
      <c r="AE25">
        <v>12.67</v>
      </c>
      <c r="AF25" t="s">
        <v>85</v>
      </c>
      <c r="AG25">
        <v>4</v>
      </c>
      <c r="AH25" t="s">
        <v>79</v>
      </c>
      <c r="AI25">
        <v>2</v>
      </c>
      <c r="AJ25" t="s">
        <v>75</v>
      </c>
      <c r="AK25" t="s">
        <v>77</v>
      </c>
      <c r="AL25">
        <v>3</v>
      </c>
      <c r="AM25">
        <v>8</v>
      </c>
      <c r="AN25" t="s">
        <v>75</v>
      </c>
      <c r="AO25" t="s">
        <v>75</v>
      </c>
    </row>
    <row r="26" spans="1:41">
      <c r="A26" t="s">
        <v>37</v>
      </c>
      <c r="B26" t="s">
        <v>38</v>
      </c>
      <c r="C26">
        <v>17</v>
      </c>
      <c r="D26" t="s">
        <v>54</v>
      </c>
      <c r="E26" t="s">
        <v>72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5</v>
      </c>
      <c r="S26">
        <v>3</v>
      </c>
      <c r="T26">
        <v>2</v>
      </c>
      <c r="U26">
        <v>1</v>
      </c>
      <c r="V26">
        <v>2</v>
      </c>
      <c r="W26">
        <v>3</v>
      </c>
      <c r="X26">
        <v>18</v>
      </c>
      <c r="Y26">
        <v>7</v>
      </c>
      <c r="Z26">
        <v>6</v>
      </c>
      <c r="AA26">
        <v>6</v>
      </c>
      <c r="AB26">
        <v>-1</v>
      </c>
      <c r="AC26">
        <v>0</v>
      </c>
      <c r="AD26" t="s">
        <v>73</v>
      </c>
      <c r="AE26">
        <v>6.33</v>
      </c>
      <c r="AF26" t="s">
        <v>74</v>
      </c>
      <c r="AG26">
        <v>2</v>
      </c>
      <c r="AH26" t="s">
        <v>75</v>
      </c>
      <c r="AI26">
        <v>2</v>
      </c>
      <c r="AJ26" t="s">
        <v>75</v>
      </c>
      <c r="AK26" t="s">
        <v>77</v>
      </c>
      <c r="AL26">
        <v>2</v>
      </c>
      <c r="AM26">
        <v>5</v>
      </c>
      <c r="AN26" t="s">
        <v>75</v>
      </c>
      <c r="AO26" t="s">
        <v>76</v>
      </c>
    </row>
    <row r="27" spans="1:41">
      <c r="A27" t="s">
        <v>37</v>
      </c>
      <c r="B27" t="s">
        <v>52</v>
      </c>
      <c r="C27">
        <v>16</v>
      </c>
      <c r="D27" t="s">
        <v>39</v>
      </c>
      <c r="E27" t="s">
        <v>71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1</v>
      </c>
      <c r="W27">
        <v>5</v>
      </c>
      <c r="X27">
        <v>18</v>
      </c>
      <c r="Y27">
        <v>9</v>
      </c>
      <c r="Z27">
        <v>7</v>
      </c>
      <c r="AA27">
        <v>6</v>
      </c>
      <c r="AB27">
        <v>-2</v>
      </c>
      <c r="AC27">
        <v>-1</v>
      </c>
      <c r="AD27" t="s">
        <v>78</v>
      </c>
      <c r="AE27">
        <v>7.33</v>
      </c>
      <c r="AF27" t="s">
        <v>74</v>
      </c>
      <c r="AG27">
        <v>1</v>
      </c>
      <c r="AH27" t="s">
        <v>76</v>
      </c>
      <c r="AI27">
        <v>1</v>
      </c>
      <c r="AJ27" t="s">
        <v>76</v>
      </c>
      <c r="AK27" t="s">
        <v>77</v>
      </c>
      <c r="AL27">
        <v>3</v>
      </c>
      <c r="AM27">
        <v>6</v>
      </c>
      <c r="AN27" t="s">
        <v>75</v>
      </c>
      <c r="AO27" t="s">
        <v>75</v>
      </c>
    </row>
    <row r="28" spans="1:41">
      <c r="A28" t="s">
        <v>37</v>
      </c>
      <c r="B28" t="s">
        <v>38</v>
      </c>
      <c r="C28">
        <v>19</v>
      </c>
      <c r="D28" t="s">
        <v>39</v>
      </c>
      <c r="E28" t="s">
        <v>71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4</v>
      </c>
      <c r="S28">
        <v>4</v>
      </c>
      <c r="T28">
        <v>3</v>
      </c>
      <c r="U28">
        <v>1</v>
      </c>
      <c r="V28">
        <v>3</v>
      </c>
      <c r="W28">
        <v>3</v>
      </c>
      <c r="X28">
        <v>18</v>
      </c>
      <c r="Y28">
        <v>12</v>
      </c>
      <c r="Z28">
        <v>10</v>
      </c>
      <c r="AA28">
        <v>10</v>
      </c>
      <c r="AB28">
        <v>-2</v>
      </c>
      <c r="AC28">
        <v>0</v>
      </c>
      <c r="AD28" t="s">
        <v>73</v>
      </c>
      <c r="AE28">
        <v>10.67</v>
      </c>
      <c r="AF28" t="s">
        <v>85</v>
      </c>
      <c r="AG28">
        <v>1</v>
      </c>
      <c r="AH28" t="s">
        <v>76</v>
      </c>
      <c r="AI28">
        <v>1</v>
      </c>
      <c r="AJ28" t="s">
        <v>76</v>
      </c>
      <c r="AK28" t="s">
        <v>77</v>
      </c>
      <c r="AL28">
        <v>4</v>
      </c>
      <c r="AM28">
        <v>7</v>
      </c>
      <c r="AN28" t="s">
        <v>79</v>
      </c>
      <c r="AO28" t="s">
        <v>75</v>
      </c>
    </row>
    <row r="29" spans="1:41">
      <c r="A29" t="s">
        <v>55</v>
      </c>
      <c r="B29" t="s">
        <v>38</v>
      </c>
      <c r="C29">
        <v>17</v>
      </c>
      <c r="D29" t="s">
        <v>54</v>
      </c>
      <c r="E29" t="s">
        <v>72</v>
      </c>
      <c r="F29">
        <v>3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4</v>
      </c>
      <c r="S29">
        <v>5</v>
      </c>
      <c r="T29">
        <v>4</v>
      </c>
      <c r="U29">
        <v>2</v>
      </c>
      <c r="V29">
        <v>3</v>
      </c>
      <c r="W29">
        <v>1</v>
      </c>
      <c r="X29">
        <v>17</v>
      </c>
      <c r="Y29">
        <v>10</v>
      </c>
      <c r="Z29">
        <v>10</v>
      </c>
      <c r="AA29">
        <v>10</v>
      </c>
      <c r="AB29">
        <v>0</v>
      </c>
      <c r="AC29">
        <v>0</v>
      </c>
      <c r="AD29" t="s">
        <v>73</v>
      </c>
      <c r="AE29">
        <v>10</v>
      </c>
      <c r="AF29" t="s">
        <v>85</v>
      </c>
      <c r="AG29">
        <v>2</v>
      </c>
      <c r="AH29" t="s">
        <v>75</v>
      </c>
      <c r="AI29">
        <v>1</v>
      </c>
      <c r="AJ29" t="s">
        <v>76</v>
      </c>
      <c r="AK29" t="s">
        <v>77</v>
      </c>
      <c r="AL29">
        <v>4</v>
      </c>
      <c r="AM29">
        <v>9</v>
      </c>
      <c r="AN29" t="s">
        <v>79</v>
      </c>
      <c r="AO29" t="s">
        <v>75</v>
      </c>
    </row>
    <row r="30" spans="1:41">
      <c r="A30" t="s">
        <v>37</v>
      </c>
      <c r="B30" t="s">
        <v>52</v>
      </c>
      <c r="C30">
        <v>17</v>
      </c>
      <c r="D30" t="s">
        <v>39</v>
      </c>
      <c r="E30" t="s">
        <v>72</v>
      </c>
      <c r="F30">
        <v>3</v>
      </c>
      <c r="G30">
        <v>2</v>
      </c>
      <c r="H30">
        <v>1</v>
      </c>
      <c r="I30">
        <v>1</v>
      </c>
      <c r="J30">
        <v>3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5</v>
      </c>
      <c r="S30">
        <v>5</v>
      </c>
      <c r="T30">
        <v>5</v>
      </c>
      <c r="U30">
        <v>2</v>
      </c>
      <c r="V30">
        <v>4</v>
      </c>
      <c r="W30">
        <v>5</v>
      </c>
      <c r="X30">
        <v>16</v>
      </c>
      <c r="Y30">
        <v>6</v>
      </c>
      <c r="Z30">
        <v>5</v>
      </c>
      <c r="AA30">
        <v>5</v>
      </c>
      <c r="AB30">
        <v>-1</v>
      </c>
      <c r="AC30">
        <v>0</v>
      </c>
      <c r="AD30" t="s">
        <v>73</v>
      </c>
      <c r="AE30">
        <v>5.33</v>
      </c>
      <c r="AF30" t="s">
        <v>74</v>
      </c>
      <c r="AG30">
        <v>2.5</v>
      </c>
      <c r="AH30" t="s">
        <v>75</v>
      </c>
      <c r="AI30">
        <v>3</v>
      </c>
      <c r="AJ30" t="s">
        <v>75</v>
      </c>
      <c r="AK30" t="s">
        <v>87</v>
      </c>
      <c r="AL30">
        <v>3</v>
      </c>
      <c r="AM30">
        <v>10</v>
      </c>
      <c r="AN30" t="s">
        <v>75</v>
      </c>
      <c r="AO30" t="s">
        <v>79</v>
      </c>
    </row>
    <row r="31" spans="1:41">
      <c r="A31" t="s">
        <v>37</v>
      </c>
      <c r="B31" t="s">
        <v>52</v>
      </c>
      <c r="C31">
        <v>16</v>
      </c>
      <c r="D31" t="s">
        <v>39</v>
      </c>
      <c r="E31" t="s">
        <v>72</v>
      </c>
      <c r="F31">
        <v>4</v>
      </c>
      <c r="G31">
        <v>4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16</v>
      </c>
      <c r="Y31">
        <v>10</v>
      </c>
      <c r="Z31">
        <v>12</v>
      </c>
      <c r="AA31">
        <v>11</v>
      </c>
      <c r="AB31">
        <v>2</v>
      </c>
      <c r="AC31">
        <v>-1</v>
      </c>
      <c r="AD31" t="s">
        <v>73</v>
      </c>
      <c r="AE31">
        <v>11</v>
      </c>
      <c r="AF31" t="s">
        <v>85</v>
      </c>
      <c r="AG31">
        <v>4</v>
      </c>
      <c r="AH31" t="s">
        <v>79</v>
      </c>
      <c r="AI31">
        <v>1</v>
      </c>
      <c r="AJ31" t="s">
        <v>76</v>
      </c>
      <c r="AK31" t="s">
        <v>77</v>
      </c>
      <c r="AL31">
        <v>4</v>
      </c>
      <c r="AM31">
        <v>10</v>
      </c>
      <c r="AN31" t="s">
        <v>79</v>
      </c>
      <c r="AO31" t="s">
        <v>79</v>
      </c>
    </row>
    <row r="32" spans="1:41">
      <c r="A32" t="s">
        <v>37</v>
      </c>
      <c r="B32" t="s">
        <v>38</v>
      </c>
      <c r="C32">
        <v>16</v>
      </c>
      <c r="D32" t="s">
        <v>39</v>
      </c>
      <c r="E32" t="s">
        <v>72</v>
      </c>
      <c r="F32">
        <v>3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</v>
      </c>
      <c r="S32">
        <v>2</v>
      </c>
      <c r="T32">
        <v>1</v>
      </c>
      <c r="U32">
        <v>1</v>
      </c>
      <c r="V32">
        <v>4</v>
      </c>
      <c r="W32">
        <v>5</v>
      </c>
      <c r="X32">
        <v>16</v>
      </c>
      <c r="Y32">
        <v>12</v>
      </c>
      <c r="Z32">
        <v>11</v>
      </c>
      <c r="AA32">
        <v>11</v>
      </c>
      <c r="AB32">
        <v>-1</v>
      </c>
      <c r="AC32">
        <v>0</v>
      </c>
      <c r="AD32" t="s">
        <v>73</v>
      </c>
      <c r="AE32">
        <v>11.33</v>
      </c>
      <c r="AF32" t="s">
        <v>85</v>
      </c>
      <c r="AG32">
        <v>3.5</v>
      </c>
      <c r="AH32" t="s">
        <v>79</v>
      </c>
      <c r="AI32">
        <v>2</v>
      </c>
      <c r="AJ32" t="s">
        <v>75</v>
      </c>
      <c r="AK32" t="s">
        <v>77</v>
      </c>
      <c r="AL32">
        <v>1</v>
      </c>
      <c r="AM32">
        <v>3</v>
      </c>
      <c r="AN32" t="s">
        <v>76</v>
      </c>
      <c r="AO32" t="s">
        <v>76</v>
      </c>
    </row>
    <row r="33" spans="1:41">
      <c r="A33" t="s">
        <v>37</v>
      </c>
      <c r="B33" t="s">
        <v>52</v>
      </c>
      <c r="C33">
        <v>16</v>
      </c>
      <c r="D33" t="s">
        <v>39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4</v>
      </c>
      <c r="S33">
        <v>5</v>
      </c>
      <c r="T33">
        <v>2</v>
      </c>
      <c r="U33">
        <v>1</v>
      </c>
      <c r="V33">
        <v>1</v>
      </c>
      <c r="W33">
        <v>2</v>
      </c>
      <c r="X33">
        <v>16</v>
      </c>
      <c r="Y33">
        <v>12</v>
      </c>
      <c r="Z33">
        <v>11</v>
      </c>
      <c r="AA33">
        <v>12</v>
      </c>
      <c r="AB33">
        <v>-1</v>
      </c>
      <c r="AC33">
        <v>1</v>
      </c>
      <c r="AD33" t="s">
        <v>73</v>
      </c>
      <c r="AE33">
        <v>11.67</v>
      </c>
      <c r="AF33" t="s">
        <v>85</v>
      </c>
      <c r="AG33">
        <v>2.5</v>
      </c>
      <c r="AH33" t="s">
        <v>75</v>
      </c>
      <c r="AI33">
        <v>1</v>
      </c>
      <c r="AJ33" t="s">
        <v>76</v>
      </c>
      <c r="AK33" t="s">
        <v>77</v>
      </c>
      <c r="AL33">
        <v>2</v>
      </c>
      <c r="AM33">
        <v>7</v>
      </c>
      <c r="AN33" t="s">
        <v>75</v>
      </c>
      <c r="AO33" t="s">
        <v>75</v>
      </c>
    </row>
    <row r="34" spans="1:41">
      <c r="A34" t="s">
        <v>37</v>
      </c>
      <c r="B34" t="s">
        <v>38</v>
      </c>
      <c r="C34">
        <v>18</v>
      </c>
      <c r="D34" t="s">
        <v>54</v>
      </c>
      <c r="E34" t="s">
        <v>72</v>
      </c>
      <c r="F34">
        <v>3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5</v>
      </c>
      <c r="S34">
        <v>3</v>
      </c>
      <c r="T34">
        <v>3</v>
      </c>
      <c r="U34">
        <v>1</v>
      </c>
      <c r="V34">
        <v>1</v>
      </c>
      <c r="W34">
        <v>4</v>
      </c>
      <c r="X34">
        <v>16</v>
      </c>
      <c r="Y34">
        <v>9</v>
      </c>
      <c r="Z34">
        <v>8</v>
      </c>
      <c r="AA34">
        <v>7</v>
      </c>
      <c r="AB34">
        <v>-1</v>
      </c>
      <c r="AC34">
        <v>-1</v>
      </c>
      <c r="AD34" t="s">
        <v>78</v>
      </c>
      <c r="AE34">
        <v>8</v>
      </c>
      <c r="AF34" t="s">
        <v>74</v>
      </c>
      <c r="AG34">
        <v>2</v>
      </c>
      <c r="AH34" t="s">
        <v>75</v>
      </c>
      <c r="AI34">
        <v>1</v>
      </c>
      <c r="AJ34" t="s">
        <v>76</v>
      </c>
      <c r="AK34" t="s">
        <v>77</v>
      </c>
      <c r="AL34">
        <v>2</v>
      </c>
      <c r="AM34">
        <v>7</v>
      </c>
      <c r="AN34" t="s">
        <v>75</v>
      </c>
      <c r="AO34" t="s">
        <v>75</v>
      </c>
    </row>
    <row r="35" spans="1:41">
      <c r="A35" t="s">
        <v>37</v>
      </c>
      <c r="B35" t="s">
        <v>52</v>
      </c>
      <c r="C35">
        <v>22</v>
      </c>
      <c r="D35" t="s">
        <v>39</v>
      </c>
      <c r="E35" t="s">
        <v>72</v>
      </c>
      <c r="F35">
        <v>3</v>
      </c>
      <c r="G35">
        <v>1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5</v>
      </c>
      <c r="S35">
        <v>4</v>
      </c>
      <c r="T35">
        <v>5</v>
      </c>
      <c r="U35">
        <v>5</v>
      </c>
      <c r="V35">
        <v>5</v>
      </c>
      <c r="W35">
        <v>1</v>
      </c>
      <c r="X35">
        <v>16</v>
      </c>
      <c r="Y35">
        <v>6</v>
      </c>
      <c r="Z35">
        <v>8</v>
      </c>
      <c r="AA35">
        <v>8</v>
      </c>
      <c r="AB35">
        <v>2</v>
      </c>
      <c r="AC35">
        <v>0</v>
      </c>
      <c r="AD35" t="s">
        <v>73</v>
      </c>
      <c r="AE35">
        <v>7.33</v>
      </c>
      <c r="AF35" t="s">
        <v>74</v>
      </c>
      <c r="AG35">
        <v>2</v>
      </c>
      <c r="AH35" t="s">
        <v>75</v>
      </c>
      <c r="AI35">
        <v>4</v>
      </c>
      <c r="AJ35" t="s">
        <v>79</v>
      </c>
      <c r="AK35" t="s">
        <v>87</v>
      </c>
      <c r="AL35">
        <v>0</v>
      </c>
      <c r="AM35">
        <v>10</v>
      </c>
      <c r="AN35" t="s">
        <v>76</v>
      </c>
      <c r="AO35" t="s">
        <v>79</v>
      </c>
    </row>
    <row r="36" spans="1:41">
      <c r="A36" t="s">
        <v>37</v>
      </c>
      <c r="B36" t="s">
        <v>38</v>
      </c>
      <c r="C36">
        <v>17</v>
      </c>
      <c r="D36" t="s">
        <v>39</v>
      </c>
      <c r="E36" t="s">
        <v>72</v>
      </c>
      <c r="F36">
        <v>3</v>
      </c>
      <c r="G36">
        <v>4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4</v>
      </c>
      <c r="S36">
        <v>4</v>
      </c>
      <c r="T36">
        <v>5</v>
      </c>
      <c r="U36">
        <v>1</v>
      </c>
      <c r="V36">
        <v>3</v>
      </c>
      <c r="W36">
        <v>5</v>
      </c>
      <c r="X36">
        <v>16</v>
      </c>
      <c r="Y36">
        <v>16</v>
      </c>
      <c r="Z36">
        <v>15</v>
      </c>
      <c r="AA36">
        <v>15</v>
      </c>
      <c r="AB36">
        <v>-1</v>
      </c>
      <c r="AC36">
        <v>0</v>
      </c>
      <c r="AD36" t="s">
        <v>73</v>
      </c>
      <c r="AE36">
        <v>15.33</v>
      </c>
      <c r="AF36" t="s">
        <v>89</v>
      </c>
      <c r="AG36">
        <v>3.5</v>
      </c>
      <c r="AH36" t="s">
        <v>79</v>
      </c>
      <c r="AI36">
        <v>0</v>
      </c>
      <c r="AJ36" t="s">
        <v>76</v>
      </c>
      <c r="AK36" t="s">
        <v>77</v>
      </c>
      <c r="AL36">
        <v>1</v>
      </c>
      <c r="AM36">
        <v>9</v>
      </c>
      <c r="AN36" t="s">
        <v>76</v>
      </c>
      <c r="AO36" t="s">
        <v>75</v>
      </c>
    </row>
    <row r="37" spans="1:41">
      <c r="A37" t="s">
        <v>37</v>
      </c>
      <c r="B37" t="s">
        <v>52</v>
      </c>
      <c r="C37">
        <v>18</v>
      </c>
      <c r="D37" t="s">
        <v>39</v>
      </c>
      <c r="E37" t="s">
        <v>72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4</v>
      </c>
      <c r="S37">
        <v>4</v>
      </c>
      <c r="T37">
        <v>4</v>
      </c>
      <c r="U37">
        <v>2</v>
      </c>
      <c r="V37">
        <v>4</v>
      </c>
      <c r="W37">
        <v>5</v>
      </c>
      <c r="X37">
        <v>15</v>
      </c>
      <c r="Y37">
        <v>6</v>
      </c>
      <c r="Z37">
        <v>7</v>
      </c>
      <c r="AA37">
        <v>8</v>
      </c>
      <c r="AB37">
        <v>1</v>
      </c>
      <c r="AC37">
        <v>1</v>
      </c>
      <c r="AD37" t="s">
        <v>80</v>
      </c>
      <c r="AE37">
        <v>7</v>
      </c>
      <c r="AF37" t="s">
        <v>74</v>
      </c>
      <c r="AG37">
        <v>2</v>
      </c>
      <c r="AH37" t="s">
        <v>75</v>
      </c>
      <c r="AI37">
        <v>2</v>
      </c>
      <c r="AJ37" t="s">
        <v>75</v>
      </c>
      <c r="AK37" t="s">
        <v>77</v>
      </c>
      <c r="AL37">
        <v>4</v>
      </c>
      <c r="AM37">
        <v>8</v>
      </c>
      <c r="AN37" t="s">
        <v>79</v>
      </c>
      <c r="AO37" t="s">
        <v>75</v>
      </c>
    </row>
    <row r="38" spans="1:41">
      <c r="A38" t="s">
        <v>37</v>
      </c>
      <c r="B38" t="s">
        <v>38</v>
      </c>
      <c r="C38">
        <v>19</v>
      </c>
      <c r="D38" t="s">
        <v>39</v>
      </c>
      <c r="E38" t="s">
        <v>72</v>
      </c>
      <c r="F38">
        <v>3</v>
      </c>
      <c r="G38">
        <v>3</v>
      </c>
      <c r="H38">
        <v>1</v>
      </c>
      <c r="I38">
        <v>2</v>
      </c>
      <c r="J38">
        <v>2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4</v>
      </c>
      <c r="S38">
        <v>3</v>
      </c>
      <c r="T38">
        <v>5</v>
      </c>
      <c r="U38">
        <v>3</v>
      </c>
      <c r="V38">
        <v>3</v>
      </c>
      <c r="W38">
        <v>5</v>
      </c>
      <c r="X38">
        <v>15</v>
      </c>
      <c r="Y38">
        <v>9</v>
      </c>
      <c r="Z38">
        <v>9</v>
      </c>
      <c r="AA38">
        <v>9</v>
      </c>
      <c r="AB38">
        <v>0</v>
      </c>
      <c r="AC38">
        <v>0</v>
      </c>
      <c r="AD38" t="s">
        <v>73</v>
      </c>
      <c r="AE38">
        <v>9</v>
      </c>
      <c r="AF38" t="s">
        <v>74</v>
      </c>
      <c r="AG38">
        <v>3</v>
      </c>
      <c r="AH38" t="s">
        <v>75</v>
      </c>
      <c r="AI38">
        <v>1</v>
      </c>
      <c r="AJ38" t="s">
        <v>76</v>
      </c>
      <c r="AK38" t="s">
        <v>77</v>
      </c>
      <c r="AL38">
        <v>4</v>
      </c>
      <c r="AM38">
        <v>8</v>
      </c>
      <c r="AN38" t="s">
        <v>79</v>
      </c>
      <c r="AO38" t="s">
        <v>75</v>
      </c>
    </row>
    <row r="39" spans="1:41">
      <c r="A39" t="s">
        <v>37</v>
      </c>
      <c r="B39" t="s">
        <v>38</v>
      </c>
      <c r="C39">
        <v>18</v>
      </c>
      <c r="D39" t="s">
        <v>39</v>
      </c>
      <c r="E39" t="s">
        <v>72</v>
      </c>
      <c r="F39">
        <v>4</v>
      </c>
      <c r="G39">
        <v>4</v>
      </c>
      <c r="H39">
        <v>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4</v>
      </c>
      <c r="U39">
        <v>1</v>
      </c>
      <c r="V39">
        <v>1</v>
      </c>
      <c r="W39">
        <v>4</v>
      </c>
      <c r="X39">
        <v>15</v>
      </c>
      <c r="Y39">
        <v>9</v>
      </c>
      <c r="Z39">
        <v>8</v>
      </c>
      <c r="AA39">
        <v>8</v>
      </c>
      <c r="AB39">
        <v>-1</v>
      </c>
      <c r="AC39">
        <v>0</v>
      </c>
      <c r="AD39" t="s">
        <v>73</v>
      </c>
      <c r="AE39">
        <v>8.33</v>
      </c>
      <c r="AF39" t="s">
        <v>74</v>
      </c>
      <c r="AG39">
        <v>4</v>
      </c>
      <c r="AH39" t="s">
        <v>79</v>
      </c>
      <c r="AI39">
        <v>1</v>
      </c>
      <c r="AJ39" t="s">
        <v>76</v>
      </c>
      <c r="AK39" t="s">
        <v>77</v>
      </c>
      <c r="AL39">
        <v>4</v>
      </c>
      <c r="AM39">
        <v>9</v>
      </c>
      <c r="AN39" t="s">
        <v>79</v>
      </c>
      <c r="AO39" t="s">
        <v>75</v>
      </c>
    </row>
    <row r="40" spans="1:41">
      <c r="A40" t="s">
        <v>37</v>
      </c>
      <c r="B40" t="s">
        <v>38</v>
      </c>
      <c r="C40">
        <v>16</v>
      </c>
      <c r="D40" t="s">
        <v>39</v>
      </c>
      <c r="E40" t="s">
        <v>72</v>
      </c>
      <c r="F40">
        <v>2</v>
      </c>
      <c r="G40">
        <v>2</v>
      </c>
      <c r="H40">
        <v>1</v>
      </c>
      <c r="I40">
        <v>1</v>
      </c>
      <c r="J40">
        <v>2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2</v>
      </c>
      <c r="T40">
        <v>2</v>
      </c>
      <c r="U40">
        <v>1</v>
      </c>
      <c r="V40">
        <v>3</v>
      </c>
      <c r="W40">
        <v>5</v>
      </c>
      <c r="X40">
        <v>14</v>
      </c>
      <c r="Y40">
        <v>6</v>
      </c>
      <c r="Z40">
        <v>9</v>
      </c>
      <c r="AA40">
        <v>8</v>
      </c>
      <c r="AB40">
        <v>3</v>
      </c>
      <c r="AC40">
        <v>-1</v>
      </c>
      <c r="AD40" t="s">
        <v>73</v>
      </c>
      <c r="AE40">
        <v>7.67</v>
      </c>
      <c r="AF40" t="s">
        <v>74</v>
      </c>
      <c r="AG40">
        <v>2</v>
      </c>
      <c r="AH40" t="s">
        <v>75</v>
      </c>
      <c r="AI40">
        <v>4</v>
      </c>
      <c r="AJ40" t="s">
        <v>79</v>
      </c>
      <c r="AK40" t="s">
        <v>87</v>
      </c>
      <c r="AL40">
        <v>3</v>
      </c>
      <c r="AM40">
        <v>4</v>
      </c>
      <c r="AN40" t="s">
        <v>75</v>
      </c>
      <c r="AO40" t="s">
        <v>76</v>
      </c>
    </row>
    <row r="41" spans="1:41">
      <c r="A41" t="s">
        <v>37</v>
      </c>
      <c r="B41" t="s">
        <v>38</v>
      </c>
      <c r="C41">
        <v>16</v>
      </c>
      <c r="D41" t="s">
        <v>39</v>
      </c>
      <c r="E41" t="s">
        <v>71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4</v>
      </c>
      <c r="S41">
        <v>3</v>
      </c>
      <c r="T41">
        <v>3</v>
      </c>
      <c r="U41">
        <v>2</v>
      </c>
      <c r="V41">
        <v>2</v>
      </c>
      <c r="W41">
        <v>5</v>
      </c>
      <c r="X41">
        <v>14</v>
      </c>
      <c r="Y41">
        <v>10</v>
      </c>
      <c r="Z41">
        <v>10</v>
      </c>
      <c r="AA41">
        <v>9</v>
      </c>
      <c r="AB41">
        <v>0</v>
      </c>
      <c r="AC41">
        <v>-1</v>
      </c>
      <c r="AD41" t="s">
        <v>73</v>
      </c>
      <c r="AE41">
        <v>9.67</v>
      </c>
      <c r="AF41" t="s">
        <v>74</v>
      </c>
      <c r="AG41">
        <v>2</v>
      </c>
      <c r="AH41" t="s">
        <v>75</v>
      </c>
      <c r="AI41">
        <v>1</v>
      </c>
      <c r="AJ41" t="s">
        <v>76</v>
      </c>
      <c r="AK41" t="s">
        <v>77</v>
      </c>
      <c r="AL41">
        <v>3</v>
      </c>
      <c r="AM41">
        <v>6</v>
      </c>
      <c r="AN41" t="s">
        <v>75</v>
      </c>
      <c r="AO41" t="s">
        <v>75</v>
      </c>
    </row>
    <row r="42" spans="1:41">
      <c r="A42" t="s">
        <v>37</v>
      </c>
      <c r="B42" t="s">
        <v>52</v>
      </c>
      <c r="C42">
        <v>16</v>
      </c>
      <c r="D42" t="s">
        <v>39</v>
      </c>
      <c r="E42" t="s">
        <v>72</v>
      </c>
      <c r="F42">
        <v>4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4</v>
      </c>
      <c r="S42">
        <v>5</v>
      </c>
      <c r="T42">
        <v>5</v>
      </c>
      <c r="U42">
        <v>5</v>
      </c>
      <c r="V42">
        <v>5</v>
      </c>
      <c r="W42">
        <v>4</v>
      </c>
      <c r="X42">
        <v>14</v>
      </c>
      <c r="Y42">
        <v>7</v>
      </c>
      <c r="Z42">
        <v>7</v>
      </c>
      <c r="AA42">
        <v>5</v>
      </c>
      <c r="AB42">
        <v>0</v>
      </c>
      <c r="AC42">
        <v>-2</v>
      </c>
      <c r="AD42" t="s">
        <v>73</v>
      </c>
      <c r="AE42">
        <v>6.33</v>
      </c>
      <c r="AF42" t="s">
        <v>74</v>
      </c>
      <c r="AG42">
        <v>4</v>
      </c>
      <c r="AH42" t="s">
        <v>79</v>
      </c>
      <c r="AI42">
        <v>2</v>
      </c>
      <c r="AJ42" t="s">
        <v>75</v>
      </c>
      <c r="AK42" t="s">
        <v>77</v>
      </c>
      <c r="AL42">
        <v>5</v>
      </c>
      <c r="AM42">
        <v>10</v>
      </c>
      <c r="AN42" t="s">
        <v>79</v>
      </c>
      <c r="AO42" t="s">
        <v>79</v>
      </c>
    </row>
    <row r="43" spans="1:41">
      <c r="A43" t="s">
        <v>37</v>
      </c>
      <c r="B43" t="s">
        <v>38</v>
      </c>
      <c r="C43">
        <v>16</v>
      </c>
      <c r="D43" t="s">
        <v>39</v>
      </c>
      <c r="E43" t="s">
        <v>72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2</v>
      </c>
      <c r="T43">
        <v>2</v>
      </c>
      <c r="U43">
        <v>1</v>
      </c>
      <c r="V43">
        <v>2</v>
      </c>
      <c r="W43">
        <v>1</v>
      </c>
      <c r="X43">
        <v>14</v>
      </c>
      <c r="Y43">
        <v>12</v>
      </c>
      <c r="Z43">
        <v>13</v>
      </c>
      <c r="AA43">
        <v>12</v>
      </c>
      <c r="AB43">
        <v>1</v>
      </c>
      <c r="AC43">
        <v>-1</v>
      </c>
      <c r="AD43" t="s">
        <v>73</v>
      </c>
      <c r="AE43">
        <v>12.33</v>
      </c>
      <c r="AF43" t="s">
        <v>85</v>
      </c>
      <c r="AG43">
        <v>2.5</v>
      </c>
      <c r="AH43" t="s">
        <v>75</v>
      </c>
      <c r="AI43">
        <v>1</v>
      </c>
      <c r="AJ43" t="s">
        <v>76</v>
      </c>
      <c r="AK43" t="s">
        <v>77</v>
      </c>
      <c r="AL43">
        <v>3</v>
      </c>
      <c r="AM43">
        <v>4</v>
      </c>
      <c r="AN43" t="s">
        <v>75</v>
      </c>
      <c r="AO43" t="s">
        <v>76</v>
      </c>
    </row>
    <row r="44" spans="1:41">
      <c r="A44" t="s">
        <v>37</v>
      </c>
      <c r="B44" t="s">
        <v>52</v>
      </c>
      <c r="C44">
        <v>18</v>
      </c>
      <c r="D44" t="s">
        <v>39</v>
      </c>
      <c r="E44" t="s">
        <v>71</v>
      </c>
      <c r="F44">
        <v>2</v>
      </c>
      <c r="G44">
        <v>1</v>
      </c>
      <c r="H44">
        <v>4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2</v>
      </c>
      <c r="U44">
        <v>4</v>
      </c>
      <c r="V44">
        <v>5</v>
      </c>
      <c r="W44">
        <v>3</v>
      </c>
      <c r="X44">
        <v>14</v>
      </c>
      <c r="Y44">
        <v>10</v>
      </c>
      <c r="Z44">
        <v>8</v>
      </c>
      <c r="AA44">
        <v>9</v>
      </c>
      <c r="AB44">
        <v>-2</v>
      </c>
      <c r="AC44">
        <v>1</v>
      </c>
      <c r="AD44" t="s">
        <v>73</v>
      </c>
      <c r="AE44">
        <v>9</v>
      </c>
      <c r="AF44" t="s">
        <v>74</v>
      </c>
      <c r="AG44">
        <v>1.5</v>
      </c>
      <c r="AH44" t="s">
        <v>75</v>
      </c>
      <c r="AI44">
        <v>2</v>
      </c>
      <c r="AJ44" t="s">
        <v>75</v>
      </c>
      <c r="AK44" t="s">
        <v>77</v>
      </c>
      <c r="AL44">
        <v>5</v>
      </c>
      <c r="AM44">
        <v>6</v>
      </c>
      <c r="AN44" t="s">
        <v>79</v>
      </c>
      <c r="AO44" t="s">
        <v>75</v>
      </c>
    </row>
    <row r="45" spans="1:41">
      <c r="A45" t="s">
        <v>37</v>
      </c>
      <c r="B45" t="s">
        <v>38</v>
      </c>
      <c r="C45">
        <v>17</v>
      </c>
      <c r="D45" t="s">
        <v>39</v>
      </c>
      <c r="E45" t="s">
        <v>71</v>
      </c>
      <c r="F45">
        <v>4</v>
      </c>
      <c r="G45">
        <v>3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3</v>
      </c>
      <c r="U45">
        <v>1</v>
      </c>
      <c r="V45">
        <v>2</v>
      </c>
      <c r="W45">
        <v>3</v>
      </c>
      <c r="X45">
        <v>14</v>
      </c>
      <c r="Y45">
        <v>13</v>
      </c>
      <c r="Z45">
        <v>13</v>
      </c>
      <c r="AA45">
        <v>14</v>
      </c>
      <c r="AB45">
        <v>0</v>
      </c>
      <c r="AC45">
        <v>1</v>
      </c>
      <c r="AD45" t="s">
        <v>73</v>
      </c>
      <c r="AE45">
        <v>13.33</v>
      </c>
      <c r="AF45" t="s">
        <v>85</v>
      </c>
      <c r="AG45">
        <v>3.5</v>
      </c>
      <c r="AH45" t="s">
        <v>79</v>
      </c>
      <c r="AI45">
        <v>0</v>
      </c>
      <c r="AJ45" t="s">
        <v>76</v>
      </c>
      <c r="AK45" t="s">
        <v>77</v>
      </c>
      <c r="AL45">
        <v>2</v>
      </c>
      <c r="AM45">
        <v>6</v>
      </c>
      <c r="AN45" t="s">
        <v>75</v>
      </c>
      <c r="AO45" t="s">
        <v>75</v>
      </c>
    </row>
    <row r="46" spans="1:41">
      <c r="A46" t="s">
        <v>37</v>
      </c>
      <c r="B46" t="s">
        <v>52</v>
      </c>
      <c r="C46">
        <v>17</v>
      </c>
      <c r="D46" t="s">
        <v>39</v>
      </c>
      <c r="E46" t="s">
        <v>72</v>
      </c>
      <c r="F46">
        <v>4</v>
      </c>
      <c r="G46">
        <v>4</v>
      </c>
      <c r="H46">
        <v>1</v>
      </c>
      <c r="I46">
        <v>2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4</v>
      </c>
      <c r="S46">
        <v>5</v>
      </c>
      <c r="T46">
        <v>5</v>
      </c>
      <c r="U46">
        <v>1</v>
      </c>
      <c r="V46">
        <v>3</v>
      </c>
      <c r="W46">
        <v>2</v>
      </c>
      <c r="X46">
        <v>14</v>
      </c>
      <c r="Y46">
        <v>11</v>
      </c>
      <c r="Z46">
        <v>9</v>
      </c>
      <c r="AA46">
        <v>9</v>
      </c>
      <c r="AB46">
        <v>-2</v>
      </c>
      <c r="AC46">
        <v>0</v>
      </c>
      <c r="AD46" t="s">
        <v>73</v>
      </c>
      <c r="AE46">
        <v>9.67</v>
      </c>
      <c r="AF46" t="s">
        <v>74</v>
      </c>
      <c r="AG46">
        <v>4</v>
      </c>
      <c r="AH46" t="s">
        <v>79</v>
      </c>
      <c r="AI46">
        <v>0</v>
      </c>
      <c r="AJ46" t="s">
        <v>76</v>
      </c>
      <c r="AK46" t="s">
        <v>77</v>
      </c>
      <c r="AL46">
        <v>4</v>
      </c>
      <c r="AM46">
        <v>11</v>
      </c>
      <c r="AN46" t="s">
        <v>79</v>
      </c>
      <c r="AO46" t="s">
        <v>79</v>
      </c>
    </row>
    <row r="47" spans="1:41">
      <c r="A47" t="s">
        <v>37</v>
      </c>
      <c r="B47" t="s">
        <v>52</v>
      </c>
      <c r="C47">
        <v>17</v>
      </c>
      <c r="D47" t="s">
        <v>39</v>
      </c>
      <c r="E47" t="s">
        <v>71</v>
      </c>
      <c r="F47">
        <v>4</v>
      </c>
      <c r="G47">
        <v>3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2</v>
      </c>
      <c r="S47">
        <v>5</v>
      </c>
      <c r="T47">
        <v>5</v>
      </c>
      <c r="U47">
        <v>1</v>
      </c>
      <c r="V47">
        <v>4</v>
      </c>
      <c r="W47">
        <v>5</v>
      </c>
      <c r="X47">
        <v>14</v>
      </c>
      <c r="Y47">
        <v>12</v>
      </c>
      <c r="Z47">
        <v>12</v>
      </c>
      <c r="AA47">
        <v>12</v>
      </c>
      <c r="AB47">
        <v>0</v>
      </c>
      <c r="AC47">
        <v>0</v>
      </c>
      <c r="AD47" t="s">
        <v>73</v>
      </c>
      <c r="AE47">
        <v>12</v>
      </c>
      <c r="AF47" t="s">
        <v>85</v>
      </c>
      <c r="AG47">
        <v>3.5</v>
      </c>
      <c r="AH47" t="s">
        <v>79</v>
      </c>
      <c r="AI47">
        <v>2</v>
      </c>
      <c r="AJ47" t="s">
        <v>75</v>
      </c>
      <c r="AK47" t="s">
        <v>77</v>
      </c>
      <c r="AL47">
        <v>2</v>
      </c>
      <c r="AM47">
        <v>11</v>
      </c>
      <c r="AN47" t="s">
        <v>75</v>
      </c>
      <c r="AO47" t="s">
        <v>79</v>
      </c>
    </row>
    <row r="48" spans="1:41">
      <c r="A48" t="s">
        <v>37</v>
      </c>
      <c r="B48" t="s">
        <v>38</v>
      </c>
      <c r="C48">
        <v>18</v>
      </c>
      <c r="D48" t="s">
        <v>39</v>
      </c>
      <c r="E48" t="s">
        <v>71</v>
      </c>
      <c r="F48">
        <v>4</v>
      </c>
      <c r="G48">
        <v>4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4</v>
      </c>
      <c r="S48">
        <v>2</v>
      </c>
      <c r="T48">
        <v>4</v>
      </c>
      <c r="U48">
        <v>1</v>
      </c>
      <c r="V48">
        <v>1</v>
      </c>
      <c r="W48">
        <v>4</v>
      </c>
      <c r="X48">
        <v>14</v>
      </c>
      <c r="Y48">
        <v>12</v>
      </c>
      <c r="Z48">
        <v>10</v>
      </c>
      <c r="AA48">
        <v>11</v>
      </c>
      <c r="AB48">
        <v>-2</v>
      </c>
      <c r="AC48">
        <v>1</v>
      </c>
      <c r="AD48" t="s">
        <v>73</v>
      </c>
      <c r="AE48">
        <v>11</v>
      </c>
      <c r="AF48" t="s">
        <v>85</v>
      </c>
      <c r="AG48">
        <v>4</v>
      </c>
      <c r="AH48" t="s">
        <v>79</v>
      </c>
      <c r="AI48">
        <v>0</v>
      </c>
      <c r="AJ48" t="s">
        <v>76</v>
      </c>
      <c r="AK48" t="s">
        <v>77</v>
      </c>
      <c r="AL48">
        <v>2</v>
      </c>
      <c r="AM48">
        <v>7</v>
      </c>
      <c r="AN48" t="s">
        <v>75</v>
      </c>
      <c r="AO48" t="s">
        <v>75</v>
      </c>
    </row>
    <row r="49" spans="1:41">
      <c r="A49" t="s">
        <v>37</v>
      </c>
      <c r="B49" t="s">
        <v>38</v>
      </c>
      <c r="C49">
        <v>19</v>
      </c>
      <c r="D49" t="s">
        <v>39</v>
      </c>
      <c r="E49" t="s">
        <v>72</v>
      </c>
      <c r="F49">
        <v>1</v>
      </c>
      <c r="G49">
        <v>1</v>
      </c>
      <c r="H49">
        <v>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1</v>
      </c>
      <c r="T49">
        <v>2</v>
      </c>
      <c r="U49">
        <v>1</v>
      </c>
      <c r="V49">
        <v>1</v>
      </c>
      <c r="W49">
        <v>3</v>
      </c>
      <c r="X49">
        <v>14</v>
      </c>
      <c r="Y49">
        <v>15</v>
      </c>
      <c r="Z49">
        <v>13</v>
      </c>
      <c r="AA49">
        <v>13</v>
      </c>
      <c r="AB49">
        <v>-2</v>
      </c>
      <c r="AC49">
        <v>0</v>
      </c>
      <c r="AD49" t="s">
        <v>73</v>
      </c>
      <c r="AE49">
        <v>13.67</v>
      </c>
      <c r="AF49" t="s">
        <v>85</v>
      </c>
      <c r="AG49">
        <v>1</v>
      </c>
      <c r="AH49" t="s">
        <v>76</v>
      </c>
      <c r="AI49">
        <v>2</v>
      </c>
      <c r="AJ49" t="s">
        <v>75</v>
      </c>
      <c r="AK49" t="s">
        <v>77</v>
      </c>
      <c r="AL49">
        <v>1</v>
      </c>
      <c r="AM49">
        <v>4</v>
      </c>
      <c r="AN49" t="s">
        <v>76</v>
      </c>
      <c r="AO49" t="s">
        <v>76</v>
      </c>
    </row>
    <row r="50" spans="1:41">
      <c r="A50" t="s">
        <v>55</v>
      </c>
      <c r="B50" t="s">
        <v>38</v>
      </c>
      <c r="C50">
        <v>17</v>
      </c>
      <c r="D50" t="s">
        <v>54</v>
      </c>
      <c r="E50" t="s">
        <v>72</v>
      </c>
      <c r="F50">
        <v>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5</v>
      </c>
      <c r="T50">
        <v>5</v>
      </c>
      <c r="U50">
        <v>1</v>
      </c>
      <c r="V50">
        <v>3</v>
      </c>
      <c r="W50">
        <v>1</v>
      </c>
      <c r="X50">
        <v>14</v>
      </c>
      <c r="Y50">
        <v>6</v>
      </c>
      <c r="Z50">
        <v>5</v>
      </c>
      <c r="AA50">
        <v>5</v>
      </c>
      <c r="AB50">
        <v>-1</v>
      </c>
      <c r="AC50">
        <v>0</v>
      </c>
      <c r="AD50" t="s">
        <v>73</v>
      </c>
      <c r="AE50">
        <v>5.33</v>
      </c>
      <c r="AF50" t="s">
        <v>74</v>
      </c>
      <c r="AG50">
        <v>1.5</v>
      </c>
      <c r="AH50" t="s">
        <v>75</v>
      </c>
      <c r="AI50">
        <v>2</v>
      </c>
      <c r="AJ50" t="s">
        <v>75</v>
      </c>
      <c r="AK50" t="s">
        <v>77</v>
      </c>
      <c r="AL50">
        <v>2</v>
      </c>
      <c r="AM50">
        <v>10</v>
      </c>
      <c r="AN50" t="s">
        <v>75</v>
      </c>
      <c r="AO50" t="s">
        <v>79</v>
      </c>
    </row>
    <row r="51" spans="1:41">
      <c r="A51" t="s">
        <v>55</v>
      </c>
      <c r="B51" t="s">
        <v>52</v>
      </c>
      <c r="C51">
        <v>18</v>
      </c>
      <c r="D51" t="s">
        <v>54</v>
      </c>
      <c r="E51" t="s">
        <v>72</v>
      </c>
      <c r="F51">
        <v>4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14</v>
      </c>
      <c r="Y51">
        <v>6</v>
      </c>
      <c r="Z51">
        <v>5</v>
      </c>
      <c r="AA51">
        <v>5</v>
      </c>
      <c r="AB51">
        <v>-1</v>
      </c>
      <c r="AC51">
        <v>0</v>
      </c>
      <c r="AD51" t="s">
        <v>73</v>
      </c>
      <c r="AE51">
        <v>5.33</v>
      </c>
      <c r="AF51" t="s">
        <v>74</v>
      </c>
      <c r="AG51">
        <v>3</v>
      </c>
      <c r="AH51" t="s">
        <v>75</v>
      </c>
      <c r="AI51">
        <v>1</v>
      </c>
      <c r="AJ51" t="s">
        <v>76</v>
      </c>
      <c r="AK51" t="s">
        <v>77</v>
      </c>
      <c r="AL51">
        <v>2</v>
      </c>
      <c r="AM51">
        <v>7</v>
      </c>
      <c r="AN51" t="s">
        <v>75</v>
      </c>
      <c r="AO51" t="s">
        <v>75</v>
      </c>
    </row>
    <row r="52" spans="1:41">
      <c r="A52" t="s">
        <v>37</v>
      </c>
      <c r="B52" t="s">
        <v>52</v>
      </c>
      <c r="C52">
        <v>17</v>
      </c>
      <c r="D52" t="s">
        <v>39</v>
      </c>
      <c r="E52" t="s">
        <v>71</v>
      </c>
      <c r="F52">
        <v>4</v>
      </c>
      <c r="G52">
        <v>4</v>
      </c>
      <c r="H52">
        <v>1</v>
      </c>
      <c r="I52">
        <v>2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5</v>
      </c>
      <c r="S52">
        <v>3</v>
      </c>
      <c r="T52">
        <v>5</v>
      </c>
      <c r="U52">
        <v>4</v>
      </c>
      <c r="V52">
        <v>5</v>
      </c>
      <c r="W52">
        <v>3</v>
      </c>
      <c r="X52">
        <v>13</v>
      </c>
      <c r="Y52">
        <v>12</v>
      </c>
      <c r="Z52">
        <v>12</v>
      </c>
      <c r="AA52">
        <v>13</v>
      </c>
      <c r="AB52">
        <v>0</v>
      </c>
      <c r="AC52">
        <v>1</v>
      </c>
      <c r="AD52" t="s">
        <v>73</v>
      </c>
      <c r="AE52">
        <v>12.33</v>
      </c>
      <c r="AF52" t="s">
        <v>85</v>
      </c>
      <c r="AG52">
        <v>4</v>
      </c>
      <c r="AH52" t="s">
        <v>79</v>
      </c>
      <c r="AI52">
        <v>1</v>
      </c>
      <c r="AJ52" t="s">
        <v>76</v>
      </c>
      <c r="AK52" t="s">
        <v>77</v>
      </c>
      <c r="AL52">
        <v>3</v>
      </c>
      <c r="AM52">
        <v>9</v>
      </c>
      <c r="AN52" t="s">
        <v>75</v>
      </c>
      <c r="AO52" t="s">
        <v>75</v>
      </c>
    </row>
    <row r="53" spans="1:41">
      <c r="A53" t="s">
        <v>37</v>
      </c>
      <c r="B53" t="s">
        <v>52</v>
      </c>
      <c r="C53">
        <v>18</v>
      </c>
      <c r="D53" t="s">
        <v>39</v>
      </c>
      <c r="E53" t="s">
        <v>71</v>
      </c>
      <c r="F53">
        <v>3</v>
      </c>
      <c r="G53">
        <v>3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>
        <v>2</v>
      </c>
      <c r="T53">
        <v>4</v>
      </c>
      <c r="U53">
        <v>2</v>
      </c>
      <c r="V53">
        <v>4</v>
      </c>
      <c r="W53">
        <v>4</v>
      </c>
      <c r="X53">
        <v>13</v>
      </c>
      <c r="Y53">
        <v>6</v>
      </c>
      <c r="Z53">
        <v>6</v>
      </c>
      <c r="AA53">
        <v>8</v>
      </c>
      <c r="AB53">
        <v>0</v>
      </c>
      <c r="AC53">
        <v>2</v>
      </c>
      <c r="AD53" t="s">
        <v>73</v>
      </c>
      <c r="AE53">
        <v>6.67</v>
      </c>
      <c r="AF53" t="s">
        <v>74</v>
      </c>
      <c r="AG53">
        <v>3</v>
      </c>
      <c r="AH53" t="s">
        <v>75</v>
      </c>
      <c r="AI53">
        <v>1</v>
      </c>
      <c r="AJ53" t="s">
        <v>76</v>
      </c>
      <c r="AK53" t="s">
        <v>77</v>
      </c>
      <c r="AL53">
        <v>3</v>
      </c>
      <c r="AM53">
        <v>6</v>
      </c>
      <c r="AN53" t="s">
        <v>75</v>
      </c>
      <c r="AO53" t="s">
        <v>75</v>
      </c>
    </row>
    <row r="54" spans="1:41">
      <c r="A54" t="s">
        <v>37</v>
      </c>
      <c r="B54" t="s">
        <v>52</v>
      </c>
      <c r="C54">
        <v>18</v>
      </c>
      <c r="D54" t="s">
        <v>54</v>
      </c>
      <c r="E54" t="s">
        <v>71</v>
      </c>
      <c r="F54">
        <v>3</v>
      </c>
      <c r="G54">
        <v>4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4</v>
      </c>
      <c r="S54">
        <v>2</v>
      </c>
      <c r="T54">
        <v>5</v>
      </c>
      <c r="U54">
        <v>3</v>
      </c>
      <c r="V54">
        <v>4</v>
      </c>
      <c r="W54">
        <v>1</v>
      </c>
      <c r="X54">
        <v>13</v>
      </c>
      <c r="Y54">
        <v>17</v>
      </c>
      <c r="Z54">
        <v>17</v>
      </c>
      <c r="AA54">
        <v>17</v>
      </c>
      <c r="AB54">
        <v>0</v>
      </c>
      <c r="AC54">
        <v>0</v>
      </c>
      <c r="AD54" t="s">
        <v>73</v>
      </c>
      <c r="AE54">
        <v>17</v>
      </c>
      <c r="AF54" t="s">
        <v>86</v>
      </c>
      <c r="AG54">
        <v>3.5</v>
      </c>
      <c r="AH54" t="s">
        <v>79</v>
      </c>
      <c r="AI54">
        <v>1</v>
      </c>
      <c r="AJ54" t="s">
        <v>76</v>
      </c>
      <c r="AK54" t="s">
        <v>77</v>
      </c>
      <c r="AL54">
        <v>4</v>
      </c>
      <c r="AM54">
        <v>7</v>
      </c>
      <c r="AN54" t="s">
        <v>79</v>
      </c>
      <c r="AO54" t="s">
        <v>75</v>
      </c>
    </row>
    <row r="55" spans="1:41">
      <c r="A55" t="s">
        <v>37</v>
      </c>
      <c r="B55" t="s">
        <v>38</v>
      </c>
      <c r="C55">
        <v>16</v>
      </c>
      <c r="D55" t="s">
        <v>39</v>
      </c>
      <c r="E55" t="s">
        <v>71</v>
      </c>
      <c r="F55">
        <v>3</v>
      </c>
      <c r="G55">
        <v>3</v>
      </c>
      <c r="H55">
        <v>1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3</v>
      </c>
      <c r="T55">
        <v>5</v>
      </c>
      <c r="U55">
        <v>1</v>
      </c>
      <c r="V55">
        <v>4</v>
      </c>
      <c r="W55">
        <v>3</v>
      </c>
      <c r="X55">
        <v>12</v>
      </c>
      <c r="Y55">
        <v>11</v>
      </c>
      <c r="Z55">
        <v>12</v>
      </c>
      <c r="AA55">
        <v>11</v>
      </c>
      <c r="AB55">
        <v>1</v>
      </c>
      <c r="AC55">
        <v>-1</v>
      </c>
      <c r="AD55" t="s">
        <v>73</v>
      </c>
      <c r="AE55">
        <v>11.33</v>
      </c>
      <c r="AF55" t="s">
        <v>85</v>
      </c>
      <c r="AG55">
        <v>3</v>
      </c>
      <c r="AH55" t="s">
        <v>75</v>
      </c>
      <c r="AI55">
        <v>2</v>
      </c>
      <c r="AJ55" t="s">
        <v>75</v>
      </c>
      <c r="AK55" t="s">
        <v>77</v>
      </c>
      <c r="AL55">
        <v>2</v>
      </c>
      <c r="AM55">
        <v>8</v>
      </c>
      <c r="AN55" t="s">
        <v>75</v>
      </c>
      <c r="AO55" t="s">
        <v>75</v>
      </c>
    </row>
    <row r="56" spans="1:41">
      <c r="A56" t="s">
        <v>37</v>
      </c>
      <c r="B56" t="s">
        <v>38</v>
      </c>
      <c r="C56">
        <v>15</v>
      </c>
      <c r="D56" t="s">
        <v>54</v>
      </c>
      <c r="E56" t="s">
        <v>71</v>
      </c>
      <c r="F56">
        <v>3</v>
      </c>
      <c r="G56">
        <v>1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4</v>
      </c>
      <c r="S56">
        <v>4</v>
      </c>
      <c r="T56">
        <v>2</v>
      </c>
      <c r="U56">
        <v>2</v>
      </c>
      <c r="V56">
        <v>3</v>
      </c>
      <c r="W56">
        <v>3</v>
      </c>
      <c r="X56">
        <v>12</v>
      </c>
      <c r="Y56">
        <v>16</v>
      </c>
      <c r="Z56">
        <v>16</v>
      </c>
      <c r="AA56">
        <v>16</v>
      </c>
      <c r="AB56">
        <v>0</v>
      </c>
      <c r="AC56">
        <v>0</v>
      </c>
      <c r="AD56" t="s">
        <v>73</v>
      </c>
      <c r="AE56">
        <v>16</v>
      </c>
      <c r="AF56" t="s">
        <v>86</v>
      </c>
      <c r="AG56">
        <v>2</v>
      </c>
      <c r="AH56" t="s">
        <v>75</v>
      </c>
      <c r="AI56">
        <v>1</v>
      </c>
      <c r="AJ56" t="s">
        <v>76</v>
      </c>
      <c r="AK56" t="s">
        <v>77</v>
      </c>
      <c r="AL56">
        <v>2</v>
      </c>
      <c r="AM56">
        <v>6</v>
      </c>
      <c r="AN56" t="s">
        <v>75</v>
      </c>
      <c r="AO56" t="s">
        <v>75</v>
      </c>
    </row>
    <row r="57" spans="1:41">
      <c r="A57" t="s">
        <v>37</v>
      </c>
      <c r="B57" t="s">
        <v>38</v>
      </c>
      <c r="C57">
        <v>16</v>
      </c>
      <c r="D57" t="s">
        <v>39</v>
      </c>
      <c r="E57" t="s">
        <v>72</v>
      </c>
      <c r="F57">
        <v>3</v>
      </c>
      <c r="G57">
        <v>4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2</v>
      </c>
      <c r="S57">
        <v>4</v>
      </c>
      <c r="T57">
        <v>3</v>
      </c>
      <c r="U57">
        <v>1</v>
      </c>
      <c r="V57">
        <v>2</v>
      </c>
      <c r="W57">
        <v>3</v>
      </c>
      <c r="X57">
        <v>12</v>
      </c>
      <c r="Y57">
        <v>5</v>
      </c>
      <c r="Z57">
        <v>5</v>
      </c>
      <c r="AA57">
        <v>5</v>
      </c>
      <c r="AB57">
        <v>0</v>
      </c>
      <c r="AC57">
        <v>0</v>
      </c>
      <c r="AD57" t="s">
        <v>73</v>
      </c>
      <c r="AE57">
        <v>5</v>
      </c>
      <c r="AF57" t="s">
        <v>74</v>
      </c>
      <c r="AG57">
        <v>3.5</v>
      </c>
      <c r="AH57" t="s">
        <v>79</v>
      </c>
      <c r="AI57">
        <v>1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75</v>
      </c>
    </row>
    <row r="58" spans="1:41">
      <c r="A58" t="s">
        <v>37</v>
      </c>
      <c r="B58" t="s">
        <v>52</v>
      </c>
      <c r="C58">
        <v>16</v>
      </c>
      <c r="D58" t="s">
        <v>39</v>
      </c>
      <c r="E58" t="s">
        <v>72</v>
      </c>
      <c r="F58">
        <v>2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4</v>
      </c>
      <c r="S58">
        <v>4</v>
      </c>
      <c r="T58">
        <v>2</v>
      </c>
      <c r="U58">
        <v>1</v>
      </c>
      <c r="V58">
        <v>1</v>
      </c>
      <c r="W58">
        <v>3</v>
      </c>
      <c r="X58">
        <v>12</v>
      </c>
      <c r="Y58">
        <v>11</v>
      </c>
      <c r="Z58">
        <v>10</v>
      </c>
      <c r="AA58">
        <v>10</v>
      </c>
      <c r="AB58">
        <v>-1</v>
      </c>
      <c r="AC58">
        <v>0</v>
      </c>
      <c r="AD58" t="s">
        <v>73</v>
      </c>
      <c r="AE58">
        <v>10.33</v>
      </c>
      <c r="AF58" t="s">
        <v>85</v>
      </c>
      <c r="AG58">
        <v>2</v>
      </c>
      <c r="AH58" t="s">
        <v>75</v>
      </c>
      <c r="AI58">
        <v>1</v>
      </c>
      <c r="AJ58" t="s">
        <v>76</v>
      </c>
      <c r="AK58" t="s">
        <v>77</v>
      </c>
      <c r="AL58">
        <v>3</v>
      </c>
      <c r="AM58">
        <v>6</v>
      </c>
      <c r="AN58" t="s">
        <v>75</v>
      </c>
      <c r="AO58" t="s">
        <v>75</v>
      </c>
    </row>
    <row r="59" spans="1:41">
      <c r="A59" t="s">
        <v>37</v>
      </c>
      <c r="B59" t="s">
        <v>38</v>
      </c>
      <c r="C59">
        <v>17</v>
      </c>
      <c r="D59" t="s">
        <v>39</v>
      </c>
      <c r="E59" t="s">
        <v>71</v>
      </c>
      <c r="F59">
        <v>2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3</v>
      </c>
      <c r="S59">
        <v>4</v>
      </c>
      <c r="T59">
        <v>4</v>
      </c>
      <c r="U59">
        <v>1</v>
      </c>
      <c r="V59">
        <v>3</v>
      </c>
      <c r="W59">
        <v>5</v>
      </c>
      <c r="X59">
        <v>12</v>
      </c>
      <c r="Y59">
        <v>10</v>
      </c>
      <c r="Z59">
        <v>13</v>
      </c>
      <c r="AA59">
        <v>12</v>
      </c>
      <c r="AB59">
        <v>3</v>
      </c>
      <c r="AC59">
        <v>-1</v>
      </c>
      <c r="AD59" t="s">
        <v>73</v>
      </c>
      <c r="AE59">
        <v>11.67</v>
      </c>
      <c r="AF59" t="s">
        <v>85</v>
      </c>
      <c r="AG59">
        <v>2</v>
      </c>
      <c r="AH59" t="s">
        <v>75</v>
      </c>
      <c r="AI59">
        <v>2</v>
      </c>
      <c r="AJ59" t="s">
        <v>75</v>
      </c>
      <c r="AK59" t="s">
        <v>77</v>
      </c>
      <c r="AL59">
        <v>2</v>
      </c>
      <c r="AM59">
        <v>9</v>
      </c>
      <c r="AN59" t="s">
        <v>75</v>
      </c>
      <c r="AO59" t="s">
        <v>75</v>
      </c>
    </row>
    <row r="60" spans="1:41">
      <c r="A60" t="s">
        <v>37</v>
      </c>
      <c r="B60" t="s">
        <v>52</v>
      </c>
      <c r="C60">
        <v>17</v>
      </c>
      <c r="D60" t="s">
        <v>39</v>
      </c>
      <c r="E60" t="s">
        <v>72</v>
      </c>
      <c r="F60">
        <v>3</v>
      </c>
      <c r="G60">
        <v>3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4</v>
      </c>
      <c r="S60">
        <v>3</v>
      </c>
      <c r="T60">
        <v>4</v>
      </c>
      <c r="U60">
        <v>2</v>
      </c>
      <c r="V60">
        <v>3</v>
      </c>
      <c r="W60">
        <v>4</v>
      </c>
      <c r="X60">
        <v>12</v>
      </c>
      <c r="Y60">
        <v>12</v>
      </c>
      <c r="Z60">
        <v>12</v>
      </c>
      <c r="AA60">
        <v>11</v>
      </c>
      <c r="AB60">
        <v>0</v>
      </c>
      <c r="AC60">
        <v>-1</v>
      </c>
      <c r="AD60" t="s">
        <v>73</v>
      </c>
      <c r="AE60">
        <v>11.67</v>
      </c>
      <c r="AF60" t="s">
        <v>85</v>
      </c>
      <c r="AG60">
        <v>3</v>
      </c>
      <c r="AH60" t="s">
        <v>75</v>
      </c>
      <c r="AI60">
        <v>0</v>
      </c>
      <c r="AJ60" t="s">
        <v>76</v>
      </c>
      <c r="AK60" t="s">
        <v>77</v>
      </c>
      <c r="AL60">
        <v>3</v>
      </c>
      <c r="AM60">
        <v>8</v>
      </c>
      <c r="AN60" t="s">
        <v>75</v>
      </c>
      <c r="AO60" t="s">
        <v>75</v>
      </c>
    </row>
    <row r="61" spans="1:41">
      <c r="A61" t="s">
        <v>37</v>
      </c>
      <c r="B61" t="s">
        <v>52</v>
      </c>
      <c r="C61">
        <v>17</v>
      </c>
      <c r="D61" t="s">
        <v>39</v>
      </c>
      <c r="E61" t="s">
        <v>72</v>
      </c>
      <c r="F61">
        <v>1</v>
      </c>
      <c r="G61">
        <v>2</v>
      </c>
      <c r="H61">
        <v>2</v>
      </c>
      <c r="I61">
        <v>2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4</v>
      </c>
      <c r="S61">
        <v>4</v>
      </c>
      <c r="T61">
        <v>4</v>
      </c>
      <c r="U61">
        <v>4</v>
      </c>
      <c r="V61">
        <v>5</v>
      </c>
      <c r="W61">
        <v>5</v>
      </c>
      <c r="X61">
        <v>12</v>
      </c>
      <c r="Y61">
        <v>7</v>
      </c>
      <c r="Z61">
        <v>8</v>
      </c>
      <c r="AA61">
        <v>8</v>
      </c>
      <c r="AB61">
        <v>1</v>
      </c>
      <c r="AC61">
        <v>0</v>
      </c>
      <c r="AD61" t="s">
        <v>73</v>
      </c>
      <c r="AE61">
        <v>7.67</v>
      </c>
      <c r="AF61" t="s">
        <v>74</v>
      </c>
      <c r="AG61">
        <v>1.5</v>
      </c>
      <c r="AH61" t="s">
        <v>75</v>
      </c>
      <c r="AI61">
        <v>2</v>
      </c>
      <c r="AJ61" t="s">
        <v>75</v>
      </c>
      <c r="AK61" t="s">
        <v>77</v>
      </c>
      <c r="AL61">
        <v>3</v>
      </c>
      <c r="AM61">
        <v>8</v>
      </c>
      <c r="AN61" t="s">
        <v>75</v>
      </c>
      <c r="AO61" t="s">
        <v>75</v>
      </c>
    </row>
    <row r="62" spans="1:41">
      <c r="A62" t="s">
        <v>37</v>
      </c>
      <c r="B62" t="s">
        <v>38</v>
      </c>
      <c r="C62">
        <v>17</v>
      </c>
      <c r="D62" t="s">
        <v>54</v>
      </c>
      <c r="E62" t="s">
        <v>71</v>
      </c>
      <c r="F62">
        <v>4</v>
      </c>
      <c r="G62">
        <v>4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1</v>
      </c>
      <c r="U62">
        <v>1</v>
      </c>
      <c r="V62">
        <v>2</v>
      </c>
      <c r="W62">
        <v>3</v>
      </c>
      <c r="X62">
        <v>12</v>
      </c>
      <c r="Y62">
        <v>8</v>
      </c>
      <c r="Z62">
        <v>10</v>
      </c>
      <c r="AA62">
        <v>10</v>
      </c>
      <c r="AB62">
        <v>2</v>
      </c>
      <c r="AC62">
        <v>0</v>
      </c>
      <c r="AD62" t="s">
        <v>73</v>
      </c>
      <c r="AE62">
        <v>9.33</v>
      </c>
      <c r="AF62" t="s">
        <v>74</v>
      </c>
      <c r="AG62">
        <v>4</v>
      </c>
      <c r="AH62" t="s">
        <v>79</v>
      </c>
      <c r="AI62">
        <v>1</v>
      </c>
      <c r="AJ62" t="s">
        <v>76</v>
      </c>
      <c r="AK62" t="s">
        <v>77</v>
      </c>
      <c r="AL62">
        <v>3</v>
      </c>
      <c r="AM62">
        <v>3</v>
      </c>
      <c r="AN62" t="s">
        <v>75</v>
      </c>
      <c r="AO62" t="s">
        <v>76</v>
      </c>
    </row>
    <row r="63" spans="1:41">
      <c r="A63" t="s">
        <v>37</v>
      </c>
      <c r="B63" t="s">
        <v>52</v>
      </c>
      <c r="C63">
        <v>19</v>
      </c>
      <c r="D63" t="s">
        <v>39</v>
      </c>
      <c r="E63" t="s">
        <v>71</v>
      </c>
      <c r="F63">
        <v>4</v>
      </c>
      <c r="G63">
        <v>3</v>
      </c>
      <c r="H63">
        <v>1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4</v>
      </c>
      <c r="S63">
        <v>3</v>
      </c>
      <c r="T63">
        <v>1</v>
      </c>
      <c r="U63">
        <v>1</v>
      </c>
      <c r="V63">
        <v>1</v>
      </c>
      <c r="W63">
        <v>1</v>
      </c>
      <c r="X63">
        <v>12</v>
      </c>
      <c r="Y63">
        <v>11</v>
      </c>
      <c r="Z63">
        <v>11</v>
      </c>
      <c r="AA63">
        <v>11</v>
      </c>
      <c r="AB63">
        <v>0</v>
      </c>
      <c r="AC63">
        <v>0</v>
      </c>
      <c r="AD63" t="s">
        <v>73</v>
      </c>
      <c r="AE63">
        <v>11</v>
      </c>
      <c r="AF63" t="s">
        <v>85</v>
      </c>
      <c r="AG63">
        <v>3.5</v>
      </c>
      <c r="AH63" t="s">
        <v>79</v>
      </c>
      <c r="AI63">
        <v>0</v>
      </c>
      <c r="AJ63" t="s">
        <v>76</v>
      </c>
      <c r="AK63" t="s">
        <v>77</v>
      </c>
      <c r="AL63">
        <v>2</v>
      </c>
      <c r="AM63">
        <v>4</v>
      </c>
      <c r="AN63" t="s">
        <v>75</v>
      </c>
      <c r="AO63" t="s">
        <v>76</v>
      </c>
    </row>
    <row r="64" spans="1:41">
      <c r="A64" t="s">
        <v>37</v>
      </c>
      <c r="B64" t="s">
        <v>38</v>
      </c>
      <c r="C64">
        <v>18</v>
      </c>
      <c r="D64" t="s">
        <v>39</v>
      </c>
      <c r="E64" t="s">
        <v>71</v>
      </c>
      <c r="F64">
        <v>2</v>
      </c>
      <c r="G64">
        <v>1</v>
      </c>
      <c r="H64">
        <v>1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5</v>
      </c>
      <c r="S64">
        <v>4</v>
      </c>
      <c r="T64">
        <v>3</v>
      </c>
      <c r="U64">
        <v>1</v>
      </c>
      <c r="V64">
        <v>1</v>
      </c>
      <c r="W64">
        <v>5</v>
      </c>
      <c r="X64">
        <v>12</v>
      </c>
      <c r="Y64">
        <v>12</v>
      </c>
      <c r="Z64">
        <v>12</v>
      </c>
      <c r="AA64">
        <v>13</v>
      </c>
      <c r="AB64">
        <v>0</v>
      </c>
      <c r="AC64">
        <v>1</v>
      </c>
      <c r="AD64" t="s">
        <v>73</v>
      </c>
      <c r="AE64">
        <v>12.33</v>
      </c>
      <c r="AF64" t="s">
        <v>85</v>
      </c>
      <c r="AG64">
        <v>1.5</v>
      </c>
      <c r="AH64" t="s">
        <v>75</v>
      </c>
      <c r="AI64">
        <v>1</v>
      </c>
      <c r="AJ64" t="s">
        <v>76</v>
      </c>
      <c r="AK64" t="s">
        <v>77</v>
      </c>
      <c r="AL64">
        <v>1</v>
      </c>
      <c r="AM64">
        <v>8</v>
      </c>
      <c r="AN64" t="s">
        <v>76</v>
      </c>
      <c r="AO64" t="s">
        <v>75</v>
      </c>
    </row>
    <row r="65" spans="1:41">
      <c r="A65" t="s">
        <v>37</v>
      </c>
      <c r="B65" t="s">
        <v>38</v>
      </c>
      <c r="C65">
        <v>17</v>
      </c>
      <c r="D65" t="s">
        <v>39</v>
      </c>
      <c r="E65" t="s">
        <v>72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4</v>
      </c>
      <c r="S65">
        <v>2</v>
      </c>
      <c r="T65">
        <v>2</v>
      </c>
      <c r="U65">
        <v>1</v>
      </c>
      <c r="V65">
        <v>1</v>
      </c>
      <c r="W65">
        <v>3</v>
      </c>
      <c r="X65">
        <v>12</v>
      </c>
      <c r="Y65">
        <v>11</v>
      </c>
      <c r="Z65">
        <v>9</v>
      </c>
      <c r="AA65">
        <v>9</v>
      </c>
      <c r="AB65">
        <v>-2</v>
      </c>
      <c r="AC65">
        <v>0</v>
      </c>
      <c r="AD65" t="s">
        <v>73</v>
      </c>
      <c r="AE65">
        <v>9.67</v>
      </c>
      <c r="AF65" t="s">
        <v>74</v>
      </c>
      <c r="AG65">
        <v>2</v>
      </c>
      <c r="AH65" t="s">
        <v>75</v>
      </c>
      <c r="AI65">
        <v>1</v>
      </c>
      <c r="AJ65" t="s">
        <v>76</v>
      </c>
      <c r="AK65" t="s">
        <v>77</v>
      </c>
      <c r="AL65">
        <v>2</v>
      </c>
      <c r="AM65">
        <v>5</v>
      </c>
      <c r="AN65" t="s">
        <v>75</v>
      </c>
      <c r="AO65" t="s">
        <v>76</v>
      </c>
    </row>
    <row r="66" spans="1:41">
      <c r="A66" t="s">
        <v>37</v>
      </c>
      <c r="B66" t="s">
        <v>38</v>
      </c>
      <c r="C66">
        <v>19</v>
      </c>
      <c r="D66" t="s">
        <v>54</v>
      </c>
      <c r="E66" t="s">
        <v>72</v>
      </c>
      <c r="F66">
        <v>3</v>
      </c>
      <c r="G66">
        <v>1</v>
      </c>
      <c r="H66">
        <v>1</v>
      </c>
      <c r="I66">
        <v>3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5</v>
      </c>
      <c r="S66">
        <v>4</v>
      </c>
      <c r="T66">
        <v>3</v>
      </c>
      <c r="U66">
        <v>1</v>
      </c>
      <c r="V66">
        <v>2</v>
      </c>
      <c r="W66">
        <v>5</v>
      </c>
      <c r="X66">
        <v>12</v>
      </c>
      <c r="Y66">
        <v>14</v>
      </c>
      <c r="Z66">
        <v>13</v>
      </c>
      <c r="AA66">
        <v>13</v>
      </c>
      <c r="AB66">
        <v>-1</v>
      </c>
      <c r="AC66">
        <v>0</v>
      </c>
      <c r="AD66" t="s">
        <v>73</v>
      </c>
      <c r="AE66">
        <v>13.33</v>
      </c>
      <c r="AF66" t="s">
        <v>85</v>
      </c>
      <c r="AG66">
        <v>2</v>
      </c>
      <c r="AH66" t="s">
        <v>75</v>
      </c>
      <c r="AI66">
        <v>1</v>
      </c>
      <c r="AJ66" t="s">
        <v>76</v>
      </c>
      <c r="AK66" t="s">
        <v>77</v>
      </c>
      <c r="AL66">
        <v>2</v>
      </c>
      <c r="AM66">
        <v>7</v>
      </c>
      <c r="AN66" t="s">
        <v>75</v>
      </c>
      <c r="AO66" t="s">
        <v>75</v>
      </c>
    </row>
    <row r="67" spans="1:41">
      <c r="A67" t="s">
        <v>37</v>
      </c>
      <c r="B67" t="s">
        <v>52</v>
      </c>
      <c r="C67">
        <v>18</v>
      </c>
      <c r="D67" t="s">
        <v>39</v>
      </c>
      <c r="E67" t="s">
        <v>72</v>
      </c>
      <c r="F67">
        <v>4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3</v>
      </c>
      <c r="T67">
        <v>2</v>
      </c>
      <c r="U67">
        <v>1</v>
      </c>
      <c r="V67">
        <v>4</v>
      </c>
      <c r="W67">
        <v>5</v>
      </c>
      <c r="X67">
        <v>11</v>
      </c>
      <c r="Y67">
        <v>12</v>
      </c>
      <c r="Z67">
        <v>11</v>
      </c>
      <c r="AA67">
        <v>11</v>
      </c>
      <c r="AB67">
        <v>-1</v>
      </c>
      <c r="AC67">
        <v>0</v>
      </c>
      <c r="AD67" t="s">
        <v>73</v>
      </c>
      <c r="AE67">
        <v>11.33</v>
      </c>
      <c r="AF67" t="s">
        <v>85</v>
      </c>
      <c r="AG67">
        <v>3</v>
      </c>
      <c r="AH67" t="s">
        <v>75</v>
      </c>
      <c r="AI67">
        <v>1</v>
      </c>
      <c r="AJ67" t="s">
        <v>76</v>
      </c>
      <c r="AK67" t="s">
        <v>77</v>
      </c>
      <c r="AL67">
        <v>4</v>
      </c>
      <c r="AM67">
        <v>6</v>
      </c>
      <c r="AN67" t="s">
        <v>79</v>
      </c>
      <c r="AO67" t="s">
        <v>75</v>
      </c>
    </row>
    <row r="68" spans="1:41">
      <c r="A68" t="s">
        <v>37</v>
      </c>
      <c r="B68" t="s">
        <v>52</v>
      </c>
      <c r="C68">
        <v>18</v>
      </c>
      <c r="D68" t="s">
        <v>39</v>
      </c>
      <c r="E68" t="s">
        <v>71</v>
      </c>
      <c r="F68">
        <v>3</v>
      </c>
      <c r="G68">
        <v>4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1</v>
      </c>
      <c r="V68">
        <v>3</v>
      </c>
      <c r="W68">
        <v>5</v>
      </c>
      <c r="X68">
        <v>11</v>
      </c>
      <c r="Y68">
        <v>16</v>
      </c>
      <c r="Z68">
        <v>15</v>
      </c>
      <c r="AA68">
        <v>15</v>
      </c>
      <c r="AB68">
        <v>-1</v>
      </c>
      <c r="AC68">
        <v>0</v>
      </c>
      <c r="AD68" t="s">
        <v>73</v>
      </c>
      <c r="AE68">
        <v>15.33</v>
      </c>
      <c r="AF68" t="s">
        <v>89</v>
      </c>
      <c r="AG68">
        <v>3.5</v>
      </c>
      <c r="AH68" t="s">
        <v>79</v>
      </c>
      <c r="AI68">
        <v>0</v>
      </c>
      <c r="AJ68" t="s">
        <v>76</v>
      </c>
      <c r="AK68" t="s">
        <v>77</v>
      </c>
      <c r="AL68">
        <v>2</v>
      </c>
      <c r="AM68">
        <v>7</v>
      </c>
      <c r="AN68" t="s">
        <v>75</v>
      </c>
      <c r="AO68" t="s">
        <v>75</v>
      </c>
    </row>
    <row r="69" spans="1:41">
      <c r="A69" t="s">
        <v>55</v>
      </c>
      <c r="B69" t="s">
        <v>52</v>
      </c>
      <c r="C69">
        <v>20</v>
      </c>
      <c r="D69" t="s">
        <v>39</v>
      </c>
      <c r="E69" t="s">
        <v>71</v>
      </c>
      <c r="F69">
        <v>2</v>
      </c>
      <c r="G69">
        <v>2</v>
      </c>
      <c r="H69">
        <v>1</v>
      </c>
      <c r="I69">
        <v>2</v>
      </c>
      <c r="J69">
        <v>2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5</v>
      </c>
      <c r="S69">
        <v>5</v>
      </c>
      <c r="T69">
        <v>4</v>
      </c>
      <c r="U69">
        <v>4</v>
      </c>
      <c r="V69">
        <v>5</v>
      </c>
      <c r="W69">
        <v>4</v>
      </c>
      <c r="X69">
        <v>11</v>
      </c>
      <c r="Y69">
        <v>9</v>
      </c>
      <c r="Z69">
        <v>9</v>
      </c>
      <c r="AA69">
        <v>9</v>
      </c>
      <c r="AB69">
        <v>0</v>
      </c>
      <c r="AC69">
        <v>0</v>
      </c>
      <c r="AD69" t="s">
        <v>73</v>
      </c>
      <c r="AE69">
        <v>9</v>
      </c>
      <c r="AF69" t="s">
        <v>74</v>
      </c>
      <c r="AG69">
        <v>2</v>
      </c>
      <c r="AH69" t="s">
        <v>75</v>
      </c>
      <c r="AI69">
        <v>3</v>
      </c>
      <c r="AJ69" t="s">
        <v>75</v>
      </c>
      <c r="AK69" t="s">
        <v>87</v>
      </c>
      <c r="AL69">
        <v>3</v>
      </c>
      <c r="AM69">
        <v>9</v>
      </c>
      <c r="AN69" t="s">
        <v>75</v>
      </c>
      <c r="AO69" t="s">
        <v>75</v>
      </c>
    </row>
    <row r="70" spans="1:41">
      <c r="A70" t="s">
        <v>37</v>
      </c>
      <c r="B70" t="s">
        <v>38</v>
      </c>
      <c r="C70">
        <v>15</v>
      </c>
      <c r="D70" t="s">
        <v>39</v>
      </c>
      <c r="E70" t="s">
        <v>71</v>
      </c>
      <c r="F70">
        <v>1</v>
      </c>
      <c r="G70">
        <v>1</v>
      </c>
      <c r="H70">
        <v>1</v>
      </c>
      <c r="I70">
        <v>2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3</v>
      </c>
      <c r="T70">
        <v>2</v>
      </c>
      <c r="U70">
        <v>2</v>
      </c>
      <c r="V70">
        <v>3</v>
      </c>
      <c r="W70">
        <v>3</v>
      </c>
      <c r="X70">
        <v>10</v>
      </c>
      <c r="Y70">
        <v>7</v>
      </c>
      <c r="Z70">
        <v>8</v>
      </c>
      <c r="AA70">
        <v>10</v>
      </c>
      <c r="AB70">
        <v>1</v>
      </c>
      <c r="AC70">
        <v>2</v>
      </c>
      <c r="AD70" t="s">
        <v>80</v>
      </c>
      <c r="AE70">
        <v>8.33</v>
      </c>
      <c r="AF70" t="s">
        <v>74</v>
      </c>
      <c r="AG70">
        <v>1</v>
      </c>
      <c r="AH70" t="s">
        <v>76</v>
      </c>
      <c r="AI70">
        <v>2</v>
      </c>
      <c r="AJ70" t="s">
        <v>75</v>
      </c>
      <c r="AK70" t="s">
        <v>77</v>
      </c>
      <c r="AL70">
        <v>3</v>
      </c>
      <c r="AM70">
        <v>5</v>
      </c>
      <c r="AN70" t="s">
        <v>75</v>
      </c>
      <c r="AO70" t="s">
        <v>76</v>
      </c>
    </row>
    <row r="71" spans="1:41">
      <c r="A71" t="s">
        <v>37</v>
      </c>
      <c r="B71" t="s">
        <v>52</v>
      </c>
      <c r="C71">
        <v>16</v>
      </c>
      <c r="D71" t="s">
        <v>39</v>
      </c>
      <c r="E71" t="s">
        <v>71</v>
      </c>
      <c r="F71">
        <v>4</v>
      </c>
      <c r="G71">
        <v>3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5</v>
      </c>
      <c r="S71">
        <v>4</v>
      </c>
      <c r="T71">
        <v>2</v>
      </c>
      <c r="U71">
        <v>1</v>
      </c>
      <c r="V71">
        <v>2</v>
      </c>
      <c r="W71">
        <v>5</v>
      </c>
      <c r="X71">
        <v>10</v>
      </c>
      <c r="Y71">
        <v>15</v>
      </c>
      <c r="Z71">
        <v>15</v>
      </c>
      <c r="AA71">
        <v>15</v>
      </c>
      <c r="AB71">
        <v>0</v>
      </c>
      <c r="AC71">
        <v>0</v>
      </c>
      <c r="AD71" t="s">
        <v>73</v>
      </c>
      <c r="AE71">
        <v>15</v>
      </c>
      <c r="AF71" t="s">
        <v>89</v>
      </c>
      <c r="AG71">
        <v>3.5</v>
      </c>
      <c r="AH71" t="s">
        <v>79</v>
      </c>
      <c r="AI71">
        <v>0</v>
      </c>
      <c r="AJ71" t="s">
        <v>76</v>
      </c>
      <c r="AK71" t="s">
        <v>77</v>
      </c>
      <c r="AL71">
        <v>4</v>
      </c>
      <c r="AM71">
        <v>6</v>
      </c>
      <c r="AN71" t="s">
        <v>79</v>
      </c>
      <c r="AO71" t="s">
        <v>75</v>
      </c>
    </row>
    <row r="72" spans="1:41">
      <c r="A72" t="s">
        <v>37</v>
      </c>
      <c r="B72" t="s">
        <v>38</v>
      </c>
      <c r="C72">
        <v>15</v>
      </c>
      <c r="D72" t="s">
        <v>39</v>
      </c>
      <c r="E72" t="s">
        <v>71</v>
      </c>
      <c r="F72">
        <v>3</v>
      </c>
      <c r="G72">
        <v>2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4</v>
      </c>
      <c r="T72">
        <v>4</v>
      </c>
      <c r="U72">
        <v>1</v>
      </c>
      <c r="V72">
        <v>1</v>
      </c>
      <c r="W72">
        <v>5</v>
      </c>
      <c r="X72">
        <v>10</v>
      </c>
      <c r="Y72">
        <v>7</v>
      </c>
      <c r="Z72">
        <v>6</v>
      </c>
      <c r="AA72">
        <v>6</v>
      </c>
      <c r="AB72">
        <v>-1</v>
      </c>
      <c r="AC72">
        <v>0</v>
      </c>
      <c r="AD72" t="s">
        <v>73</v>
      </c>
      <c r="AE72">
        <v>6.33</v>
      </c>
      <c r="AF72" t="s">
        <v>74</v>
      </c>
      <c r="AG72">
        <v>2.5</v>
      </c>
      <c r="AH72" t="s">
        <v>75</v>
      </c>
      <c r="AI72">
        <v>0</v>
      </c>
      <c r="AJ72" t="s">
        <v>76</v>
      </c>
      <c r="AK72" t="s">
        <v>77</v>
      </c>
      <c r="AL72">
        <v>3</v>
      </c>
      <c r="AM72">
        <v>8</v>
      </c>
      <c r="AN72" t="s">
        <v>75</v>
      </c>
      <c r="AO72" t="s">
        <v>75</v>
      </c>
    </row>
    <row r="73" spans="1:41">
      <c r="A73" t="s">
        <v>37</v>
      </c>
      <c r="B73" t="s">
        <v>38</v>
      </c>
      <c r="C73">
        <v>15</v>
      </c>
      <c r="D73" t="s">
        <v>39</v>
      </c>
      <c r="E73" t="s">
        <v>72</v>
      </c>
      <c r="F73">
        <v>3</v>
      </c>
      <c r="G73">
        <v>3</v>
      </c>
      <c r="H73">
        <v>1</v>
      </c>
      <c r="I73">
        <v>4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</v>
      </c>
      <c r="S73">
        <v>3</v>
      </c>
      <c r="T73">
        <v>3</v>
      </c>
      <c r="U73">
        <v>1</v>
      </c>
      <c r="V73">
        <v>1</v>
      </c>
      <c r="W73">
        <v>4</v>
      </c>
      <c r="X73">
        <v>10</v>
      </c>
      <c r="Y73">
        <v>10</v>
      </c>
      <c r="Z73">
        <v>11</v>
      </c>
      <c r="AA73">
        <v>11</v>
      </c>
      <c r="AB73">
        <v>1</v>
      </c>
      <c r="AC73">
        <v>0</v>
      </c>
      <c r="AD73" t="s">
        <v>73</v>
      </c>
      <c r="AE73">
        <v>10.67</v>
      </c>
      <c r="AF73" t="s">
        <v>85</v>
      </c>
      <c r="AG73">
        <v>3</v>
      </c>
      <c r="AH73" t="s">
        <v>75</v>
      </c>
      <c r="AI73">
        <v>0</v>
      </c>
      <c r="AJ73" t="s">
        <v>76</v>
      </c>
      <c r="AK73" t="s">
        <v>77</v>
      </c>
      <c r="AL73">
        <v>2</v>
      </c>
      <c r="AM73">
        <v>6</v>
      </c>
      <c r="AN73" t="s">
        <v>75</v>
      </c>
      <c r="AO73" t="s">
        <v>75</v>
      </c>
    </row>
    <row r="74" spans="1:41">
      <c r="A74" t="s">
        <v>37</v>
      </c>
      <c r="B74" t="s">
        <v>52</v>
      </c>
      <c r="C74">
        <v>15</v>
      </c>
      <c r="D74" t="s">
        <v>39</v>
      </c>
      <c r="E74" t="s">
        <v>71</v>
      </c>
      <c r="F74">
        <v>4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3</v>
      </c>
      <c r="S74">
        <v>5</v>
      </c>
      <c r="T74">
        <v>2</v>
      </c>
      <c r="U74">
        <v>1</v>
      </c>
      <c r="V74">
        <v>1</v>
      </c>
      <c r="W74">
        <v>3</v>
      </c>
      <c r="X74">
        <v>10</v>
      </c>
      <c r="Y74">
        <v>18</v>
      </c>
      <c r="Z74">
        <v>19</v>
      </c>
      <c r="AA74">
        <v>19</v>
      </c>
      <c r="AB74">
        <v>1</v>
      </c>
      <c r="AC74">
        <v>0</v>
      </c>
      <c r="AD74" t="s">
        <v>73</v>
      </c>
      <c r="AE74">
        <v>18.670000000000002</v>
      </c>
      <c r="AF74" t="s">
        <v>86</v>
      </c>
      <c r="AG74">
        <v>3</v>
      </c>
      <c r="AH74" t="s">
        <v>75</v>
      </c>
      <c r="AI74">
        <v>1</v>
      </c>
      <c r="AJ74" t="s">
        <v>76</v>
      </c>
      <c r="AK74" t="s">
        <v>77</v>
      </c>
      <c r="AL74">
        <v>1</v>
      </c>
      <c r="AM74">
        <v>7</v>
      </c>
      <c r="AN74" t="s">
        <v>76</v>
      </c>
      <c r="AO74" t="s">
        <v>75</v>
      </c>
    </row>
    <row r="75" spans="1:41">
      <c r="A75" t="s">
        <v>37</v>
      </c>
      <c r="B75" t="s">
        <v>52</v>
      </c>
      <c r="C75">
        <v>16</v>
      </c>
      <c r="D75" t="s">
        <v>54</v>
      </c>
      <c r="E75" t="s">
        <v>72</v>
      </c>
      <c r="F75">
        <v>4</v>
      </c>
      <c r="G75">
        <v>2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4</v>
      </c>
      <c r="S75">
        <v>3</v>
      </c>
      <c r="T75">
        <v>3</v>
      </c>
      <c r="U75">
        <v>3</v>
      </c>
      <c r="V75">
        <v>4</v>
      </c>
      <c r="W75">
        <v>3</v>
      </c>
      <c r="X75">
        <v>10</v>
      </c>
      <c r="Y75">
        <v>10</v>
      </c>
      <c r="Z75">
        <v>8</v>
      </c>
      <c r="AA75">
        <v>9</v>
      </c>
      <c r="AB75">
        <v>-2</v>
      </c>
      <c r="AC75">
        <v>1</v>
      </c>
      <c r="AD75" t="s">
        <v>73</v>
      </c>
      <c r="AE75">
        <v>9</v>
      </c>
      <c r="AF75" t="s">
        <v>74</v>
      </c>
      <c r="AG75">
        <v>3</v>
      </c>
      <c r="AH75" t="s">
        <v>75</v>
      </c>
      <c r="AI75">
        <v>2</v>
      </c>
      <c r="AJ75" t="s">
        <v>75</v>
      </c>
      <c r="AK75" t="s">
        <v>77</v>
      </c>
      <c r="AL75">
        <v>3</v>
      </c>
      <c r="AM75">
        <v>7</v>
      </c>
      <c r="AN75" t="s">
        <v>75</v>
      </c>
      <c r="AO75" t="s">
        <v>75</v>
      </c>
    </row>
    <row r="76" spans="1:41">
      <c r="A76" t="s">
        <v>37</v>
      </c>
      <c r="B76" t="s">
        <v>52</v>
      </c>
      <c r="C76">
        <v>16</v>
      </c>
      <c r="D76" t="s">
        <v>39</v>
      </c>
      <c r="E76" t="s">
        <v>72</v>
      </c>
      <c r="F76">
        <v>4</v>
      </c>
      <c r="G76">
        <v>3</v>
      </c>
      <c r="H76">
        <v>1</v>
      </c>
      <c r="I76">
        <v>2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3</v>
      </c>
      <c r="S76">
        <v>4</v>
      </c>
      <c r="T76">
        <v>3</v>
      </c>
      <c r="U76">
        <v>2</v>
      </c>
      <c r="V76">
        <v>3</v>
      </c>
      <c r="W76">
        <v>3</v>
      </c>
      <c r="X76">
        <v>10</v>
      </c>
      <c r="Y76">
        <v>9</v>
      </c>
      <c r="Z76">
        <v>8</v>
      </c>
      <c r="AA76">
        <v>8</v>
      </c>
      <c r="AB76">
        <v>-1</v>
      </c>
      <c r="AC76">
        <v>0</v>
      </c>
      <c r="AD76" t="s">
        <v>73</v>
      </c>
      <c r="AE76">
        <v>8.33</v>
      </c>
      <c r="AF76" t="s">
        <v>74</v>
      </c>
      <c r="AG76">
        <v>3.5</v>
      </c>
      <c r="AH76" t="s">
        <v>79</v>
      </c>
      <c r="AI76">
        <v>0</v>
      </c>
      <c r="AJ76" t="s">
        <v>76</v>
      </c>
      <c r="AK76" t="s">
        <v>77</v>
      </c>
      <c r="AL76">
        <v>4</v>
      </c>
      <c r="AM76">
        <v>7</v>
      </c>
      <c r="AN76" t="s">
        <v>79</v>
      </c>
      <c r="AO76" t="s">
        <v>75</v>
      </c>
    </row>
    <row r="77" spans="1:41">
      <c r="A77" t="s">
        <v>37</v>
      </c>
      <c r="B77" t="s">
        <v>38</v>
      </c>
      <c r="C77">
        <v>16</v>
      </c>
      <c r="D77" t="s">
        <v>39</v>
      </c>
      <c r="E77" t="s">
        <v>72</v>
      </c>
      <c r="F77">
        <v>2</v>
      </c>
      <c r="G77">
        <v>3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3</v>
      </c>
      <c r="T77">
        <v>3</v>
      </c>
      <c r="U77">
        <v>1</v>
      </c>
      <c r="V77">
        <v>1</v>
      </c>
      <c r="W77">
        <v>2</v>
      </c>
      <c r="X77">
        <v>10</v>
      </c>
      <c r="Y77">
        <v>11</v>
      </c>
      <c r="Z77">
        <v>12</v>
      </c>
      <c r="AA77">
        <v>13</v>
      </c>
      <c r="AB77">
        <v>1</v>
      </c>
      <c r="AC77">
        <v>1</v>
      </c>
      <c r="AD77" t="s">
        <v>80</v>
      </c>
      <c r="AE77">
        <v>12</v>
      </c>
      <c r="AF77" t="s">
        <v>85</v>
      </c>
      <c r="AG77">
        <v>2.5</v>
      </c>
      <c r="AH77" t="s">
        <v>75</v>
      </c>
      <c r="AI77">
        <v>0</v>
      </c>
      <c r="AJ77" t="s">
        <v>76</v>
      </c>
      <c r="AK77" t="s">
        <v>77</v>
      </c>
      <c r="AL77">
        <v>1</v>
      </c>
      <c r="AM77">
        <v>6</v>
      </c>
      <c r="AN77" t="s">
        <v>76</v>
      </c>
      <c r="AO77" t="s">
        <v>75</v>
      </c>
    </row>
    <row r="78" spans="1:41">
      <c r="A78" t="s">
        <v>37</v>
      </c>
      <c r="B78" t="s">
        <v>38</v>
      </c>
      <c r="C78">
        <v>16</v>
      </c>
      <c r="D78" t="s">
        <v>39</v>
      </c>
      <c r="E78" t="s">
        <v>72</v>
      </c>
      <c r="F78">
        <v>4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2</v>
      </c>
      <c r="U78">
        <v>1</v>
      </c>
      <c r="V78">
        <v>1</v>
      </c>
      <c r="W78">
        <v>1</v>
      </c>
      <c r="X78">
        <v>10</v>
      </c>
      <c r="Y78">
        <v>11</v>
      </c>
      <c r="Z78">
        <v>12</v>
      </c>
      <c r="AA78">
        <v>13</v>
      </c>
      <c r="AB78">
        <v>1</v>
      </c>
      <c r="AC78">
        <v>1</v>
      </c>
      <c r="AD78" t="s">
        <v>80</v>
      </c>
      <c r="AE78">
        <v>12</v>
      </c>
      <c r="AF78" t="s">
        <v>85</v>
      </c>
      <c r="AG78">
        <v>3.5</v>
      </c>
      <c r="AH78" t="s">
        <v>79</v>
      </c>
      <c r="AI78">
        <v>1</v>
      </c>
      <c r="AJ78" t="s">
        <v>76</v>
      </c>
      <c r="AK78" t="s">
        <v>77</v>
      </c>
      <c r="AL78">
        <v>3</v>
      </c>
      <c r="AM78">
        <v>6</v>
      </c>
      <c r="AN78" t="s">
        <v>75</v>
      </c>
      <c r="AO78" t="s">
        <v>75</v>
      </c>
    </row>
    <row r="79" spans="1:41">
      <c r="A79" t="s">
        <v>37</v>
      </c>
      <c r="B79" t="s">
        <v>38</v>
      </c>
      <c r="C79">
        <v>19</v>
      </c>
      <c r="D79" t="s">
        <v>39</v>
      </c>
      <c r="E79" t="s">
        <v>72</v>
      </c>
      <c r="F79">
        <v>3</v>
      </c>
      <c r="G79">
        <v>3</v>
      </c>
      <c r="H79">
        <v>1</v>
      </c>
      <c r="I79">
        <v>4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4</v>
      </c>
      <c r="S79">
        <v>3</v>
      </c>
      <c r="T79">
        <v>3</v>
      </c>
      <c r="U79">
        <v>1</v>
      </c>
      <c r="V79">
        <v>2</v>
      </c>
      <c r="W79">
        <v>3</v>
      </c>
      <c r="X79">
        <v>10</v>
      </c>
      <c r="Y79">
        <v>8</v>
      </c>
      <c r="Z79">
        <v>8</v>
      </c>
      <c r="AA79">
        <v>8</v>
      </c>
      <c r="AB79">
        <v>0</v>
      </c>
      <c r="AC79">
        <v>0</v>
      </c>
      <c r="AD79" t="s">
        <v>73</v>
      </c>
      <c r="AE79">
        <v>8</v>
      </c>
      <c r="AF79" t="s">
        <v>74</v>
      </c>
      <c r="AG79">
        <v>3</v>
      </c>
      <c r="AH79" t="s">
        <v>75</v>
      </c>
      <c r="AI79">
        <v>0</v>
      </c>
      <c r="AJ79" t="s">
        <v>76</v>
      </c>
      <c r="AK79" t="s">
        <v>77</v>
      </c>
      <c r="AL79">
        <v>4</v>
      </c>
      <c r="AM79">
        <v>6</v>
      </c>
      <c r="AN79" t="s">
        <v>79</v>
      </c>
      <c r="AO79" t="s">
        <v>75</v>
      </c>
    </row>
    <row r="80" spans="1:41">
      <c r="A80" t="s">
        <v>37</v>
      </c>
      <c r="B80" t="s">
        <v>38</v>
      </c>
      <c r="C80">
        <v>17</v>
      </c>
      <c r="D80" t="s">
        <v>39</v>
      </c>
      <c r="E80" t="s">
        <v>72</v>
      </c>
      <c r="F80">
        <v>3</v>
      </c>
      <c r="G80">
        <v>2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5</v>
      </c>
      <c r="S80">
        <v>3</v>
      </c>
      <c r="T80">
        <v>4</v>
      </c>
      <c r="U80">
        <v>1</v>
      </c>
      <c r="V80">
        <v>3</v>
      </c>
      <c r="W80">
        <v>3</v>
      </c>
      <c r="X80">
        <v>10</v>
      </c>
      <c r="Y80">
        <v>16</v>
      </c>
      <c r="Z80">
        <v>15</v>
      </c>
      <c r="AA80">
        <v>15</v>
      </c>
      <c r="AB80">
        <v>-1</v>
      </c>
      <c r="AC80">
        <v>0</v>
      </c>
      <c r="AD80" t="s">
        <v>73</v>
      </c>
      <c r="AE80">
        <v>15.33</v>
      </c>
      <c r="AF80" t="s">
        <v>89</v>
      </c>
      <c r="AG80">
        <v>2.5</v>
      </c>
      <c r="AH80" t="s">
        <v>75</v>
      </c>
      <c r="AI80">
        <v>0</v>
      </c>
      <c r="AJ80" t="s">
        <v>76</v>
      </c>
      <c r="AK80" t="s">
        <v>77</v>
      </c>
      <c r="AL80">
        <v>2</v>
      </c>
      <c r="AM80">
        <v>7</v>
      </c>
      <c r="AN80" t="s">
        <v>75</v>
      </c>
      <c r="AO80" t="s">
        <v>75</v>
      </c>
    </row>
    <row r="81" spans="1:41">
      <c r="A81" t="s">
        <v>37</v>
      </c>
      <c r="B81" t="s">
        <v>38</v>
      </c>
      <c r="C81">
        <v>17</v>
      </c>
      <c r="D81" t="s">
        <v>39</v>
      </c>
      <c r="E81" t="s">
        <v>72</v>
      </c>
      <c r="F81">
        <v>2</v>
      </c>
      <c r="G81">
        <v>1</v>
      </c>
      <c r="H81">
        <v>2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3</v>
      </c>
      <c r="S81">
        <v>2</v>
      </c>
      <c r="T81">
        <v>3</v>
      </c>
      <c r="U81">
        <v>1</v>
      </c>
      <c r="V81">
        <v>2</v>
      </c>
      <c r="W81">
        <v>3</v>
      </c>
      <c r="X81">
        <v>10</v>
      </c>
      <c r="Y81">
        <v>12</v>
      </c>
      <c r="Z81">
        <v>10</v>
      </c>
      <c r="AA81">
        <v>12</v>
      </c>
      <c r="AB81">
        <v>-2</v>
      </c>
      <c r="AC81">
        <v>2</v>
      </c>
      <c r="AD81" t="s">
        <v>73</v>
      </c>
      <c r="AE81">
        <v>11.33</v>
      </c>
      <c r="AF81" t="s">
        <v>85</v>
      </c>
      <c r="AG81">
        <v>1.5</v>
      </c>
      <c r="AH81" t="s">
        <v>75</v>
      </c>
      <c r="AI81">
        <v>1</v>
      </c>
      <c r="AJ81" t="s">
        <v>76</v>
      </c>
      <c r="AK81" t="s">
        <v>77</v>
      </c>
      <c r="AL81">
        <v>2</v>
      </c>
      <c r="AM81">
        <v>6</v>
      </c>
      <c r="AN81" t="s">
        <v>75</v>
      </c>
      <c r="AO81" t="s">
        <v>75</v>
      </c>
    </row>
    <row r="82" spans="1:41">
      <c r="A82" t="s">
        <v>37</v>
      </c>
      <c r="B82" t="s">
        <v>52</v>
      </c>
      <c r="C82">
        <v>16</v>
      </c>
      <c r="D82" t="s">
        <v>39</v>
      </c>
      <c r="E82" t="s">
        <v>72</v>
      </c>
      <c r="F82">
        <v>3</v>
      </c>
      <c r="G82">
        <v>2</v>
      </c>
      <c r="H82">
        <v>2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5</v>
      </c>
      <c r="S82">
        <v>3</v>
      </c>
      <c r="T82">
        <v>3</v>
      </c>
      <c r="U82">
        <v>1</v>
      </c>
      <c r="V82">
        <v>3</v>
      </c>
      <c r="W82">
        <v>2</v>
      </c>
      <c r="X82">
        <v>10</v>
      </c>
      <c r="Y82">
        <v>11</v>
      </c>
      <c r="Z82">
        <v>9</v>
      </c>
      <c r="AA82">
        <v>10</v>
      </c>
      <c r="AB82">
        <v>-2</v>
      </c>
      <c r="AC82">
        <v>1</v>
      </c>
      <c r="AD82" t="s">
        <v>73</v>
      </c>
      <c r="AE82">
        <v>10</v>
      </c>
      <c r="AF82" t="s">
        <v>85</v>
      </c>
      <c r="AG82">
        <v>2.5</v>
      </c>
      <c r="AH82" t="s">
        <v>75</v>
      </c>
      <c r="AI82">
        <v>0</v>
      </c>
      <c r="AJ82" t="s">
        <v>76</v>
      </c>
      <c r="AK82" t="s">
        <v>77</v>
      </c>
      <c r="AL82">
        <v>2</v>
      </c>
      <c r="AM82">
        <v>7</v>
      </c>
      <c r="AN82" t="s">
        <v>75</v>
      </c>
      <c r="AO82" t="s">
        <v>75</v>
      </c>
    </row>
    <row r="83" spans="1:41">
      <c r="A83" t="s">
        <v>37</v>
      </c>
      <c r="B83" t="s">
        <v>52</v>
      </c>
      <c r="C83">
        <v>18</v>
      </c>
      <c r="D83" t="s">
        <v>39</v>
      </c>
      <c r="E83" t="s">
        <v>72</v>
      </c>
      <c r="F83">
        <v>4</v>
      </c>
      <c r="G83">
        <v>2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5</v>
      </c>
      <c r="S83">
        <v>4</v>
      </c>
      <c r="T83">
        <v>5</v>
      </c>
      <c r="U83">
        <v>1</v>
      </c>
      <c r="V83">
        <v>3</v>
      </c>
      <c r="W83">
        <v>5</v>
      </c>
      <c r="X83">
        <v>10</v>
      </c>
      <c r="Y83">
        <v>10</v>
      </c>
      <c r="Z83">
        <v>9</v>
      </c>
      <c r="AA83">
        <v>10</v>
      </c>
      <c r="AB83">
        <v>-1</v>
      </c>
      <c r="AC83">
        <v>1</v>
      </c>
      <c r="AD83" t="s">
        <v>73</v>
      </c>
      <c r="AE83">
        <v>9.67</v>
      </c>
      <c r="AF83" t="s">
        <v>74</v>
      </c>
      <c r="AG83">
        <v>3</v>
      </c>
      <c r="AH83" t="s">
        <v>75</v>
      </c>
      <c r="AI83">
        <v>0</v>
      </c>
      <c r="AJ83" t="s">
        <v>76</v>
      </c>
      <c r="AK83" t="s">
        <v>77</v>
      </c>
      <c r="AL83">
        <v>4</v>
      </c>
      <c r="AM83">
        <v>10</v>
      </c>
      <c r="AN83" t="s">
        <v>79</v>
      </c>
      <c r="AO83" t="s">
        <v>79</v>
      </c>
    </row>
    <row r="84" spans="1:41">
      <c r="A84" t="s">
        <v>37</v>
      </c>
      <c r="B84" t="s">
        <v>38</v>
      </c>
      <c r="C84">
        <v>18</v>
      </c>
      <c r="D84" t="s">
        <v>39</v>
      </c>
      <c r="E84" t="s">
        <v>71</v>
      </c>
      <c r="F84">
        <v>4</v>
      </c>
      <c r="G84">
        <v>3</v>
      </c>
      <c r="H84">
        <v>2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4</v>
      </c>
      <c r="S84">
        <v>4</v>
      </c>
      <c r="T84">
        <v>5</v>
      </c>
      <c r="U84">
        <v>1</v>
      </c>
      <c r="V84">
        <v>2</v>
      </c>
      <c r="W84">
        <v>2</v>
      </c>
      <c r="X84">
        <v>10</v>
      </c>
      <c r="Y84">
        <v>10</v>
      </c>
      <c r="Z84">
        <v>8</v>
      </c>
      <c r="AA84">
        <v>8</v>
      </c>
      <c r="AB84">
        <v>-2</v>
      </c>
      <c r="AC84">
        <v>0</v>
      </c>
      <c r="AD84" t="s">
        <v>73</v>
      </c>
      <c r="AE84">
        <v>8.67</v>
      </c>
      <c r="AF84" t="s">
        <v>74</v>
      </c>
      <c r="AG84">
        <v>3.5</v>
      </c>
      <c r="AH84" t="s">
        <v>79</v>
      </c>
      <c r="AI84">
        <v>0</v>
      </c>
      <c r="AJ84" t="s">
        <v>76</v>
      </c>
      <c r="AK84" t="s">
        <v>77</v>
      </c>
      <c r="AL84">
        <v>3</v>
      </c>
      <c r="AM84">
        <v>10</v>
      </c>
      <c r="AN84" t="s">
        <v>75</v>
      </c>
      <c r="AO84" t="s">
        <v>79</v>
      </c>
    </row>
    <row r="85" spans="1:41">
      <c r="A85" t="s">
        <v>55</v>
      </c>
      <c r="B85" t="s">
        <v>52</v>
      </c>
      <c r="C85">
        <v>18</v>
      </c>
      <c r="D85" t="s">
        <v>54</v>
      </c>
      <c r="E85" t="s">
        <v>72</v>
      </c>
      <c r="F85">
        <v>3</v>
      </c>
      <c r="G85">
        <v>2</v>
      </c>
      <c r="H85">
        <v>2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5</v>
      </c>
      <c r="T85">
        <v>5</v>
      </c>
      <c r="U85">
        <v>5</v>
      </c>
      <c r="V85">
        <v>5</v>
      </c>
      <c r="W85">
        <v>5</v>
      </c>
      <c r="X85">
        <v>10</v>
      </c>
      <c r="Y85">
        <v>11</v>
      </c>
      <c r="Z85">
        <v>13</v>
      </c>
      <c r="AA85">
        <v>13</v>
      </c>
      <c r="AB85">
        <v>2</v>
      </c>
      <c r="AC85">
        <v>0</v>
      </c>
      <c r="AD85" t="s">
        <v>73</v>
      </c>
      <c r="AE85">
        <v>12.33</v>
      </c>
      <c r="AF85" t="s">
        <v>85</v>
      </c>
      <c r="AG85">
        <v>2.5</v>
      </c>
      <c r="AH85" t="s">
        <v>75</v>
      </c>
      <c r="AI85">
        <v>3</v>
      </c>
      <c r="AJ85" t="s">
        <v>75</v>
      </c>
      <c r="AK85" t="s">
        <v>77</v>
      </c>
      <c r="AL85">
        <v>2</v>
      </c>
      <c r="AM85">
        <v>10</v>
      </c>
      <c r="AN85" t="s">
        <v>75</v>
      </c>
      <c r="AO85" t="s">
        <v>79</v>
      </c>
    </row>
    <row r="86" spans="1:41">
      <c r="A86" t="s">
        <v>55</v>
      </c>
      <c r="B86" t="s">
        <v>38</v>
      </c>
      <c r="C86">
        <v>18</v>
      </c>
      <c r="D86" t="s">
        <v>54</v>
      </c>
      <c r="E86" t="s">
        <v>72</v>
      </c>
      <c r="F86">
        <v>4</v>
      </c>
      <c r="G86">
        <v>4</v>
      </c>
      <c r="H86">
        <v>3</v>
      </c>
      <c r="I86">
        <v>2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3</v>
      </c>
      <c r="S86">
        <v>2</v>
      </c>
      <c r="T86">
        <v>2</v>
      </c>
      <c r="U86">
        <v>4</v>
      </c>
      <c r="V86">
        <v>2</v>
      </c>
      <c r="W86">
        <v>5</v>
      </c>
      <c r="X86">
        <v>10</v>
      </c>
      <c r="Y86">
        <v>14</v>
      </c>
      <c r="Z86">
        <v>12</v>
      </c>
      <c r="AA86">
        <v>11</v>
      </c>
      <c r="AB86">
        <v>-2</v>
      </c>
      <c r="AC86">
        <v>-1</v>
      </c>
      <c r="AD86" t="s">
        <v>78</v>
      </c>
      <c r="AE86">
        <v>12.33</v>
      </c>
      <c r="AF86" t="s">
        <v>85</v>
      </c>
      <c r="AG86">
        <v>4</v>
      </c>
      <c r="AH86" t="s">
        <v>79</v>
      </c>
      <c r="AI86">
        <v>0</v>
      </c>
      <c r="AJ86" t="s">
        <v>76</v>
      </c>
      <c r="AK86" t="s">
        <v>77</v>
      </c>
      <c r="AL86">
        <v>3</v>
      </c>
      <c r="AM86">
        <v>5</v>
      </c>
      <c r="AN86" t="s">
        <v>75</v>
      </c>
      <c r="AO86" t="s">
        <v>76</v>
      </c>
    </row>
    <row r="87" spans="1:41">
      <c r="A87" t="s">
        <v>37</v>
      </c>
      <c r="B87" t="s">
        <v>52</v>
      </c>
      <c r="C87">
        <v>18</v>
      </c>
      <c r="D87" t="s">
        <v>39</v>
      </c>
      <c r="E87" t="s">
        <v>71</v>
      </c>
      <c r="F87">
        <v>4</v>
      </c>
      <c r="G87">
        <v>4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5</v>
      </c>
      <c r="S87">
        <v>4</v>
      </c>
      <c r="T87">
        <v>3</v>
      </c>
      <c r="U87">
        <v>1</v>
      </c>
      <c r="V87">
        <v>1</v>
      </c>
      <c r="W87">
        <v>2</v>
      </c>
      <c r="X87">
        <v>9</v>
      </c>
      <c r="Y87">
        <v>15</v>
      </c>
      <c r="Z87">
        <v>13</v>
      </c>
      <c r="AA87">
        <v>15</v>
      </c>
      <c r="AB87">
        <v>-2</v>
      </c>
      <c r="AC87">
        <v>2</v>
      </c>
      <c r="AD87" t="s">
        <v>73</v>
      </c>
      <c r="AE87">
        <v>14.33</v>
      </c>
      <c r="AF87" t="s">
        <v>89</v>
      </c>
      <c r="AG87">
        <v>4</v>
      </c>
      <c r="AH87" t="s">
        <v>79</v>
      </c>
      <c r="AI87">
        <v>0</v>
      </c>
      <c r="AJ87" t="s">
        <v>76</v>
      </c>
      <c r="AK87" t="s">
        <v>77</v>
      </c>
      <c r="AL87">
        <v>4</v>
      </c>
      <c r="AM87">
        <v>7</v>
      </c>
      <c r="AN87" t="s">
        <v>79</v>
      </c>
      <c r="AO87" t="s">
        <v>75</v>
      </c>
    </row>
    <row r="88" spans="1:41">
      <c r="A88" t="s">
        <v>37</v>
      </c>
      <c r="B88" t="s">
        <v>38</v>
      </c>
      <c r="C88">
        <v>18</v>
      </c>
      <c r="D88" t="s">
        <v>39</v>
      </c>
      <c r="E88" t="s">
        <v>72</v>
      </c>
      <c r="F88">
        <v>4</v>
      </c>
      <c r="G88">
        <v>3</v>
      </c>
      <c r="H88">
        <v>1</v>
      </c>
      <c r="I88">
        <v>3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3</v>
      </c>
      <c r="T88">
        <v>4</v>
      </c>
      <c r="U88">
        <v>1</v>
      </c>
      <c r="V88">
        <v>1</v>
      </c>
      <c r="W88">
        <v>5</v>
      </c>
      <c r="X88">
        <v>9</v>
      </c>
      <c r="Y88">
        <v>9</v>
      </c>
      <c r="Z88">
        <v>10</v>
      </c>
      <c r="AA88">
        <v>9</v>
      </c>
      <c r="AB88">
        <v>1</v>
      </c>
      <c r="AC88">
        <v>-1</v>
      </c>
      <c r="AD88" t="s">
        <v>73</v>
      </c>
      <c r="AE88">
        <v>9.33</v>
      </c>
      <c r="AF88" t="s">
        <v>74</v>
      </c>
      <c r="AG88">
        <v>3.5</v>
      </c>
      <c r="AH88" t="s">
        <v>79</v>
      </c>
      <c r="AI88">
        <v>0</v>
      </c>
      <c r="AJ88" t="s">
        <v>76</v>
      </c>
      <c r="AK88" t="s">
        <v>77</v>
      </c>
      <c r="AL88">
        <v>4</v>
      </c>
      <c r="AM88">
        <v>8</v>
      </c>
      <c r="AN88" t="s">
        <v>79</v>
      </c>
      <c r="AO88" t="s">
        <v>75</v>
      </c>
    </row>
    <row r="89" spans="1:41">
      <c r="A89" t="s">
        <v>37</v>
      </c>
      <c r="B89" t="s">
        <v>52</v>
      </c>
      <c r="C89">
        <v>18</v>
      </c>
      <c r="D89" t="s">
        <v>54</v>
      </c>
      <c r="E89" t="s">
        <v>72</v>
      </c>
      <c r="F89">
        <v>4</v>
      </c>
      <c r="G89">
        <v>3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5</v>
      </c>
      <c r="S89">
        <v>3</v>
      </c>
      <c r="T89">
        <v>2</v>
      </c>
      <c r="U89">
        <v>1</v>
      </c>
      <c r="V89">
        <v>2</v>
      </c>
      <c r="W89">
        <v>4</v>
      </c>
      <c r="X89">
        <v>9</v>
      </c>
      <c r="Y89">
        <v>16</v>
      </c>
      <c r="Z89">
        <v>15</v>
      </c>
      <c r="AA89">
        <v>16</v>
      </c>
      <c r="AB89">
        <v>-1</v>
      </c>
      <c r="AC89">
        <v>1</v>
      </c>
      <c r="AD89" t="s">
        <v>73</v>
      </c>
      <c r="AE89">
        <v>15.67</v>
      </c>
      <c r="AF89" t="s">
        <v>89</v>
      </c>
      <c r="AG89">
        <v>3.5</v>
      </c>
      <c r="AH89" t="s">
        <v>79</v>
      </c>
      <c r="AI89">
        <v>0</v>
      </c>
      <c r="AJ89" t="s">
        <v>76</v>
      </c>
      <c r="AK89" t="s">
        <v>77</v>
      </c>
      <c r="AL89">
        <v>1</v>
      </c>
      <c r="AM89">
        <v>6</v>
      </c>
      <c r="AN89" t="s">
        <v>76</v>
      </c>
      <c r="AO89" t="s">
        <v>75</v>
      </c>
    </row>
    <row r="90" spans="1:41">
      <c r="A90" t="s">
        <v>37</v>
      </c>
      <c r="B90" t="s">
        <v>38</v>
      </c>
      <c r="C90">
        <v>15</v>
      </c>
      <c r="D90" t="s">
        <v>54</v>
      </c>
      <c r="E90" t="s">
        <v>72</v>
      </c>
      <c r="F90">
        <v>2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4</v>
      </c>
      <c r="S90">
        <v>3</v>
      </c>
      <c r="T90">
        <v>1</v>
      </c>
      <c r="U90">
        <v>1</v>
      </c>
      <c r="V90">
        <v>1</v>
      </c>
      <c r="W90">
        <v>2</v>
      </c>
      <c r="X90">
        <v>8</v>
      </c>
      <c r="Y90">
        <v>14</v>
      </c>
      <c r="Z90">
        <v>13</v>
      </c>
      <c r="AA90">
        <v>13</v>
      </c>
      <c r="AB90">
        <v>-1</v>
      </c>
      <c r="AC90">
        <v>0</v>
      </c>
      <c r="AD90" t="s">
        <v>73</v>
      </c>
      <c r="AE90">
        <v>13.33</v>
      </c>
      <c r="AF90" t="s">
        <v>85</v>
      </c>
      <c r="AG90">
        <v>2</v>
      </c>
      <c r="AH90" t="s">
        <v>75</v>
      </c>
      <c r="AI90">
        <v>2</v>
      </c>
      <c r="AJ90" t="s">
        <v>75</v>
      </c>
      <c r="AK90" t="s">
        <v>77</v>
      </c>
      <c r="AL90">
        <v>5</v>
      </c>
      <c r="AM90">
        <v>4</v>
      </c>
      <c r="AN90" t="s">
        <v>79</v>
      </c>
      <c r="AO90" t="s">
        <v>76</v>
      </c>
    </row>
    <row r="91" spans="1:41">
      <c r="A91" t="s">
        <v>37</v>
      </c>
      <c r="B91" t="s">
        <v>52</v>
      </c>
      <c r="C91">
        <v>15</v>
      </c>
      <c r="D91" t="s">
        <v>39</v>
      </c>
      <c r="E91" t="s">
        <v>71</v>
      </c>
      <c r="F91">
        <v>4</v>
      </c>
      <c r="G91">
        <v>4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5</v>
      </c>
      <c r="S91">
        <v>4</v>
      </c>
      <c r="T91">
        <v>3</v>
      </c>
      <c r="U91">
        <v>2</v>
      </c>
      <c r="V91">
        <v>4</v>
      </c>
      <c r="W91">
        <v>5</v>
      </c>
      <c r="X91">
        <v>8</v>
      </c>
      <c r="Y91">
        <v>12</v>
      </c>
      <c r="Z91">
        <v>12</v>
      </c>
      <c r="AA91">
        <v>12</v>
      </c>
      <c r="AB91">
        <v>0</v>
      </c>
      <c r="AC91">
        <v>0</v>
      </c>
      <c r="AD91" t="s">
        <v>73</v>
      </c>
      <c r="AE91">
        <v>12</v>
      </c>
      <c r="AF91" t="s">
        <v>85</v>
      </c>
      <c r="AG91">
        <v>4</v>
      </c>
      <c r="AH91" t="s">
        <v>79</v>
      </c>
      <c r="AI91">
        <v>2</v>
      </c>
      <c r="AJ91" t="s">
        <v>75</v>
      </c>
      <c r="AK91" t="s">
        <v>77</v>
      </c>
      <c r="AL91">
        <v>2</v>
      </c>
      <c r="AM91">
        <v>8</v>
      </c>
      <c r="AN91" t="s">
        <v>75</v>
      </c>
      <c r="AO91" t="s">
        <v>75</v>
      </c>
    </row>
    <row r="92" spans="1:41">
      <c r="A92" t="s">
        <v>37</v>
      </c>
      <c r="B92" t="s">
        <v>38</v>
      </c>
      <c r="C92">
        <v>15</v>
      </c>
      <c r="D92" t="s">
        <v>39</v>
      </c>
      <c r="E92" t="s">
        <v>71</v>
      </c>
      <c r="F92">
        <v>4</v>
      </c>
      <c r="G92">
        <v>3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5</v>
      </c>
      <c r="S92">
        <v>2</v>
      </c>
      <c r="T92">
        <v>2</v>
      </c>
      <c r="U92">
        <v>1</v>
      </c>
      <c r="V92">
        <v>1</v>
      </c>
      <c r="W92">
        <v>5</v>
      </c>
      <c r="X92">
        <v>8</v>
      </c>
      <c r="Y92">
        <v>8</v>
      </c>
      <c r="Z92">
        <v>8</v>
      </c>
      <c r="AA92">
        <v>6</v>
      </c>
      <c r="AB92">
        <v>0</v>
      </c>
      <c r="AC92">
        <v>-2</v>
      </c>
      <c r="AD92" t="s">
        <v>73</v>
      </c>
      <c r="AE92">
        <v>7.33</v>
      </c>
      <c r="AF92" t="s">
        <v>74</v>
      </c>
      <c r="AG92">
        <v>3.5</v>
      </c>
      <c r="AH92" t="s">
        <v>79</v>
      </c>
      <c r="AI92">
        <v>0</v>
      </c>
      <c r="AJ92" t="s">
        <v>76</v>
      </c>
      <c r="AK92" t="s">
        <v>77</v>
      </c>
      <c r="AL92">
        <v>5</v>
      </c>
      <c r="AM92">
        <v>5</v>
      </c>
      <c r="AN92" t="s">
        <v>79</v>
      </c>
      <c r="AO92" t="s">
        <v>76</v>
      </c>
    </row>
    <row r="93" spans="1:41">
      <c r="A93" t="s">
        <v>37</v>
      </c>
      <c r="B93" t="s">
        <v>38</v>
      </c>
      <c r="C93">
        <v>16</v>
      </c>
      <c r="D93" t="s">
        <v>39</v>
      </c>
      <c r="E93" t="s">
        <v>72</v>
      </c>
      <c r="F93">
        <v>2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5</v>
      </c>
      <c r="S93">
        <v>3</v>
      </c>
      <c r="T93">
        <v>4</v>
      </c>
      <c r="U93">
        <v>1</v>
      </c>
      <c r="V93">
        <v>1</v>
      </c>
      <c r="W93">
        <v>2</v>
      </c>
      <c r="X93">
        <v>8</v>
      </c>
      <c r="Y93">
        <v>8</v>
      </c>
      <c r="Z93">
        <v>9</v>
      </c>
      <c r="AA93">
        <v>10</v>
      </c>
      <c r="AB93">
        <v>1</v>
      </c>
      <c r="AC93">
        <v>1</v>
      </c>
      <c r="AD93" t="s">
        <v>80</v>
      </c>
      <c r="AE93">
        <v>9</v>
      </c>
      <c r="AF93" t="s">
        <v>74</v>
      </c>
      <c r="AG93">
        <v>1.5</v>
      </c>
      <c r="AH93" t="s">
        <v>75</v>
      </c>
      <c r="AI93">
        <v>1</v>
      </c>
      <c r="AJ93" t="s">
        <v>76</v>
      </c>
      <c r="AK93" t="s">
        <v>77</v>
      </c>
      <c r="AL93">
        <v>3</v>
      </c>
      <c r="AM93">
        <v>8</v>
      </c>
      <c r="AN93" t="s">
        <v>75</v>
      </c>
      <c r="AO93" t="s">
        <v>75</v>
      </c>
    </row>
    <row r="94" spans="1:41">
      <c r="A94" t="s">
        <v>37</v>
      </c>
      <c r="B94" t="s">
        <v>52</v>
      </c>
      <c r="C94">
        <v>15</v>
      </c>
      <c r="D94" t="s">
        <v>39</v>
      </c>
      <c r="E94" t="s">
        <v>72</v>
      </c>
      <c r="F94">
        <v>4</v>
      </c>
      <c r="G94">
        <v>0</v>
      </c>
      <c r="H94">
        <v>2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3</v>
      </c>
      <c r="S94">
        <v>4</v>
      </c>
      <c r="T94">
        <v>3</v>
      </c>
      <c r="U94">
        <v>1</v>
      </c>
      <c r="V94">
        <v>1</v>
      </c>
      <c r="W94">
        <v>1</v>
      </c>
      <c r="X94">
        <v>8</v>
      </c>
      <c r="Y94">
        <v>11</v>
      </c>
      <c r="Z94">
        <v>11</v>
      </c>
      <c r="AA94">
        <v>10</v>
      </c>
      <c r="AB94">
        <v>0</v>
      </c>
      <c r="AC94">
        <v>-1</v>
      </c>
      <c r="AD94" t="s">
        <v>73</v>
      </c>
      <c r="AE94">
        <v>10.67</v>
      </c>
      <c r="AF94" t="s">
        <v>85</v>
      </c>
      <c r="AG94">
        <v>2</v>
      </c>
      <c r="AH94" t="s">
        <v>75</v>
      </c>
      <c r="AI94">
        <v>1</v>
      </c>
      <c r="AJ94" t="s">
        <v>76</v>
      </c>
      <c r="AK94" t="s">
        <v>77</v>
      </c>
      <c r="AL94">
        <v>2</v>
      </c>
      <c r="AM94">
        <v>7</v>
      </c>
      <c r="AN94" t="s">
        <v>75</v>
      </c>
      <c r="AO94" t="s">
        <v>75</v>
      </c>
    </row>
    <row r="95" spans="1:41">
      <c r="A95" t="s">
        <v>37</v>
      </c>
      <c r="B95" t="s">
        <v>38</v>
      </c>
      <c r="C95">
        <v>15</v>
      </c>
      <c r="D95" t="s">
        <v>39</v>
      </c>
      <c r="E95" t="s">
        <v>72</v>
      </c>
      <c r="F95">
        <v>2</v>
      </c>
      <c r="G95">
        <v>2</v>
      </c>
      <c r="H95">
        <v>1</v>
      </c>
      <c r="I95">
        <v>4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5</v>
      </c>
      <c r="S95">
        <v>1</v>
      </c>
      <c r="T95">
        <v>2</v>
      </c>
      <c r="U95">
        <v>1</v>
      </c>
      <c r="V95">
        <v>1</v>
      </c>
      <c r="W95">
        <v>3</v>
      </c>
      <c r="X95">
        <v>8</v>
      </c>
      <c r="Y95">
        <v>7</v>
      </c>
      <c r="Z95">
        <v>8</v>
      </c>
      <c r="AA95">
        <v>8</v>
      </c>
      <c r="AB95">
        <v>1</v>
      </c>
      <c r="AC95">
        <v>0</v>
      </c>
      <c r="AD95" t="s">
        <v>73</v>
      </c>
      <c r="AE95">
        <v>7.67</v>
      </c>
      <c r="AF95" t="s">
        <v>74</v>
      </c>
      <c r="AG95">
        <v>2</v>
      </c>
      <c r="AH95" t="s">
        <v>75</v>
      </c>
      <c r="AI95">
        <v>1</v>
      </c>
      <c r="AJ95" t="s">
        <v>76</v>
      </c>
      <c r="AK95" t="s">
        <v>77</v>
      </c>
      <c r="AL95">
        <v>4</v>
      </c>
      <c r="AM95">
        <v>3</v>
      </c>
      <c r="AN95" t="s">
        <v>79</v>
      </c>
      <c r="AO95" t="s">
        <v>76</v>
      </c>
    </row>
    <row r="96" spans="1:41">
      <c r="A96" t="s">
        <v>37</v>
      </c>
      <c r="B96" t="s">
        <v>52</v>
      </c>
      <c r="C96">
        <v>15</v>
      </c>
      <c r="D96" t="s">
        <v>54</v>
      </c>
      <c r="E96" t="s">
        <v>72</v>
      </c>
      <c r="F96">
        <v>2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5</v>
      </c>
      <c r="S96">
        <v>4</v>
      </c>
      <c r="T96">
        <v>2</v>
      </c>
      <c r="U96">
        <v>1</v>
      </c>
      <c r="V96">
        <v>1</v>
      </c>
      <c r="W96">
        <v>5</v>
      </c>
      <c r="X96">
        <v>8</v>
      </c>
      <c r="Y96">
        <v>9</v>
      </c>
      <c r="Z96">
        <v>9</v>
      </c>
      <c r="AA96">
        <v>9</v>
      </c>
      <c r="AB96">
        <v>0</v>
      </c>
      <c r="AC96">
        <v>0</v>
      </c>
      <c r="AD96" t="s">
        <v>73</v>
      </c>
      <c r="AE96">
        <v>9</v>
      </c>
      <c r="AF96" t="s">
        <v>74</v>
      </c>
      <c r="AG96">
        <v>1.5</v>
      </c>
      <c r="AH96" t="s">
        <v>75</v>
      </c>
      <c r="AI96">
        <v>1</v>
      </c>
      <c r="AJ96" t="s">
        <v>76</v>
      </c>
      <c r="AK96" t="s">
        <v>77</v>
      </c>
      <c r="AL96">
        <v>2</v>
      </c>
      <c r="AM96">
        <v>7</v>
      </c>
      <c r="AN96" t="s">
        <v>75</v>
      </c>
      <c r="AO96" t="s">
        <v>75</v>
      </c>
    </row>
    <row r="97" spans="1:41">
      <c r="A97" t="s">
        <v>37</v>
      </c>
      <c r="B97" t="s">
        <v>52</v>
      </c>
      <c r="C97">
        <v>16</v>
      </c>
      <c r="D97" t="s">
        <v>54</v>
      </c>
      <c r="E97" t="s">
        <v>72</v>
      </c>
      <c r="F97">
        <v>4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3</v>
      </c>
      <c r="S97">
        <v>5</v>
      </c>
      <c r="T97">
        <v>5</v>
      </c>
      <c r="U97">
        <v>2</v>
      </c>
      <c r="V97">
        <v>5</v>
      </c>
      <c r="W97">
        <v>4</v>
      </c>
      <c r="X97">
        <v>8</v>
      </c>
      <c r="Y97">
        <v>18</v>
      </c>
      <c r="Z97">
        <v>18</v>
      </c>
      <c r="AA97">
        <v>18</v>
      </c>
      <c r="AB97">
        <v>0</v>
      </c>
      <c r="AC97">
        <v>0</v>
      </c>
      <c r="AD97" t="s">
        <v>73</v>
      </c>
      <c r="AE97">
        <v>18</v>
      </c>
      <c r="AF97" t="s">
        <v>86</v>
      </c>
      <c r="AG97">
        <v>4</v>
      </c>
      <c r="AH97" t="s">
        <v>79</v>
      </c>
      <c r="AI97">
        <v>2</v>
      </c>
      <c r="AJ97" t="s">
        <v>75</v>
      </c>
      <c r="AK97" t="s">
        <v>77</v>
      </c>
      <c r="AL97">
        <v>3</v>
      </c>
      <c r="AM97">
        <v>10</v>
      </c>
      <c r="AN97" t="s">
        <v>75</v>
      </c>
      <c r="AO97" t="s">
        <v>79</v>
      </c>
    </row>
    <row r="98" spans="1:41">
      <c r="A98" t="s">
        <v>37</v>
      </c>
      <c r="B98" t="s">
        <v>52</v>
      </c>
      <c r="C98">
        <v>16</v>
      </c>
      <c r="D98" t="s">
        <v>39</v>
      </c>
      <c r="E98" t="s">
        <v>71</v>
      </c>
      <c r="F98">
        <v>2</v>
      </c>
      <c r="G98">
        <v>2</v>
      </c>
      <c r="H98">
        <v>2</v>
      </c>
      <c r="I98">
        <v>1</v>
      </c>
      <c r="J98">
        <v>2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2</v>
      </c>
      <c r="S98">
        <v>3</v>
      </c>
      <c r="T98">
        <v>3</v>
      </c>
      <c r="U98">
        <v>2</v>
      </c>
      <c r="V98">
        <v>2</v>
      </c>
      <c r="W98">
        <v>2</v>
      </c>
      <c r="X98">
        <v>8</v>
      </c>
      <c r="Y98">
        <v>9</v>
      </c>
      <c r="Z98">
        <v>9</v>
      </c>
      <c r="AA98">
        <v>9</v>
      </c>
      <c r="AB98">
        <v>0</v>
      </c>
      <c r="AC98">
        <v>0</v>
      </c>
      <c r="AD98" t="s">
        <v>73</v>
      </c>
      <c r="AE98">
        <v>9</v>
      </c>
      <c r="AF98" t="s">
        <v>74</v>
      </c>
      <c r="AG98">
        <v>2</v>
      </c>
      <c r="AH98" t="s">
        <v>75</v>
      </c>
      <c r="AI98">
        <v>4</v>
      </c>
      <c r="AJ98" t="s">
        <v>79</v>
      </c>
      <c r="AK98" t="s">
        <v>87</v>
      </c>
      <c r="AL98">
        <v>3</v>
      </c>
      <c r="AM98">
        <v>6</v>
      </c>
      <c r="AN98" t="s">
        <v>75</v>
      </c>
      <c r="AO98" t="s">
        <v>75</v>
      </c>
    </row>
    <row r="99" spans="1:41">
      <c r="A99" t="s">
        <v>37</v>
      </c>
      <c r="B99" t="s">
        <v>38</v>
      </c>
      <c r="C99">
        <v>15</v>
      </c>
      <c r="D99" t="s">
        <v>54</v>
      </c>
      <c r="E99" t="s">
        <v>72</v>
      </c>
      <c r="F99">
        <v>3</v>
      </c>
      <c r="G99">
        <v>3</v>
      </c>
      <c r="H99">
        <v>2</v>
      </c>
      <c r="I99">
        <v>3</v>
      </c>
      <c r="J99">
        <v>2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2</v>
      </c>
      <c r="T99">
        <v>1</v>
      </c>
      <c r="U99">
        <v>2</v>
      </c>
      <c r="V99">
        <v>3</v>
      </c>
      <c r="W99">
        <v>3</v>
      </c>
      <c r="X99">
        <v>8</v>
      </c>
      <c r="Y99">
        <v>10</v>
      </c>
      <c r="Z99">
        <v>10</v>
      </c>
      <c r="AA99">
        <v>10</v>
      </c>
      <c r="AB99">
        <v>0</v>
      </c>
      <c r="AC99">
        <v>0</v>
      </c>
      <c r="AD99" t="s">
        <v>73</v>
      </c>
      <c r="AE99">
        <v>10</v>
      </c>
      <c r="AF99" t="s">
        <v>85</v>
      </c>
      <c r="AG99">
        <v>3</v>
      </c>
      <c r="AH99" t="s">
        <v>75</v>
      </c>
      <c r="AI99">
        <v>1</v>
      </c>
      <c r="AJ99" t="s">
        <v>76</v>
      </c>
      <c r="AK99" t="s">
        <v>77</v>
      </c>
      <c r="AL99">
        <v>4</v>
      </c>
      <c r="AM99">
        <v>4</v>
      </c>
      <c r="AN99" t="s">
        <v>79</v>
      </c>
      <c r="AO99" t="s">
        <v>76</v>
      </c>
    </row>
    <row r="100" spans="1:41">
      <c r="A100" t="s">
        <v>37</v>
      </c>
      <c r="B100" t="s">
        <v>52</v>
      </c>
      <c r="C100">
        <v>17</v>
      </c>
      <c r="D100" t="s">
        <v>54</v>
      </c>
      <c r="E100" t="s">
        <v>71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5</v>
      </c>
      <c r="X100">
        <v>8</v>
      </c>
      <c r="Y100">
        <v>16</v>
      </c>
      <c r="Z100">
        <v>12</v>
      </c>
      <c r="AA100">
        <v>13</v>
      </c>
      <c r="AB100">
        <v>-4</v>
      </c>
      <c r="AC100">
        <v>1</v>
      </c>
      <c r="AD100" t="s">
        <v>73</v>
      </c>
      <c r="AE100">
        <v>13.67</v>
      </c>
      <c r="AF100" t="s">
        <v>85</v>
      </c>
      <c r="AG100">
        <v>1.5</v>
      </c>
      <c r="AH100" t="s">
        <v>75</v>
      </c>
      <c r="AI100">
        <v>3</v>
      </c>
      <c r="AJ100" t="s">
        <v>75</v>
      </c>
      <c r="AK100" t="s">
        <v>77</v>
      </c>
      <c r="AL100">
        <v>1</v>
      </c>
      <c r="AM100">
        <v>4</v>
      </c>
      <c r="AN100" t="s">
        <v>76</v>
      </c>
      <c r="AO100" t="s">
        <v>76</v>
      </c>
    </row>
    <row r="101" spans="1:41">
      <c r="A101" t="s">
        <v>37</v>
      </c>
      <c r="B101" t="s">
        <v>52</v>
      </c>
      <c r="C101">
        <v>16</v>
      </c>
      <c r="D101" t="s">
        <v>54</v>
      </c>
      <c r="E101" t="s">
        <v>72</v>
      </c>
      <c r="F101">
        <v>3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4</v>
      </c>
      <c r="S101">
        <v>3</v>
      </c>
      <c r="T101">
        <v>2</v>
      </c>
      <c r="U101">
        <v>3</v>
      </c>
      <c r="V101">
        <v>4</v>
      </c>
      <c r="W101">
        <v>5</v>
      </c>
      <c r="X101">
        <v>8</v>
      </c>
      <c r="Y101">
        <v>8</v>
      </c>
      <c r="Z101">
        <v>9</v>
      </c>
      <c r="AA101">
        <v>10</v>
      </c>
      <c r="AB101">
        <v>1</v>
      </c>
      <c r="AC101">
        <v>1</v>
      </c>
      <c r="AD101" t="s">
        <v>80</v>
      </c>
      <c r="AE101">
        <v>9</v>
      </c>
      <c r="AF101" t="s">
        <v>74</v>
      </c>
      <c r="AG101">
        <v>3</v>
      </c>
      <c r="AH101" t="s">
        <v>75</v>
      </c>
      <c r="AI101">
        <v>2</v>
      </c>
      <c r="AJ101" t="s">
        <v>75</v>
      </c>
      <c r="AK101" t="s">
        <v>77</v>
      </c>
      <c r="AL101">
        <v>3</v>
      </c>
      <c r="AM101">
        <v>5</v>
      </c>
      <c r="AN101" t="s">
        <v>75</v>
      </c>
      <c r="AO101" t="s">
        <v>76</v>
      </c>
    </row>
    <row r="102" spans="1:41">
      <c r="A102" t="s">
        <v>37</v>
      </c>
      <c r="B102" t="s">
        <v>52</v>
      </c>
      <c r="C102">
        <v>16</v>
      </c>
      <c r="D102" t="s">
        <v>54</v>
      </c>
      <c r="E102" t="s">
        <v>71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3</v>
      </c>
      <c r="S102">
        <v>3</v>
      </c>
      <c r="T102">
        <v>4</v>
      </c>
      <c r="U102">
        <v>3</v>
      </c>
      <c r="V102">
        <v>5</v>
      </c>
      <c r="W102">
        <v>3</v>
      </c>
      <c r="X102">
        <v>8</v>
      </c>
      <c r="Y102">
        <v>9</v>
      </c>
      <c r="Z102">
        <v>9</v>
      </c>
      <c r="AA102">
        <v>10</v>
      </c>
      <c r="AB102">
        <v>0</v>
      </c>
      <c r="AC102">
        <v>1</v>
      </c>
      <c r="AD102" t="s">
        <v>73</v>
      </c>
      <c r="AE102">
        <v>9.33</v>
      </c>
      <c r="AF102" t="s">
        <v>74</v>
      </c>
      <c r="AG102">
        <v>3</v>
      </c>
      <c r="AH102" t="s">
        <v>75</v>
      </c>
      <c r="AI102">
        <v>2</v>
      </c>
      <c r="AJ102" t="s">
        <v>75</v>
      </c>
      <c r="AK102" t="s">
        <v>77</v>
      </c>
      <c r="AL102">
        <v>4</v>
      </c>
      <c r="AM102">
        <v>7</v>
      </c>
      <c r="AN102" t="s">
        <v>79</v>
      </c>
      <c r="AO102" t="s">
        <v>75</v>
      </c>
    </row>
    <row r="103" spans="1:41">
      <c r="A103" t="s">
        <v>37</v>
      </c>
      <c r="B103" t="s">
        <v>52</v>
      </c>
      <c r="C103">
        <v>18</v>
      </c>
      <c r="D103" t="s">
        <v>54</v>
      </c>
      <c r="E103" t="s">
        <v>71</v>
      </c>
      <c r="F103">
        <v>3</v>
      </c>
      <c r="G103">
        <v>3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3</v>
      </c>
      <c r="W103">
        <v>5</v>
      </c>
      <c r="X103">
        <v>8</v>
      </c>
      <c r="Y103">
        <v>3</v>
      </c>
      <c r="Z103">
        <v>5</v>
      </c>
      <c r="AA103">
        <v>5</v>
      </c>
      <c r="AB103">
        <v>2</v>
      </c>
      <c r="AC103">
        <v>0</v>
      </c>
      <c r="AD103" t="s">
        <v>73</v>
      </c>
      <c r="AE103">
        <v>4.33</v>
      </c>
      <c r="AF103" t="s">
        <v>74</v>
      </c>
      <c r="AG103">
        <v>3</v>
      </c>
      <c r="AH103" t="s">
        <v>75</v>
      </c>
      <c r="AI103">
        <v>0</v>
      </c>
      <c r="AJ103" t="s">
        <v>76</v>
      </c>
      <c r="AK103" t="s">
        <v>77</v>
      </c>
      <c r="AL103">
        <v>2</v>
      </c>
      <c r="AM103">
        <v>7</v>
      </c>
      <c r="AN103" t="s">
        <v>75</v>
      </c>
      <c r="AO103" t="s">
        <v>75</v>
      </c>
    </row>
    <row r="104" spans="1:41">
      <c r="A104" t="s">
        <v>37</v>
      </c>
      <c r="B104" t="s">
        <v>52</v>
      </c>
      <c r="C104">
        <v>18</v>
      </c>
      <c r="D104" t="s">
        <v>39</v>
      </c>
      <c r="E104" t="s">
        <v>72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5</v>
      </c>
      <c r="S104">
        <v>2</v>
      </c>
      <c r="T104">
        <v>4</v>
      </c>
      <c r="U104">
        <v>1</v>
      </c>
      <c r="V104">
        <v>2</v>
      </c>
      <c r="W104">
        <v>4</v>
      </c>
      <c r="X104">
        <v>8</v>
      </c>
      <c r="Y104">
        <v>15</v>
      </c>
      <c r="Z104">
        <v>14</v>
      </c>
      <c r="AA104">
        <v>14</v>
      </c>
      <c r="AB104">
        <v>-1</v>
      </c>
      <c r="AC104">
        <v>0</v>
      </c>
      <c r="AD104" t="s">
        <v>73</v>
      </c>
      <c r="AE104">
        <v>14.33</v>
      </c>
      <c r="AF104" t="s">
        <v>89</v>
      </c>
      <c r="AG104">
        <v>1.5</v>
      </c>
      <c r="AH104" t="s">
        <v>75</v>
      </c>
      <c r="AI104">
        <v>1</v>
      </c>
      <c r="AJ104" t="s">
        <v>76</v>
      </c>
      <c r="AK104" t="s">
        <v>77</v>
      </c>
      <c r="AL104">
        <v>2</v>
      </c>
      <c r="AM104">
        <v>6</v>
      </c>
      <c r="AN104" t="s">
        <v>75</v>
      </c>
      <c r="AO104" t="s">
        <v>75</v>
      </c>
    </row>
    <row r="105" spans="1:41">
      <c r="A105" t="s">
        <v>37</v>
      </c>
      <c r="B105" t="s">
        <v>38</v>
      </c>
      <c r="C105">
        <v>18</v>
      </c>
      <c r="D105" t="s">
        <v>54</v>
      </c>
      <c r="E105" t="s">
        <v>72</v>
      </c>
      <c r="F105">
        <v>4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3</v>
      </c>
      <c r="T105">
        <v>4</v>
      </c>
      <c r="U105">
        <v>2</v>
      </c>
      <c r="V105">
        <v>2</v>
      </c>
      <c r="W105">
        <v>4</v>
      </c>
      <c r="X105">
        <v>8</v>
      </c>
      <c r="Y105">
        <v>12</v>
      </c>
      <c r="Z105">
        <v>10</v>
      </c>
      <c r="AA105">
        <v>11</v>
      </c>
      <c r="AB105">
        <v>-2</v>
      </c>
      <c r="AC105">
        <v>1</v>
      </c>
      <c r="AD105" t="s">
        <v>73</v>
      </c>
      <c r="AE105">
        <v>11</v>
      </c>
      <c r="AF105" t="s">
        <v>85</v>
      </c>
      <c r="AG105">
        <v>4</v>
      </c>
      <c r="AH105" t="s">
        <v>79</v>
      </c>
      <c r="AI105">
        <v>0</v>
      </c>
      <c r="AJ105" t="s">
        <v>76</v>
      </c>
      <c r="AK105" t="s">
        <v>77</v>
      </c>
      <c r="AL105">
        <v>3</v>
      </c>
      <c r="AM105">
        <v>7</v>
      </c>
      <c r="AN105" t="s">
        <v>75</v>
      </c>
      <c r="AO105" t="s">
        <v>75</v>
      </c>
    </row>
    <row r="106" spans="1:41">
      <c r="A106" t="s">
        <v>37</v>
      </c>
      <c r="B106" t="s">
        <v>52</v>
      </c>
      <c r="C106">
        <v>18</v>
      </c>
      <c r="D106" t="s">
        <v>39</v>
      </c>
      <c r="E106" t="s">
        <v>71</v>
      </c>
      <c r="F106">
        <v>4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4</v>
      </c>
      <c r="S106">
        <v>2</v>
      </c>
      <c r="T106">
        <v>3</v>
      </c>
      <c r="U106">
        <v>1</v>
      </c>
      <c r="V106">
        <v>2</v>
      </c>
      <c r="W106">
        <v>1</v>
      </c>
      <c r="X106">
        <v>8</v>
      </c>
      <c r="Y106">
        <v>10</v>
      </c>
      <c r="Z106">
        <v>11</v>
      </c>
      <c r="AA106">
        <v>10</v>
      </c>
      <c r="AB106">
        <v>1</v>
      </c>
      <c r="AC106">
        <v>-1</v>
      </c>
      <c r="AD106" t="s">
        <v>73</v>
      </c>
      <c r="AE106">
        <v>10.33</v>
      </c>
      <c r="AF106" t="s">
        <v>85</v>
      </c>
      <c r="AG106">
        <v>3.5</v>
      </c>
      <c r="AH106" t="s">
        <v>79</v>
      </c>
      <c r="AI106">
        <v>1</v>
      </c>
      <c r="AJ106" t="s">
        <v>76</v>
      </c>
      <c r="AK106" t="s">
        <v>77</v>
      </c>
      <c r="AL106">
        <v>3</v>
      </c>
      <c r="AM106">
        <v>5</v>
      </c>
      <c r="AN106" t="s">
        <v>75</v>
      </c>
      <c r="AO106" t="s">
        <v>76</v>
      </c>
    </row>
    <row r="107" spans="1:41">
      <c r="A107" t="s">
        <v>37</v>
      </c>
      <c r="B107" t="s">
        <v>52</v>
      </c>
      <c r="C107">
        <v>18</v>
      </c>
      <c r="D107" t="s">
        <v>54</v>
      </c>
      <c r="E107" t="s">
        <v>71</v>
      </c>
      <c r="F107">
        <v>3</v>
      </c>
      <c r="G107">
        <v>2</v>
      </c>
      <c r="H107">
        <v>2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5</v>
      </c>
      <c r="S107">
        <v>4</v>
      </c>
      <c r="T107">
        <v>2</v>
      </c>
      <c r="U107">
        <v>1</v>
      </c>
      <c r="V107">
        <v>1</v>
      </c>
      <c r="W107">
        <v>4</v>
      </c>
      <c r="X107">
        <v>8</v>
      </c>
      <c r="Y107">
        <v>14</v>
      </c>
      <c r="Z107">
        <v>13</v>
      </c>
      <c r="AA107">
        <v>14</v>
      </c>
      <c r="AB107">
        <v>-1</v>
      </c>
      <c r="AC107">
        <v>1</v>
      </c>
      <c r="AD107" t="s">
        <v>73</v>
      </c>
      <c r="AE107">
        <v>13.67</v>
      </c>
      <c r="AF107" t="s">
        <v>85</v>
      </c>
      <c r="AG107">
        <v>2.5</v>
      </c>
      <c r="AH107" t="s">
        <v>75</v>
      </c>
      <c r="AI107">
        <v>0</v>
      </c>
      <c r="AJ107" t="s">
        <v>76</v>
      </c>
      <c r="AK107" t="s">
        <v>77</v>
      </c>
      <c r="AL107">
        <v>4</v>
      </c>
      <c r="AM107">
        <v>6</v>
      </c>
      <c r="AN107" t="s">
        <v>79</v>
      </c>
      <c r="AO107" t="s">
        <v>75</v>
      </c>
    </row>
    <row r="108" spans="1:41">
      <c r="A108" t="s">
        <v>37</v>
      </c>
      <c r="B108" t="s">
        <v>38</v>
      </c>
      <c r="C108">
        <v>18</v>
      </c>
      <c r="D108" t="s">
        <v>39</v>
      </c>
      <c r="E108" t="s">
        <v>72</v>
      </c>
      <c r="F108">
        <v>2</v>
      </c>
      <c r="G108">
        <v>4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4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8</v>
      </c>
      <c r="Y108">
        <v>14</v>
      </c>
      <c r="Z108">
        <v>12</v>
      </c>
      <c r="AA108">
        <v>12</v>
      </c>
      <c r="AB108">
        <v>-2</v>
      </c>
      <c r="AC108">
        <v>0</v>
      </c>
      <c r="AD108" t="s">
        <v>73</v>
      </c>
      <c r="AE108">
        <v>12.67</v>
      </c>
      <c r="AF108" t="s">
        <v>85</v>
      </c>
      <c r="AG108">
        <v>3</v>
      </c>
      <c r="AH108" t="s">
        <v>75</v>
      </c>
      <c r="AI108">
        <v>0</v>
      </c>
      <c r="AJ108" t="s">
        <v>76</v>
      </c>
      <c r="AK108" t="s">
        <v>77</v>
      </c>
      <c r="AL108">
        <v>4</v>
      </c>
      <c r="AM108">
        <v>7</v>
      </c>
      <c r="AN108" t="s">
        <v>79</v>
      </c>
      <c r="AO108" t="s">
        <v>75</v>
      </c>
    </row>
    <row r="109" spans="1:41">
      <c r="A109" t="s">
        <v>37</v>
      </c>
      <c r="B109" t="s">
        <v>52</v>
      </c>
      <c r="C109">
        <v>17</v>
      </c>
      <c r="D109" t="s">
        <v>54</v>
      </c>
      <c r="E109" t="s">
        <v>72</v>
      </c>
      <c r="F109">
        <v>2</v>
      </c>
      <c r="G109">
        <v>2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4</v>
      </c>
      <c r="S109">
        <v>4</v>
      </c>
      <c r="T109">
        <v>5</v>
      </c>
      <c r="U109">
        <v>5</v>
      </c>
      <c r="V109">
        <v>5</v>
      </c>
      <c r="W109">
        <v>4</v>
      </c>
      <c r="X109">
        <v>8</v>
      </c>
      <c r="Y109">
        <v>11</v>
      </c>
      <c r="Z109">
        <v>10</v>
      </c>
      <c r="AA109">
        <v>10</v>
      </c>
      <c r="AB109">
        <v>-1</v>
      </c>
      <c r="AC109">
        <v>0</v>
      </c>
      <c r="AD109" t="s">
        <v>73</v>
      </c>
      <c r="AE109">
        <v>10.33</v>
      </c>
      <c r="AF109" t="s">
        <v>85</v>
      </c>
      <c r="AG109">
        <v>2</v>
      </c>
      <c r="AH109" t="s">
        <v>75</v>
      </c>
      <c r="AI109">
        <v>3</v>
      </c>
      <c r="AJ109" t="s">
        <v>75</v>
      </c>
      <c r="AK109" t="s">
        <v>77</v>
      </c>
      <c r="AL109">
        <v>2</v>
      </c>
      <c r="AM109">
        <v>9</v>
      </c>
      <c r="AN109" t="s">
        <v>75</v>
      </c>
      <c r="AO109" t="s">
        <v>75</v>
      </c>
    </row>
    <row r="110" spans="1:41">
      <c r="A110" t="s">
        <v>55</v>
      </c>
      <c r="B110" t="s">
        <v>52</v>
      </c>
      <c r="C110">
        <v>19</v>
      </c>
      <c r="D110" t="s">
        <v>54</v>
      </c>
      <c r="E110" t="s">
        <v>72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5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8</v>
      </c>
      <c r="Y110">
        <v>8</v>
      </c>
      <c r="Z110">
        <v>7</v>
      </c>
      <c r="AA110">
        <v>8</v>
      </c>
      <c r="AB110">
        <v>-1</v>
      </c>
      <c r="AC110">
        <v>1</v>
      </c>
      <c r="AD110" t="s">
        <v>73</v>
      </c>
      <c r="AE110">
        <v>7.67</v>
      </c>
      <c r="AF110" t="s">
        <v>74</v>
      </c>
      <c r="AG110">
        <v>1</v>
      </c>
      <c r="AH110" t="s">
        <v>76</v>
      </c>
      <c r="AI110">
        <v>2</v>
      </c>
      <c r="AJ110" t="s">
        <v>75</v>
      </c>
      <c r="AK110" t="s">
        <v>77</v>
      </c>
      <c r="AL110">
        <v>1</v>
      </c>
      <c r="AM110">
        <v>8</v>
      </c>
      <c r="AN110" t="s">
        <v>76</v>
      </c>
      <c r="AO110" t="s">
        <v>75</v>
      </c>
    </row>
    <row r="111" spans="1:41">
      <c r="A111" t="s">
        <v>55</v>
      </c>
      <c r="B111" t="s">
        <v>38</v>
      </c>
      <c r="C111">
        <v>17</v>
      </c>
      <c r="D111" t="s">
        <v>39</v>
      </c>
      <c r="E111" t="s">
        <v>72</v>
      </c>
      <c r="F111">
        <v>2</v>
      </c>
      <c r="G111">
        <v>2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3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8</v>
      </c>
      <c r="Y111">
        <v>13</v>
      </c>
      <c r="Z111">
        <v>11</v>
      </c>
      <c r="AA111">
        <v>11</v>
      </c>
      <c r="AB111">
        <v>-2</v>
      </c>
      <c r="AC111">
        <v>0</v>
      </c>
      <c r="AD111" t="s">
        <v>73</v>
      </c>
      <c r="AE111">
        <v>11.67</v>
      </c>
      <c r="AF111" t="s">
        <v>85</v>
      </c>
      <c r="AG111">
        <v>2</v>
      </c>
      <c r="AH111" t="s">
        <v>75</v>
      </c>
      <c r="AI111">
        <v>1</v>
      </c>
      <c r="AJ111" t="s">
        <v>76</v>
      </c>
      <c r="AK111" t="s">
        <v>77</v>
      </c>
      <c r="AL111">
        <v>2</v>
      </c>
      <c r="AM111">
        <v>8</v>
      </c>
      <c r="AN111" t="s">
        <v>75</v>
      </c>
      <c r="AO111" t="s">
        <v>75</v>
      </c>
    </row>
    <row r="112" spans="1:41">
      <c r="A112" t="s">
        <v>37</v>
      </c>
      <c r="B112" t="s">
        <v>52</v>
      </c>
      <c r="C112">
        <v>16</v>
      </c>
      <c r="D112" t="s">
        <v>54</v>
      </c>
      <c r="E112" t="s">
        <v>72</v>
      </c>
      <c r="F112">
        <v>4</v>
      </c>
      <c r="G112">
        <v>4</v>
      </c>
      <c r="H112">
        <v>2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4</v>
      </c>
      <c r="T112">
        <v>3</v>
      </c>
      <c r="U112">
        <v>1</v>
      </c>
      <c r="V112">
        <v>1</v>
      </c>
      <c r="W112">
        <v>5</v>
      </c>
      <c r="X112">
        <v>7</v>
      </c>
      <c r="Y112">
        <v>15</v>
      </c>
      <c r="Z112">
        <v>16</v>
      </c>
      <c r="AA112">
        <v>15</v>
      </c>
      <c r="AB112">
        <v>1</v>
      </c>
      <c r="AC112">
        <v>-1</v>
      </c>
      <c r="AD112" t="s">
        <v>73</v>
      </c>
      <c r="AE112">
        <v>15.33</v>
      </c>
      <c r="AF112" t="s">
        <v>89</v>
      </c>
      <c r="AG112">
        <v>4</v>
      </c>
      <c r="AH112" t="s">
        <v>79</v>
      </c>
      <c r="AI112">
        <v>1</v>
      </c>
      <c r="AJ112" t="s">
        <v>76</v>
      </c>
      <c r="AK112" t="s">
        <v>77</v>
      </c>
      <c r="AL112">
        <v>3</v>
      </c>
      <c r="AM112">
        <v>8</v>
      </c>
      <c r="AN112" t="s">
        <v>75</v>
      </c>
      <c r="AO112" t="s">
        <v>75</v>
      </c>
    </row>
    <row r="113" spans="1:41">
      <c r="A113" t="s">
        <v>37</v>
      </c>
      <c r="B113" t="s">
        <v>38</v>
      </c>
      <c r="C113">
        <v>17</v>
      </c>
      <c r="D113" t="s">
        <v>39</v>
      </c>
      <c r="E113" t="s">
        <v>72</v>
      </c>
      <c r="F113">
        <v>4</v>
      </c>
      <c r="G113">
        <v>4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5</v>
      </c>
      <c r="S113">
        <v>4</v>
      </c>
      <c r="T113">
        <v>4</v>
      </c>
      <c r="U113">
        <v>1</v>
      </c>
      <c r="V113">
        <v>3</v>
      </c>
      <c r="W113">
        <v>4</v>
      </c>
      <c r="X113">
        <v>7</v>
      </c>
      <c r="Y113">
        <v>10</v>
      </c>
      <c r="Z113">
        <v>9</v>
      </c>
      <c r="AA113">
        <v>9</v>
      </c>
      <c r="AB113">
        <v>-1</v>
      </c>
      <c r="AC113">
        <v>0</v>
      </c>
      <c r="AD113" t="s">
        <v>73</v>
      </c>
      <c r="AE113">
        <v>9.33</v>
      </c>
      <c r="AF113" t="s">
        <v>74</v>
      </c>
      <c r="AG113">
        <v>4</v>
      </c>
      <c r="AH113" t="s">
        <v>79</v>
      </c>
      <c r="AI113">
        <v>0</v>
      </c>
      <c r="AJ113" t="s">
        <v>76</v>
      </c>
      <c r="AK113" t="s">
        <v>77</v>
      </c>
      <c r="AL113">
        <v>4</v>
      </c>
      <c r="AM113">
        <v>8</v>
      </c>
      <c r="AN113" t="s">
        <v>79</v>
      </c>
      <c r="AO113" t="s">
        <v>75</v>
      </c>
    </row>
    <row r="114" spans="1:41">
      <c r="A114" t="s">
        <v>37</v>
      </c>
      <c r="B114" t="s">
        <v>38</v>
      </c>
      <c r="C114">
        <v>17</v>
      </c>
      <c r="D114" t="s">
        <v>54</v>
      </c>
      <c r="E114" t="s">
        <v>72</v>
      </c>
      <c r="F114">
        <v>2</v>
      </c>
      <c r="G114">
        <v>4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4</v>
      </c>
      <c r="S114">
        <v>4</v>
      </c>
      <c r="T114">
        <v>3</v>
      </c>
      <c r="U114">
        <v>1</v>
      </c>
      <c r="V114">
        <v>1</v>
      </c>
      <c r="W114">
        <v>5</v>
      </c>
      <c r="X114">
        <v>7</v>
      </c>
      <c r="Y114">
        <v>12</v>
      </c>
      <c r="Z114">
        <v>14</v>
      </c>
      <c r="AA114">
        <v>14</v>
      </c>
      <c r="AB114">
        <v>2</v>
      </c>
      <c r="AC114">
        <v>0</v>
      </c>
      <c r="AD114" t="s">
        <v>73</v>
      </c>
      <c r="AE114">
        <v>13.33</v>
      </c>
      <c r="AF114" t="s">
        <v>85</v>
      </c>
      <c r="AG114">
        <v>3</v>
      </c>
      <c r="AH114" t="s">
        <v>75</v>
      </c>
      <c r="AI114">
        <v>0</v>
      </c>
      <c r="AJ114" t="s">
        <v>76</v>
      </c>
      <c r="AK114" t="s">
        <v>77</v>
      </c>
      <c r="AL114">
        <v>2</v>
      </c>
      <c r="AM114">
        <v>8</v>
      </c>
      <c r="AN114" t="s">
        <v>75</v>
      </c>
      <c r="AO114" t="s">
        <v>75</v>
      </c>
    </row>
    <row r="115" spans="1:41">
      <c r="A115" t="s">
        <v>37</v>
      </c>
      <c r="B115" t="s">
        <v>38</v>
      </c>
      <c r="C115">
        <v>18</v>
      </c>
      <c r="D115" t="s">
        <v>39</v>
      </c>
      <c r="E115" t="s">
        <v>71</v>
      </c>
      <c r="F115">
        <v>3</v>
      </c>
      <c r="G115">
        <v>3</v>
      </c>
      <c r="H115">
        <v>1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5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7</v>
      </c>
      <c r="Y115">
        <v>16</v>
      </c>
      <c r="Z115">
        <v>15</v>
      </c>
      <c r="AA115">
        <v>17</v>
      </c>
      <c r="AB115">
        <v>-1</v>
      </c>
      <c r="AC115">
        <v>2</v>
      </c>
      <c r="AD115" t="s">
        <v>73</v>
      </c>
      <c r="AE115">
        <v>16</v>
      </c>
      <c r="AF115" t="s">
        <v>86</v>
      </c>
      <c r="AG115">
        <v>3</v>
      </c>
      <c r="AH115" t="s">
        <v>75</v>
      </c>
      <c r="AI115">
        <v>0</v>
      </c>
      <c r="AJ115" t="s">
        <v>76</v>
      </c>
      <c r="AK115" t="s">
        <v>77</v>
      </c>
      <c r="AL115">
        <v>2</v>
      </c>
      <c r="AM115">
        <v>6</v>
      </c>
      <c r="AN115" t="s">
        <v>75</v>
      </c>
      <c r="AO115" t="s">
        <v>75</v>
      </c>
    </row>
    <row r="116" spans="1:41">
      <c r="A116" t="s">
        <v>37</v>
      </c>
      <c r="B116" t="s">
        <v>38</v>
      </c>
      <c r="C116">
        <v>18</v>
      </c>
      <c r="D116" t="s">
        <v>39</v>
      </c>
      <c r="E116" t="s">
        <v>72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3</v>
      </c>
      <c r="U116">
        <v>2</v>
      </c>
      <c r="V116">
        <v>3</v>
      </c>
      <c r="W116">
        <v>1</v>
      </c>
      <c r="X116">
        <v>7</v>
      </c>
      <c r="Y116">
        <v>13</v>
      </c>
      <c r="Z116">
        <v>13</v>
      </c>
      <c r="AA116">
        <v>14</v>
      </c>
      <c r="AB116">
        <v>0</v>
      </c>
      <c r="AC116">
        <v>1</v>
      </c>
      <c r="AD116" t="s">
        <v>73</v>
      </c>
      <c r="AE116">
        <v>13.33</v>
      </c>
      <c r="AF116" t="s">
        <v>85</v>
      </c>
      <c r="AG116">
        <v>2.5</v>
      </c>
      <c r="AH116" t="s">
        <v>75</v>
      </c>
      <c r="AI116">
        <v>0</v>
      </c>
      <c r="AJ116" t="s">
        <v>76</v>
      </c>
      <c r="AK116" t="s">
        <v>77</v>
      </c>
      <c r="AL116">
        <v>1</v>
      </c>
      <c r="AM116">
        <v>8</v>
      </c>
      <c r="AN116" t="s">
        <v>76</v>
      </c>
      <c r="AO116" t="s">
        <v>75</v>
      </c>
    </row>
    <row r="117" spans="1:41">
      <c r="A117" t="s">
        <v>55</v>
      </c>
      <c r="B117" t="s">
        <v>52</v>
      </c>
      <c r="C117">
        <v>18</v>
      </c>
      <c r="D117" t="s">
        <v>39</v>
      </c>
      <c r="E117" t="s">
        <v>71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7</v>
      </c>
      <c r="Y117">
        <v>8</v>
      </c>
      <c r="Z117">
        <v>7</v>
      </c>
      <c r="AA117">
        <v>8</v>
      </c>
      <c r="AB117">
        <v>-1</v>
      </c>
      <c r="AC117">
        <v>1</v>
      </c>
      <c r="AD117" t="s">
        <v>73</v>
      </c>
      <c r="AE117">
        <v>7.67</v>
      </c>
      <c r="AF117" t="s">
        <v>74</v>
      </c>
      <c r="AG117">
        <v>2</v>
      </c>
      <c r="AH117" t="s">
        <v>75</v>
      </c>
      <c r="AI117">
        <v>2</v>
      </c>
      <c r="AJ117" t="s">
        <v>75</v>
      </c>
      <c r="AK117" t="s">
        <v>77</v>
      </c>
      <c r="AL117">
        <v>0</v>
      </c>
      <c r="AM117">
        <v>7</v>
      </c>
      <c r="AN117" t="s">
        <v>76</v>
      </c>
      <c r="AO117" t="s">
        <v>75</v>
      </c>
    </row>
    <row r="118" spans="1:41">
      <c r="A118" t="s">
        <v>55</v>
      </c>
      <c r="B118" t="s">
        <v>38</v>
      </c>
      <c r="C118">
        <v>18</v>
      </c>
      <c r="D118" t="s">
        <v>54</v>
      </c>
      <c r="E118" t="s">
        <v>72</v>
      </c>
      <c r="F118">
        <v>4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5</v>
      </c>
      <c r="X118">
        <v>7</v>
      </c>
      <c r="Y118">
        <v>6</v>
      </c>
      <c r="Z118">
        <v>5</v>
      </c>
      <c r="AA118">
        <v>6</v>
      </c>
      <c r="AB118">
        <v>-1</v>
      </c>
      <c r="AC118">
        <v>1</v>
      </c>
      <c r="AD118" t="s">
        <v>73</v>
      </c>
      <c r="AE118">
        <v>5.67</v>
      </c>
      <c r="AF118" t="s">
        <v>74</v>
      </c>
      <c r="AG118">
        <v>4</v>
      </c>
      <c r="AH118" t="s">
        <v>79</v>
      </c>
      <c r="AI118">
        <v>1</v>
      </c>
      <c r="AJ118" t="s">
        <v>76</v>
      </c>
      <c r="AK118" t="s">
        <v>77</v>
      </c>
      <c r="AL118">
        <v>4</v>
      </c>
      <c r="AM118">
        <v>8</v>
      </c>
      <c r="AN118" t="s">
        <v>79</v>
      </c>
      <c r="AO118" t="s">
        <v>75</v>
      </c>
    </row>
    <row r="119" spans="1:41">
      <c r="A119" t="s">
        <v>37</v>
      </c>
      <c r="B119" t="s">
        <v>38</v>
      </c>
      <c r="C119">
        <v>18</v>
      </c>
      <c r="D119" t="s">
        <v>39</v>
      </c>
      <c r="E119" t="s">
        <v>72</v>
      </c>
      <c r="F119">
        <v>4</v>
      </c>
      <c r="G119">
        <v>4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6</v>
      </c>
      <c r="Y119">
        <v>5</v>
      </c>
      <c r="Z119">
        <v>6</v>
      </c>
      <c r="AA119">
        <v>6</v>
      </c>
      <c r="AB119">
        <v>1</v>
      </c>
      <c r="AC119">
        <v>0</v>
      </c>
      <c r="AD119" t="s">
        <v>73</v>
      </c>
      <c r="AE119">
        <v>5.67</v>
      </c>
      <c r="AF119" t="s">
        <v>74</v>
      </c>
      <c r="AG119">
        <v>4</v>
      </c>
      <c r="AH119" t="s">
        <v>79</v>
      </c>
      <c r="AI119">
        <v>0</v>
      </c>
      <c r="AJ119" t="s">
        <v>76</v>
      </c>
      <c r="AK119" t="s">
        <v>77</v>
      </c>
      <c r="AL119">
        <v>2</v>
      </c>
      <c r="AM119">
        <v>7</v>
      </c>
      <c r="AN119" t="s">
        <v>75</v>
      </c>
      <c r="AO119" t="s">
        <v>75</v>
      </c>
    </row>
    <row r="120" spans="1:41">
      <c r="A120" t="s">
        <v>37</v>
      </c>
      <c r="B120" t="s">
        <v>38</v>
      </c>
      <c r="C120">
        <v>17</v>
      </c>
      <c r="D120" t="s">
        <v>39</v>
      </c>
      <c r="E120" t="s">
        <v>72</v>
      </c>
      <c r="F120">
        <v>4</v>
      </c>
      <c r="G120">
        <v>4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1</v>
      </c>
      <c r="T120">
        <v>4</v>
      </c>
      <c r="U120">
        <v>1</v>
      </c>
      <c r="V120">
        <v>1</v>
      </c>
      <c r="W120">
        <v>1</v>
      </c>
      <c r="X120">
        <v>6</v>
      </c>
      <c r="Y120">
        <v>6</v>
      </c>
      <c r="Z120">
        <v>5</v>
      </c>
      <c r="AA120">
        <v>6</v>
      </c>
      <c r="AB120">
        <v>-1</v>
      </c>
      <c r="AC120">
        <v>1</v>
      </c>
      <c r="AD120" t="s">
        <v>73</v>
      </c>
      <c r="AE120">
        <v>5.67</v>
      </c>
      <c r="AF120" t="s">
        <v>74</v>
      </c>
      <c r="AG120">
        <v>4</v>
      </c>
      <c r="AH120" t="s">
        <v>79</v>
      </c>
      <c r="AI120">
        <v>0</v>
      </c>
      <c r="AJ120" t="s">
        <v>76</v>
      </c>
      <c r="AK120" t="s">
        <v>77</v>
      </c>
      <c r="AL120">
        <v>3</v>
      </c>
      <c r="AM120">
        <v>5</v>
      </c>
      <c r="AN120" t="s">
        <v>75</v>
      </c>
      <c r="AO120" t="s">
        <v>76</v>
      </c>
    </row>
    <row r="121" spans="1:41">
      <c r="A121" t="s">
        <v>37</v>
      </c>
      <c r="B121" t="s">
        <v>38</v>
      </c>
      <c r="C121">
        <v>16</v>
      </c>
      <c r="D121" t="s">
        <v>39</v>
      </c>
      <c r="E121" t="s">
        <v>72</v>
      </c>
      <c r="F121">
        <v>4</v>
      </c>
      <c r="G121">
        <v>4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3</v>
      </c>
      <c r="S121">
        <v>2</v>
      </c>
      <c r="T121">
        <v>3</v>
      </c>
      <c r="U121">
        <v>1</v>
      </c>
      <c r="V121">
        <v>2</v>
      </c>
      <c r="W121">
        <v>2</v>
      </c>
      <c r="X121">
        <v>6</v>
      </c>
      <c r="Y121">
        <v>13</v>
      </c>
      <c r="Z121">
        <v>14</v>
      </c>
      <c r="AA121">
        <v>14</v>
      </c>
      <c r="AB121">
        <v>1</v>
      </c>
      <c r="AC121">
        <v>0</v>
      </c>
      <c r="AD121" t="s">
        <v>73</v>
      </c>
      <c r="AE121">
        <v>13.67</v>
      </c>
      <c r="AF121" t="s">
        <v>85</v>
      </c>
      <c r="AG121">
        <v>4</v>
      </c>
      <c r="AH121" t="s">
        <v>79</v>
      </c>
      <c r="AI121">
        <v>0</v>
      </c>
      <c r="AJ121" t="s">
        <v>76</v>
      </c>
      <c r="AK121" t="s">
        <v>77</v>
      </c>
      <c r="AL121">
        <v>4</v>
      </c>
      <c r="AM121">
        <v>5</v>
      </c>
      <c r="AN121" t="s">
        <v>79</v>
      </c>
      <c r="AO121" t="s">
        <v>76</v>
      </c>
    </row>
    <row r="122" spans="1:41">
      <c r="A122" t="s">
        <v>37</v>
      </c>
      <c r="B122" t="s">
        <v>52</v>
      </c>
      <c r="C122">
        <v>15</v>
      </c>
      <c r="D122" t="s">
        <v>39</v>
      </c>
      <c r="E122" t="s">
        <v>71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3</v>
      </c>
      <c r="V122">
        <v>4</v>
      </c>
      <c r="W122">
        <v>5</v>
      </c>
      <c r="X122">
        <v>6</v>
      </c>
      <c r="Y122">
        <v>11</v>
      </c>
      <c r="Z122">
        <v>11</v>
      </c>
      <c r="AA122">
        <v>10</v>
      </c>
      <c r="AB122">
        <v>0</v>
      </c>
      <c r="AC122">
        <v>-1</v>
      </c>
      <c r="AD122" t="s">
        <v>73</v>
      </c>
      <c r="AE122">
        <v>10.67</v>
      </c>
      <c r="AF122" t="s">
        <v>85</v>
      </c>
      <c r="AG122">
        <v>3</v>
      </c>
      <c r="AH122" t="s">
        <v>75</v>
      </c>
      <c r="AI122">
        <v>2</v>
      </c>
      <c r="AJ122" t="s">
        <v>75</v>
      </c>
      <c r="AK122" t="s">
        <v>77</v>
      </c>
      <c r="AL122">
        <v>1</v>
      </c>
      <c r="AM122">
        <v>10</v>
      </c>
      <c r="AN122" t="s">
        <v>76</v>
      </c>
      <c r="AO122" t="s">
        <v>79</v>
      </c>
    </row>
    <row r="123" spans="1:41">
      <c r="A123" t="s">
        <v>37</v>
      </c>
      <c r="B123" t="s">
        <v>38</v>
      </c>
      <c r="C123">
        <v>15</v>
      </c>
      <c r="D123" t="s">
        <v>39</v>
      </c>
      <c r="E123" t="s">
        <v>71</v>
      </c>
      <c r="F123">
        <v>3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5</v>
      </c>
      <c r="S123">
        <v>3</v>
      </c>
      <c r="T123">
        <v>4</v>
      </c>
      <c r="U123">
        <v>4</v>
      </c>
      <c r="V123">
        <v>4</v>
      </c>
      <c r="W123">
        <v>1</v>
      </c>
      <c r="X123">
        <v>6</v>
      </c>
      <c r="Y123">
        <v>10</v>
      </c>
      <c r="Z123">
        <v>13</v>
      </c>
      <c r="AA123">
        <v>13</v>
      </c>
      <c r="AB123">
        <v>3</v>
      </c>
      <c r="AC123">
        <v>0</v>
      </c>
      <c r="AD123" t="s">
        <v>73</v>
      </c>
      <c r="AE123">
        <v>12</v>
      </c>
      <c r="AF123" t="s">
        <v>85</v>
      </c>
      <c r="AG123">
        <v>3</v>
      </c>
      <c r="AH123" t="s">
        <v>75</v>
      </c>
      <c r="AI123">
        <v>2</v>
      </c>
      <c r="AJ123" t="s">
        <v>75</v>
      </c>
      <c r="AK123" t="s">
        <v>77</v>
      </c>
      <c r="AL123">
        <v>2</v>
      </c>
      <c r="AM123">
        <v>7</v>
      </c>
      <c r="AN123" t="s">
        <v>75</v>
      </c>
      <c r="AO123" t="s">
        <v>75</v>
      </c>
    </row>
    <row r="124" spans="1:41">
      <c r="A124" t="s">
        <v>37</v>
      </c>
      <c r="B124" t="s">
        <v>38</v>
      </c>
      <c r="C124">
        <v>16</v>
      </c>
      <c r="D124" t="s">
        <v>54</v>
      </c>
      <c r="E124" t="s">
        <v>72</v>
      </c>
      <c r="F124">
        <v>4</v>
      </c>
      <c r="G124">
        <v>4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4</v>
      </c>
      <c r="T124">
        <v>4</v>
      </c>
      <c r="U124">
        <v>2</v>
      </c>
      <c r="V124">
        <v>3</v>
      </c>
      <c r="W124">
        <v>4</v>
      </c>
      <c r="X124">
        <v>6</v>
      </c>
      <c r="Y124">
        <v>10</v>
      </c>
      <c r="Z124">
        <v>11</v>
      </c>
      <c r="AA124">
        <v>11</v>
      </c>
      <c r="AB124">
        <v>1</v>
      </c>
      <c r="AC124">
        <v>0</v>
      </c>
      <c r="AD124" t="s">
        <v>73</v>
      </c>
      <c r="AE124">
        <v>10.67</v>
      </c>
      <c r="AF124" t="s">
        <v>85</v>
      </c>
      <c r="AG124">
        <v>4</v>
      </c>
      <c r="AH124" t="s">
        <v>79</v>
      </c>
      <c r="AI124">
        <v>1</v>
      </c>
      <c r="AJ124" t="s">
        <v>76</v>
      </c>
      <c r="AK124" t="s">
        <v>77</v>
      </c>
      <c r="AL124">
        <v>3</v>
      </c>
      <c r="AM124">
        <v>8</v>
      </c>
      <c r="AN124" t="s">
        <v>75</v>
      </c>
      <c r="AO124" t="s">
        <v>75</v>
      </c>
    </row>
    <row r="125" spans="1:41">
      <c r="A125" t="s">
        <v>37</v>
      </c>
      <c r="B125" t="s">
        <v>38</v>
      </c>
      <c r="C125">
        <v>16</v>
      </c>
      <c r="D125" t="s">
        <v>39</v>
      </c>
      <c r="E125" t="s">
        <v>72</v>
      </c>
      <c r="F125">
        <v>1</v>
      </c>
      <c r="G125">
        <v>1</v>
      </c>
      <c r="H125">
        <v>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6</v>
      </c>
      <c r="Y125">
        <v>10</v>
      </c>
      <c r="Z125">
        <v>8</v>
      </c>
      <c r="AA125">
        <v>11</v>
      </c>
      <c r="AB125">
        <v>-2</v>
      </c>
      <c r="AC125">
        <v>3</v>
      </c>
      <c r="AD125" t="s">
        <v>73</v>
      </c>
      <c r="AE125">
        <v>9.67</v>
      </c>
      <c r="AF125" t="s">
        <v>74</v>
      </c>
      <c r="AG125">
        <v>1</v>
      </c>
      <c r="AH125" t="s">
        <v>76</v>
      </c>
      <c r="AI125">
        <v>3</v>
      </c>
      <c r="AJ125" t="s">
        <v>75</v>
      </c>
      <c r="AK125" t="s">
        <v>87</v>
      </c>
      <c r="AL125">
        <v>4</v>
      </c>
      <c r="AM125">
        <v>11</v>
      </c>
      <c r="AN125" t="s">
        <v>79</v>
      </c>
      <c r="AO125" t="s">
        <v>79</v>
      </c>
    </row>
    <row r="126" spans="1:41">
      <c r="A126" t="s">
        <v>37</v>
      </c>
      <c r="B126" t="s">
        <v>52</v>
      </c>
      <c r="C126">
        <v>15</v>
      </c>
      <c r="D126" t="s">
        <v>39</v>
      </c>
      <c r="E126" t="s">
        <v>72</v>
      </c>
      <c r="F126">
        <v>4</v>
      </c>
      <c r="G126">
        <v>3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5</v>
      </c>
      <c r="X126">
        <v>6</v>
      </c>
      <c r="Y126">
        <v>9</v>
      </c>
      <c r="Z126">
        <v>9</v>
      </c>
      <c r="AA126">
        <v>10</v>
      </c>
      <c r="AB126">
        <v>0</v>
      </c>
      <c r="AC126">
        <v>1</v>
      </c>
      <c r="AD126" t="s">
        <v>73</v>
      </c>
      <c r="AE126">
        <v>9.33</v>
      </c>
      <c r="AF126" t="s">
        <v>74</v>
      </c>
      <c r="AG126">
        <v>3.5</v>
      </c>
      <c r="AH126" t="s">
        <v>79</v>
      </c>
      <c r="AI126">
        <v>0</v>
      </c>
      <c r="AJ126" t="s">
        <v>76</v>
      </c>
      <c r="AK126" t="s">
        <v>77</v>
      </c>
      <c r="AL126">
        <v>4</v>
      </c>
      <c r="AM126">
        <v>6</v>
      </c>
      <c r="AN126" t="s">
        <v>79</v>
      </c>
      <c r="AO126" t="s">
        <v>75</v>
      </c>
    </row>
    <row r="127" spans="1:41">
      <c r="A127" t="s">
        <v>37</v>
      </c>
      <c r="B127" t="s">
        <v>38</v>
      </c>
      <c r="C127">
        <v>15</v>
      </c>
      <c r="D127" t="s">
        <v>39</v>
      </c>
      <c r="E127" t="s">
        <v>72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4</v>
      </c>
      <c r="U127">
        <v>2</v>
      </c>
      <c r="V127">
        <v>3</v>
      </c>
      <c r="W127">
        <v>5</v>
      </c>
      <c r="X127">
        <v>6</v>
      </c>
      <c r="Y127">
        <v>7</v>
      </c>
      <c r="Z127">
        <v>9</v>
      </c>
      <c r="AA127">
        <v>8</v>
      </c>
      <c r="AB127">
        <v>2</v>
      </c>
      <c r="AC127">
        <v>-1</v>
      </c>
      <c r="AD127" t="s">
        <v>73</v>
      </c>
      <c r="AE127">
        <v>8</v>
      </c>
      <c r="AF127" t="s">
        <v>74</v>
      </c>
      <c r="AG127">
        <v>4</v>
      </c>
      <c r="AH127" t="s">
        <v>79</v>
      </c>
      <c r="AI127">
        <v>1</v>
      </c>
      <c r="AJ127" t="s">
        <v>76</v>
      </c>
      <c r="AK127" t="s">
        <v>77</v>
      </c>
      <c r="AL127">
        <v>2</v>
      </c>
      <c r="AM127">
        <v>9</v>
      </c>
      <c r="AN127" t="s">
        <v>75</v>
      </c>
      <c r="AO127" t="s">
        <v>75</v>
      </c>
    </row>
    <row r="128" spans="1:41">
      <c r="A128" t="s">
        <v>37</v>
      </c>
      <c r="B128" t="s">
        <v>52</v>
      </c>
      <c r="C128">
        <v>15</v>
      </c>
      <c r="D128" t="s">
        <v>39</v>
      </c>
      <c r="E128" t="s">
        <v>71</v>
      </c>
      <c r="F128">
        <v>2</v>
      </c>
      <c r="G128">
        <v>2</v>
      </c>
      <c r="H128">
        <v>1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4</v>
      </c>
      <c r="S128">
        <v>3</v>
      </c>
      <c r="T128">
        <v>4</v>
      </c>
      <c r="U128">
        <v>1</v>
      </c>
      <c r="V128">
        <v>1</v>
      </c>
      <c r="W128">
        <v>4</v>
      </c>
      <c r="X128">
        <v>6</v>
      </c>
      <c r="Y128">
        <v>11</v>
      </c>
      <c r="Z128">
        <v>13</v>
      </c>
      <c r="AA128">
        <v>14</v>
      </c>
      <c r="AB128">
        <v>2</v>
      </c>
      <c r="AC128">
        <v>1</v>
      </c>
      <c r="AD128" t="s">
        <v>80</v>
      </c>
      <c r="AE128">
        <v>12.67</v>
      </c>
      <c r="AF128" t="s">
        <v>85</v>
      </c>
      <c r="AG128">
        <v>2</v>
      </c>
      <c r="AH128" t="s">
        <v>75</v>
      </c>
      <c r="AI128">
        <v>1</v>
      </c>
      <c r="AJ128" t="s">
        <v>76</v>
      </c>
      <c r="AK128" t="s">
        <v>77</v>
      </c>
      <c r="AL128">
        <v>3</v>
      </c>
      <c r="AM128">
        <v>7</v>
      </c>
      <c r="AN128" t="s">
        <v>75</v>
      </c>
      <c r="AO128" t="s">
        <v>75</v>
      </c>
    </row>
    <row r="129" spans="1:41">
      <c r="A129" t="s">
        <v>37</v>
      </c>
      <c r="B129" t="s">
        <v>38</v>
      </c>
      <c r="C129">
        <v>16</v>
      </c>
      <c r="D129" t="s">
        <v>39</v>
      </c>
      <c r="E129" t="s">
        <v>72</v>
      </c>
      <c r="F129">
        <v>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5</v>
      </c>
      <c r="S129">
        <v>3</v>
      </c>
      <c r="T129">
        <v>4</v>
      </c>
      <c r="U129">
        <v>1</v>
      </c>
      <c r="V129">
        <v>2</v>
      </c>
      <c r="W129">
        <v>1</v>
      </c>
      <c r="X129">
        <v>6</v>
      </c>
      <c r="Y129">
        <v>11</v>
      </c>
      <c r="Z129">
        <v>14</v>
      </c>
      <c r="AA129">
        <v>14</v>
      </c>
      <c r="AB129">
        <v>3</v>
      </c>
      <c r="AC129">
        <v>0</v>
      </c>
      <c r="AD129" t="s">
        <v>73</v>
      </c>
      <c r="AE129">
        <v>13</v>
      </c>
      <c r="AF129" t="s">
        <v>85</v>
      </c>
      <c r="AG129">
        <v>4</v>
      </c>
      <c r="AH129" t="s">
        <v>79</v>
      </c>
      <c r="AI129">
        <v>1</v>
      </c>
      <c r="AJ129" t="s">
        <v>76</v>
      </c>
      <c r="AK129" t="s">
        <v>77</v>
      </c>
      <c r="AL129">
        <v>2</v>
      </c>
      <c r="AM129">
        <v>7</v>
      </c>
      <c r="AN129" t="s">
        <v>75</v>
      </c>
      <c r="AO129" t="s">
        <v>75</v>
      </c>
    </row>
    <row r="130" spans="1:41">
      <c r="A130" t="s">
        <v>37</v>
      </c>
      <c r="B130" t="s">
        <v>52</v>
      </c>
      <c r="C130">
        <v>15</v>
      </c>
      <c r="D130" t="s">
        <v>54</v>
      </c>
      <c r="E130" t="s">
        <v>72</v>
      </c>
      <c r="F130">
        <v>4</v>
      </c>
      <c r="G130">
        <v>4</v>
      </c>
      <c r="H130">
        <v>4</v>
      </c>
      <c r="I130">
        <v>4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5</v>
      </c>
      <c r="U130">
        <v>3</v>
      </c>
      <c r="V130">
        <v>5</v>
      </c>
      <c r="W130">
        <v>1</v>
      </c>
      <c r="X130">
        <v>6</v>
      </c>
      <c r="Y130">
        <v>10</v>
      </c>
      <c r="Z130">
        <v>13</v>
      </c>
      <c r="AA130">
        <v>13</v>
      </c>
      <c r="AB130">
        <v>3</v>
      </c>
      <c r="AC130">
        <v>0</v>
      </c>
      <c r="AD130" t="s">
        <v>73</v>
      </c>
      <c r="AE130">
        <v>12</v>
      </c>
      <c r="AF130" t="s">
        <v>85</v>
      </c>
      <c r="AG130">
        <v>4</v>
      </c>
      <c r="AH130" t="s">
        <v>79</v>
      </c>
      <c r="AI130">
        <v>2</v>
      </c>
      <c r="AJ130" t="s">
        <v>75</v>
      </c>
      <c r="AK130" t="s">
        <v>77</v>
      </c>
      <c r="AL130">
        <v>4</v>
      </c>
      <c r="AM130">
        <v>9</v>
      </c>
      <c r="AN130" t="s">
        <v>79</v>
      </c>
      <c r="AO130" t="s">
        <v>75</v>
      </c>
    </row>
    <row r="131" spans="1:41">
      <c r="A131" t="s">
        <v>37</v>
      </c>
      <c r="B131" t="s">
        <v>52</v>
      </c>
      <c r="C131">
        <v>15</v>
      </c>
      <c r="D131" t="s">
        <v>39</v>
      </c>
      <c r="E131" t="s">
        <v>71</v>
      </c>
      <c r="F131">
        <v>4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5</v>
      </c>
      <c r="S131">
        <v>5</v>
      </c>
      <c r="T131">
        <v>3</v>
      </c>
      <c r="U131">
        <v>1</v>
      </c>
      <c r="V131">
        <v>1</v>
      </c>
      <c r="W131">
        <v>4</v>
      </c>
      <c r="X131">
        <v>6</v>
      </c>
      <c r="Y131">
        <v>18</v>
      </c>
      <c r="Z131">
        <v>19</v>
      </c>
      <c r="AA131">
        <v>19</v>
      </c>
      <c r="AB131">
        <v>1</v>
      </c>
      <c r="AC131">
        <v>0</v>
      </c>
      <c r="AD131" t="s">
        <v>73</v>
      </c>
      <c r="AE131">
        <v>18.670000000000002</v>
      </c>
      <c r="AF131" t="s">
        <v>86</v>
      </c>
      <c r="AG131">
        <v>4</v>
      </c>
      <c r="AH131" t="s">
        <v>79</v>
      </c>
      <c r="AI131">
        <v>1</v>
      </c>
      <c r="AJ131" t="s">
        <v>76</v>
      </c>
      <c r="AK131" t="s">
        <v>77</v>
      </c>
      <c r="AL131">
        <v>2</v>
      </c>
      <c r="AM131">
        <v>8</v>
      </c>
      <c r="AN131" t="s">
        <v>75</v>
      </c>
      <c r="AO131" t="s">
        <v>75</v>
      </c>
    </row>
    <row r="132" spans="1:41">
      <c r="A132" t="s">
        <v>37</v>
      </c>
      <c r="B132" t="s">
        <v>38</v>
      </c>
      <c r="C132">
        <v>16</v>
      </c>
      <c r="D132" t="s">
        <v>39</v>
      </c>
      <c r="E132" t="s">
        <v>72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5</v>
      </c>
      <c r="X132">
        <v>6</v>
      </c>
      <c r="Y132">
        <v>10</v>
      </c>
      <c r="Z132">
        <v>13</v>
      </c>
      <c r="AA132">
        <v>13</v>
      </c>
      <c r="AB132">
        <v>3</v>
      </c>
      <c r="AC132">
        <v>0</v>
      </c>
      <c r="AD132" t="s">
        <v>73</v>
      </c>
      <c r="AE132">
        <v>12</v>
      </c>
      <c r="AF132" t="s">
        <v>85</v>
      </c>
      <c r="AG132">
        <v>2</v>
      </c>
      <c r="AH132" t="s">
        <v>75</v>
      </c>
      <c r="AI132">
        <v>1</v>
      </c>
      <c r="AJ132" t="s">
        <v>76</v>
      </c>
      <c r="AK132" t="s">
        <v>77</v>
      </c>
      <c r="AL132">
        <v>3</v>
      </c>
      <c r="AM132">
        <v>3</v>
      </c>
      <c r="AN132" t="s">
        <v>75</v>
      </c>
      <c r="AO132" t="s">
        <v>76</v>
      </c>
    </row>
    <row r="133" spans="1:41">
      <c r="A133" t="s">
        <v>37</v>
      </c>
      <c r="B133" t="s">
        <v>52</v>
      </c>
      <c r="C133">
        <v>15</v>
      </c>
      <c r="D133" t="s">
        <v>39</v>
      </c>
      <c r="E133" t="s">
        <v>72</v>
      </c>
      <c r="F133">
        <v>3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1</v>
      </c>
      <c r="V133">
        <v>2</v>
      </c>
      <c r="W133">
        <v>4</v>
      </c>
      <c r="X133">
        <v>6</v>
      </c>
      <c r="Y133">
        <v>14</v>
      </c>
      <c r="Z133">
        <v>13</v>
      </c>
      <c r="AA133">
        <v>13</v>
      </c>
      <c r="AB133">
        <v>-1</v>
      </c>
      <c r="AC133">
        <v>0</v>
      </c>
      <c r="AD133" t="s">
        <v>73</v>
      </c>
      <c r="AE133">
        <v>13.33</v>
      </c>
      <c r="AF133" t="s">
        <v>85</v>
      </c>
      <c r="AG133">
        <v>3.5</v>
      </c>
      <c r="AH133" t="s">
        <v>79</v>
      </c>
      <c r="AI133">
        <v>1</v>
      </c>
      <c r="AJ133" t="s">
        <v>76</v>
      </c>
      <c r="AK133" t="s">
        <v>77</v>
      </c>
      <c r="AL133">
        <v>1</v>
      </c>
      <c r="AM133">
        <v>7</v>
      </c>
      <c r="AN133" t="s">
        <v>76</v>
      </c>
      <c r="AO133" t="s">
        <v>75</v>
      </c>
    </row>
    <row r="134" spans="1:41">
      <c r="A134" t="s">
        <v>37</v>
      </c>
      <c r="B134" t="s">
        <v>52</v>
      </c>
      <c r="C134">
        <v>15</v>
      </c>
      <c r="D134" t="s">
        <v>39</v>
      </c>
      <c r="E134" t="s">
        <v>72</v>
      </c>
      <c r="F134">
        <v>2</v>
      </c>
      <c r="G134">
        <v>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5</v>
      </c>
      <c r="S134">
        <v>5</v>
      </c>
      <c r="T134">
        <v>4</v>
      </c>
      <c r="U134">
        <v>1</v>
      </c>
      <c r="V134">
        <v>2</v>
      </c>
      <c r="W134">
        <v>5</v>
      </c>
      <c r="X134">
        <v>6</v>
      </c>
      <c r="Y134">
        <v>16</v>
      </c>
      <c r="Z134">
        <v>14</v>
      </c>
      <c r="AA134">
        <v>15</v>
      </c>
      <c r="AB134">
        <v>-2</v>
      </c>
      <c r="AC134">
        <v>1</v>
      </c>
      <c r="AD134" t="s">
        <v>73</v>
      </c>
      <c r="AE134">
        <v>15</v>
      </c>
      <c r="AF134" t="s">
        <v>89</v>
      </c>
      <c r="AG134">
        <v>2</v>
      </c>
      <c r="AH134" t="s">
        <v>75</v>
      </c>
      <c r="AI134">
        <v>1</v>
      </c>
      <c r="AJ134" t="s">
        <v>76</v>
      </c>
      <c r="AK134" t="s">
        <v>77</v>
      </c>
      <c r="AL134">
        <v>4</v>
      </c>
      <c r="AM134">
        <v>9</v>
      </c>
      <c r="AN134" t="s">
        <v>79</v>
      </c>
      <c r="AO134" t="s">
        <v>75</v>
      </c>
    </row>
    <row r="135" spans="1:41">
      <c r="A135" t="s">
        <v>37</v>
      </c>
      <c r="B135" t="s">
        <v>52</v>
      </c>
      <c r="C135">
        <v>16</v>
      </c>
      <c r="D135" t="s">
        <v>39</v>
      </c>
      <c r="E135" t="s">
        <v>71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4</v>
      </c>
      <c r="S135">
        <v>4</v>
      </c>
      <c r="T135">
        <v>4</v>
      </c>
      <c r="U135">
        <v>3</v>
      </c>
      <c r="V135">
        <v>5</v>
      </c>
      <c r="W135">
        <v>5</v>
      </c>
      <c r="X135">
        <v>6</v>
      </c>
      <c r="Y135">
        <v>12</v>
      </c>
      <c r="Z135">
        <v>13</v>
      </c>
      <c r="AA135">
        <v>14</v>
      </c>
      <c r="AB135">
        <v>1</v>
      </c>
      <c r="AC135">
        <v>1</v>
      </c>
      <c r="AD135" t="s">
        <v>80</v>
      </c>
      <c r="AE135">
        <v>13</v>
      </c>
      <c r="AF135" t="s">
        <v>85</v>
      </c>
      <c r="AG135">
        <v>1.5</v>
      </c>
      <c r="AH135" t="s">
        <v>75</v>
      </c>
      <c r="AI135">
        <v>3</v>
      </c>
      <c r="AJ135" t="s">
        <v>75</v>
      </c>
      <c r="AK135" t="s">
        <v>77</v>
      </c>
      <c r="AL135">
        <v>2</v>
      </c>
      <c r="AM135">
        <v>9</v>
      </c>
      <c r="AN135" t="s">
        <v>75</v>
      </c>
      <c r="AO135" t="s">
        <v>75</v>
      </c>
    </row>
    <row r="136" spans="1:41">
      <c r="A136" t="s">
        <v>37</v>
      </c>
      <c r="B136" t="s">
        <v>38</v>
      </c>
      <c r="C136">
        <v>18</v>
      </c>
      <c r="D136" t="s">
        <v>54</v>
      </c>
      <c r="E136" t="s">
        <v>72</v>
      </c>
      <c r="F136">
        <v>1</v>
      </c>
      <c r="G136">
        <v>1</v>
      </c>
      <c r="H136">
        <v>3</v>
      </c>
      <c r="I136">
        <v>1</v>
      </c>
      <c r="J136">
        <v>3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5</v>
      </c>
      <c r="S136">
        <v>2</v>
      </c>
      <c r="T136">
        <v>5</v>
      </c>
      <c r="U136">
        <v>1</v>
      </c>
      <c r="V136">
        <v>5</v>
      </c>
      <c r="W136">
        <v>4</v>
      </c>
      <c r="X136">
        <v>6</v>
      </c>
      <c r="Y136">
        <v>9</v>
      </c>
      <c r="Z136">
        <v>8</v>
      </c>
      <c r="AA136">
        <v>10</v>
      </c>
      <c r="AB136">
        <v>-1</v>
      </c>
      <c r="AC136">
        <v>2</v>
      </c>
      <c r="AD136" t="s">
        <v>73</v>
      </c>
      <c r="AE136">
        <v>9</v>
      </c>
      <c r="AF136" t="s">
        <v>74</v>
      </c>
      <c r="AG136">
        <v>1</v>
      </c>
      <c r="AH136" t="s">
        <v>76</v>
      </c>
      <c r="AI136">
        <v>4</v>
      </c>
      <c r="AJ136" t="s">
        <v>79</v>
      </c>
      <c r="AK136" t="s">
        <v>87</v>
      </c>
      <c r="AL136">
        <v>3</v>
      </c>
      <c r="AM136">
        <v>7</v>
      </c>
      <c r="AN136" t="s">
        <v>75</v>
      </c>
      <c r="AO136" t="s">
        <v>75</v>
      </c>
    </row>
    <row r="137" spans="1:41">
      <c r="A137" t="s">
        <v>37</v>
      </c>
      <c r="B137" t="s">
        <v>52</v>
      </c>
      <c r="C137">
        <v>15</v>
      </c>
      <c r="D137" t="s">
        <v>54</v>
      </c>
      <c r="E137" t="s">
        <v>72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4</v>
      </c>
      <c r="S137">
        <v>4</v>
      </c>
      <c r="T137">
        <v>4</v>
      </c>
      <c r="U137">
        <v>1</v>
      </c>
      <c r="V137">
        <v>4</v>
      </c>
      <c r="W137">
        <v>3</v>
      </c>
      <c r="X137">
        <v>6</v>
      </c>
      <c r="Y137">
        <v>5</v>
      </c>
      <c r="Z137">
        <v>9</v>
      </c>
      <c r="AA137">
        <v>7</v>
      </c>
      <c r="AB137">
        <v>4</v>
      </c>
      <c r="AC137">
        <v>-2</v>
      </c>
      <c r="AD137" t="s">
        <v>73</v>
      </c>
      <c r="AE137">
        <v>7</v>
      </c>
      <c r="AF137" t="s">
        <v>74</v>
      </c>
      <c r="AG137">
        <v>2.5</v>
      </c>
      <c r="AH137" t="s">
        <v>75</v>
      </c>
      <c r="AI137">
        <v>2</v>
      </c>
      <c r="AJ137" t="s">
        <v>75</v>
      </c>
      <c r="AK137" t="s">
        <v>77</v>
      </c>
      <c r="AL137">
        <v>3</v>
      </c>
      <c r="AM137">
        <v>9</v>
      </c>
      <c r="AN137" t="s">
        <v>75</v>
      </c>
      <c r="AO137" t="s">
        <v>75</v>
      </c>
    </row>
    <row r="138" spans="1:41">
      <c r="A138" t="s">
        <v>37</v>
      </c>
      <c r="B138" t="s">
        <v>38</v>
      </c>
      <c r="C138">
        <v>17</v>
      </c>
      <c r="D138" t="s">
        <v>39</v>
      </c>
      <c r="E138" t="s">
        <v>72</v>
      </c>
      <c r="F138">
        <v>3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1</v>
      </c>
      <c r="V138">
        <v>3</v>
      </c>
      <c r="W138">
        <v>3</v>
      </c>
      <c r="X138">
        <v>6</v>
      </c>
      <c r="Y138">
        <v>8</v>
      </c>
      <c r="Z138">
        <v>7</v>
      </c>
      <c r="AA138">
        <v>9</v>
      </c>
      <c r="AB138">
        <v>-1</v>
      </c>
      <c r="AC138">
        <v>2</v>
      </c>
      <c r="AD138" t="s">
        <v>73</v>
      </c>
      <c r="AE138">
        <v>8</v>
      </c>
      <c r="AF138" t="s">
        <v>74</v>
      </c>
      <c r="AG138">
        <v>3</v>
      </c>
      <c r="AH138" t="s">
        <v>75</v>
      </c>
      <c r="AI138">
        <v>0</v>
      </c>
      <c r="AJ138" t="s">
        <v>76</v>
      </c>
      <c r="AK138" t="s">
        <v>77</v>
      </c>
      <c r="AL138">
        <v>2</v>
      </c>
      <c r="AM138">
        <v>7</v>
      </c>
      <c r="AN138" t="s">
        <v>75</v>
      </c>
      <c r="AO138" t="s">
        <v>75</v>
      </c>
    </row>
    <row r="139" spans="1:41">
      <c r="A139" t="s">
        <v>37</v>
      </c>
      <c r="B139" t="s">
        <v>38</v>
      </c>
      <c r="C139">
        <v>16</v>
      </c>
      <c r="D139" t="s">
        <v>39</v>
      </c>
      <c r="E139" t="s">
        <v>72</v>
      </c>
      <c r="F139">
        <v>2</v>
      </c>
      <c r="G139">
        <v>3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4</v>
      </c>
      <c r="S139">
        <v>4</v>
      </c>
      <c r="T139">
        <v>3</v>
      </c>
      <c r="U139">
        <v>1</v>
      </c>
      <c r="V139">
        <v>3</v>
      </c>
      <c r="W139">
        <v>4</v>
      </c>
      <c r="X139">
        <v>6</v>
      </c>
      <c r="Y139">
        <v>8</v>
      </c>
      <c r="Z139">
        <v>10</v>
      </c>
      <c r="AA139">
        <v>10</v>
      </c>
      <c r="AB139">
        <v>2</v>
      </c>
      <c r="AC139">
        <v>0</v>
      </c>
      <c r="AD139" t="s">
        <v>73</v>
      </c>
      <c r="AE139">
        <v>9.33</v>
      </c>
      <c r="AF139" t="s">
        <v>74</v>
      </c>
      <c r="AG139">
        <v>2.5</v>
      </c>
      <c r="AH139" t="s">
        <v>75</v>
      </c>
      <c r="AI139">
        <v>0</v>
      </c>
      <c r="AJ139" t="s">
        <v>76</v>
      </c>
      <c r="AK139" t="s">
        <v>77</v>
      </c>
      <c r="AL139">
        <v>5</v>
      </c>
      <c r="AM139">
        <v>7</v>
      </c>
      <c r="AN139" t="s">
        <v>79</v>
      </c>
      <c r="AO139" t="s">
        <v>75</v>
      </c>
    </row>
    <row r="140" spans="1:41">
      <c r="A140" t="s">
        <v>37</v>
      </c>
      <c r="B140" t="s">
        <v>38</v>
      </c>
      <c r="C140">
        <v>16</v>
      </c>
      <c r="D140" t="s">
        <v>54</v>
      </c>
      <c r="E140" t="s">
        <v>72</v>
      </c>
      <c r="F140">
        <v>2</v>
      </c>
      <c r="G140">
        <v>2</v>
      </c>
      <c r="H140">
        <v>2</v>
      </c>
      <c r="I140">
        <v>4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3</v>
      </c>
      <c r="T140">
        <v>5</v>
      </c>
      <c r="U140">
        <v>1</v>
      </c>
      <c r="V140">
        <v>1</v>
      </c>
      <c r="W140">
        <v>5</v>
      </c>
      <c r="X140">
        <v>6</v>
      </c>
      <c r="Y140">
        <v>10</v>
      </c>
      <c r="Z140">
        <v>10</v>
      </c>
      <c r="AA140">
        <v>11</v>
      </c>
      <c r="AB140">
        <v>0</v>
      </c>
      <c r="AC140">
        <v>1</v>
      </c>
      <c r="AD140" t="s">
        <v>73</v>
      </c>
      <c r="AE140">
        <v>10.33</v>
      </c>
      <c r="AF140" t="s">
        <v>85</v>
      </c>
      <c r="AG140">
        <v>2</v>
      </c>
      <c r="AH140" t="s">
        <v>75</v>
      </c>
      <c r="AI140">
        <v>1</v>
      </c>
      <c r="AJ140" t="s">
        <v>76</v>
      </c>
      <c r="AK140" t="s">
        <v>77</v>
      </c>
      <c r="AL140">
        <v>4</v>
      </c>
      <c r="AM140">
        <v>8</v>
      </c>
      <c r="AN140" t="s">
        <v>79</v>
      </c>
      <c r="AO140" t="s">
        <v>75</v>
      </c>
    </row>
    <row r="141" spans="1:41">
      <c r="A141" t="s">
        <v>37</v>
      </c>
      <c r="B141" t="s">
        <v>38</v>
      </c>
      <c r="C141">
        <v>16</v>
      </c>
      <c r="D141" t="s">
        <v>39</v>
      </c>
      <c r="E141" t="s">
        <v>72</v>
      </c>
      <c r="F141">
        <v>1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4</v>
      </c>
      <c r="S141">
        <v>3</v>
      </c>
      <c r="T141">
        <v>2</v>
      </c>
      <c r="U141">
        <v>1</v>
      </c>
      <c r="V141">
        <v>4</v>
      </c>
      <c r="W141">
        <v>5</v>
      </c>
      <c r="X141">
        <v>6</v>
      </c>
      <c r="Y141">
        <v>9</v>
      </c>
      <c r="Z141">
        <v>9</v>
      </c>
      <c r="AA141">
        <v>10</v>
      </c>
      <c r="AB141">
        <v>0</v>
      </c>
      <c r="AC141">
        <v>1</v>
      </c>
      <c r="AD141" t="s">
        <v>73</v>
      </c>
      <c r="AE141">
        <v>9.33</v>
      </c>
      <c r="AF141" t="s">
        <v>74</v>
      </c>
      <c r="AG141">
        <v>1</v>
      </c>
      <c r="AH141" t="s">
        <v>76</v>
      </c>
      <c r="AI141">
        <v>3</v>
      </c>
      <c r="AJ141" t="s">
        <v>75</v>
      </c>
      <c r="AK141" t="s">
        <v>87</v>
      </c>
      <c r="AL141">
        <v>3</v>
      </c>
      <c r="AM141">
        <v>5</v>
      </c>
      <c r="AN141" t="s">
        <v>75</v>
      </c>
      <c r="AO141" t="s">
        <v>76</v>
      </c>
    </row>
    <row r="142" spans="1:41">
      <c r="A142" t="s">
        <v>37</v>
      </c>
      <c r="B142" t="s">
        <v>38</v>
      </c>
      <c r="C142">
        <v>17</v>
      </c>
      <c r="D142" t="s">
        <v>54</v>
      </c>
      <c r="E142" t="s">
        <v>72</v>
      </c>
      <c r="F142">
        <v>4</v>
      </c>
      <c r="G142">
        <v>3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4</v>
      </c>
      <c r="T142">
        <v>2</v>
      </c>
      <c r="U142">
        <v>1</v>
      </c>
      <c r="V142">
        <v>1</v>
      </c>
      <c r="W142">
        <v>4</v>
      </c>
      <c r="X142">
        <v>6</v>
      </c>
      <c r="Y142">
        <v>7</v>
      </c>
      <c r="Z142">
        <v>7</v>
      </c>
      <c r="AA142">
        <v>7</v>
      </c>
      <c r="AB142">
        <v>0</v>
      </c>
      <c r="AC142">
        <v>0</v>
      </c>
      <c r="AD142" t="s">
        <v>73</v>
      </c>
      <c r="AE142">
        <v>7</v>
      </c>
      <c r="AF142" t="s">
        <v>74</v>
      </c>
      <c r="AG142">
        <v>3.5</v>
      </c>
      <c r="AH142" t="s">
        <v>79</v>
      </c>
      <c r="AI142">
        <v>0</v>
      </c>
      <c r="AJ142" t="s">
        <v>76</v>
      </c>
      <c r="AK142" t="s">
        <v>77</v>
      </c>
      <c r="AL142">
        <v>4</v>
      </c>
      <c r="AM142">
        <v>7</v>
      </c>
      <c r="AN142" t="s">
        <v>79</v>
      </c>
      <c r="AO142" t="s">
        <v>75</v>
      </c>
    </row>
    <row r="143" spans="1:41">
      <c r="A143" t="s">
        <v>37</v>
      </c>
      <c r="B143" t="s">
        <v>52</v>
      </c>
      <c r="C143">
        <v>16</v>
      </c>
      <c r="D143" t="s">
        <v>39</v>
      </c>
      <c r="E143" t="s">
        <v>72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3</v>
      </c>
      <c r="T143">
        <v>3</v>
      </c>
      <c r="U143">
        <v>1</v>
      </c>
      <c r="V143">
        <v>1</v>
      </c>
      <c r="W143">
        <v>4</v>
      </c>
      <c r="X143">
        <v>6</v>
      </c>
      <c r="Y143">
        <v>18</v>
      </c>
      <c r="Z143">
        <v>18</v>
      </c>
      <c r="AA143">
        <v>18</v>
      </c>
      <c r="AB143">
        <v>0</v>
      </c>
      <c r="AC143">
        <v>0</v>
      </c>
      <c r="AD143" t="s">
        <v>73</v>
      </c>
      <c r="AE143">
        <v>18</v>
      </c>
      <c r="AF143" t="s">
        <v>86</v>
      </c>
      <c r="AG143">
        <v>1.5</v>
      </c>
      <c r="AH143" t="s">
        <v>75</v>
      </c>
      <c r="AI143">
        <v>2</v>
      </c>
      <c r="AJ143" t="s">
        <v>75</v>
      </c>
      <c r="AK143" t="s">
        <v>77</v>
      </c>
      <c r="AL143">
        <v>1</v>
      </c>
      <c r="AM143">
        <v>6</v>
      </c>
      <c r="AN143" t="s">
        <v>76</v>
      </c>
      <c r="AO143" t="s">
        <v>75</v>
      </c>
    </row>
    <row r="144" spans="1:41">
      <c r="A144" t="s">
        <v>37</v>
      </c>
      <c r="B144" t="s">
        <v>52</v>
      </c>
      <c r="C144">
        <v>16</v>
      </c>
      <c r="D144" t="s">
        <v>39</v>
      </c>
      <c r="E144" t="s">
        <v>72</v>
      </c>
      <c r="F144">
        <v>3</v>
      </c>
      <c r="G144">
        <v>3</v>
      </c>
      <c r="H144">
        <v>3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5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6</v>
      </c>
      <c r="Y144">
        <v>7</v>
      </c>
      <c r="Z144">
        <v>10</v>
      </c>
      <c r="AA144">
        <v>10</v>
      </c>
      <c r="AB144">
        <v>3</v>
      </c>
      <c r="AC144">
        <v>0</v>
      </c>
      <c r="AD144" t="s">
        <v>73</v>
      </c>
      <c r="AE144">
        <v>9</v>
      </c>
      <c r="AF144" t="s">
        <v>74</v>
      </c>
      <c r="AG144">
        <v>3</v>
      </c>
      <c r="AH144" t="s">
        <v>75</v>
      </c>
      <c r="AI144">
        <v>0</v>
      </c>
      <c r="AJ144" t="s">
        <v>76</v>
      </c>
      <c r="AK144" t="s">
        <v>77</v>
      </c>
      <c r="AL144">
        <v>3</v>
      </c>
      <c r="AM144">
        <v>6</v>
      </c>
      <c r="AN144" t="s">
        <v>75</v>
      </c>
      <c r="AO144" t="s">
        <v>75</v>
      </c>
    </row>
    <row r="145" spans="1:41">
      <c r="A145" t="s">
        <v>37</v>
      </c>
      <c r="B145" t="s">
        <v>38</v>
      </c>
      <c r="C145">
        <v>17</v>
      </c>
      <c r="D145" t="s">
        <v>39</v>
      </c>
      <c r="E145" t="s">
        <v>71</v>
      </c>
      <c r="F145">
        <v>4</v>
      </c>
      <c r="G145">
        <v>2</v>
      </c>
      <c r="H145">
        <v>1</v>
      </c>
      <c r="I145">
        <v>4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4</v>
      </c>
      <c r="S145">
        <v>2</v>
      </c>
      <c r="T145">
        <v>3</v>
      </c>
      <c r="U145">
        <v>1</v>
      </c>
      <c r="V145">
        <v>1</v>
      </c>
      <c r="W145">
        <v>4</v>
      </c>
      <c r="X145">
        <v>6</v>
      </c>
      <c r="Y145">
        <v>14</v>
      </c>
      <c r="Z145">
        <v>12</v>
      </c>
      <c r="AA145">
        <v>13</v>
      </c>
      <c r="AB145">
        <v>-2</v>
      </c>
      <c r="AC145">
        <v>1</v>
      </c>
      <c r="AD145" t="s">
        <v>73</v>
      </c>
      <c r="AE145">
        <v>13</v>
      </c>
      <c r="AF145" t="s">
        <v>85</v>
      </c>
      <c r="AG145">
        <v>3</v>
      </c>
      <c r="AH145" t="s">
        <v>75</v>
      </c>
      <c r="AI145">
        <v>0</v>
      </c>
      <c r="AJ145" t="s">
        <v>76</v>
      </c>
      <c r="AK145" t="s">
        <v>77</v>
      </c>
      <c r="AL145">
        <v>4</v>
      </c>
      <c r="AM145">
        <v>5</v>
      </c>
      <c r="AN145" t="s">
        <v>79</v>
      </c>
      <c r="AO145" t="s">
        <v>76</v>
      </c>
    </row>
    <row r="146" spans="1:41">
      <c r="A146" t="s">
        <v>37</v>
      </c>
      <c r="B146" t="s">
        <v>38</v>
      </c>
      <c r="C146">
        <v>17</v>
      </c>
      <c r="D146" t="s">
        <v>39</v>
      </c>
      <c r="E146" t="s">
        <v>71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4</v>
      </c>
      <c r="S146">
        <v>4</v>
      </c>
      <c r="T146">
        <v>4</v>
      </c>
      <c r="U146">
        <v>2</v>
      </c>
      <c r="V146">
        <v>3</v>
      </c>
      <c r="W146">
        <v>5</v>
      </c>
      <c r="X146">
        <v>6</v>
      </c>
      <c r="Y146">
        <v>12</v>
      </c>
      <c r="Z146">
        <v>12</v>
      </c>
      <c r="AA146">
        <v>12</v>
      </c>
      <c r="AB146">
        <v>0</v>
      </c>
      <c r="AC146">
        <v>0</v>
      </c>
      <c r="AD146" t="s">
        <v>73</v>
      </c>
      <c r="AE146">
        <v>12</v>
      </c>
      <c r="AF146" t="s">
        <v>85</v>
      </c>
      <c r="AG146">
        <v>2</v>
      </c>
      <c r="AH146" t="s">
        <v>75</v>
      </c>
      <c r="AI146">
        <v>1</v>
      </c>
      <c r="AJ146" t="s">
        <v>76</v>
      </c>
      <c r="AK146" t="s">
        <v>77</v>
      </c>
      <c r="AL146">
        <v>4</v>
      </c>
      <c r="AM146">
        <v>9</v>
      </c>
      <c r="AN146" t="s">
        <v>79</v>
      </c>
      <c r="AO146" t="s">
        <v>75</v>
      </c>
    </row>
    <row r="147" spans="1:41">
      <c r="A147" t="s">
        <v>37</v>
      </c>
      <c r="B147" t="s">
        <v>38</v>
      </c>
      <c r="C147">
        <v>17</v>
      </c>
      <c r="D147" t="s">
        <v>39</v>
      </c>
      <c r="E147" t="s">
        <v>72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6</v>
      </c>
      <c r="Y147">
        <v>13</v>
      </c>
      <c r="Z147">
        <v>12</v>
      </c>
      <c r="AA147">
        <v>12</v>
      </c>
      <c r="AB147">
        <v>-1</v>
      </c>
      <c r="AC147">
        <v>0</v>
      </c>
      <c r="AD147" t="s">
        <v>73</v>
      </c>
      <c r="AE147">
        <v>12.33</v>
      </c>
      <c r="AF147" t="s">
        <v>85</v>
      </c>
      <c r="AG147">
        <v>1</v>
      </c>
      <c r="AH147" t="s">
        <v>76</v>
      </c>
      <c r="AI147">
        <v>1</v>
      </c>
      <c r="AJ147" t="s">
        <v>76</v>
      </c>
      <c r="AK147" t="s">
        <v>77</v>
      </c>
      <c r="AL147">
        <v>3</v>
      </c>
      <c r="AM147">
        <v>6</v>
      </c>
      <c r="AN147" t="s">
        <v>75</v>
      </c>
      <c r="AO147" t="s">
        <v>75</v>
      </c>
    </row>
    <row r="148" spans="1:41">
      <c r="A148" t="s">
        <v>37</v>
      </c>
      <c r="B148" t="s">
        <v>52</v>
      </c>
      <c r="C148">
        <v>18</v>
      </c>
      <c r="D148" t="s">
        <v>39</v>
      </c>
      <c r="E148" t="s">
        <v>72</v>
      </c>
      <c r="F148">
        <v>2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4</v>
      </c>
      <c r="U148">
        <v>1</v>
      </c>
      <c r="V148">
        <v>3</v>
      </c>
      <c r="W148">
        <v>2</v>
      </c>
      <c r="X148">
        <v>6</v>
      </c>
      <c r="Y148">
        <v>15</v>
      </c>
      <c r="Z148">
        <v>14</v>
      </c>
      <c r="AA148">
        <v>14</v>
      </c>
      <c r="AB148">
        <v>-1</v>
      </c>
      <c r="AC148">
        <v>0</v>
      </c>
      <c r="AD148" t="s">
        <v>73</v>
      </c>
      <c r="AE148">
        <v>14.33</v>
      </c>
      <c r="AF148" t="s">
        <v>89</v>
      </c>
      <c r="AG148">
        <v>1.5</v>
      </c>
      <c r="AH148" t="s">
        <v>75</v>
      </c>
      <c r="AI148">
        <v>1</v>
      </c>
      <c r="AJ148" t="s">
        <v>76</v>
      </c>
      <c r="AK148" t="s">
        <v>77</v>
      </c>
      <c r="AL148">
        <v>3</v>
      </c>
      <c r="AM148">
        <v>6</v>
      </c>
      <c r="AN148" t="s">
        <v>75</v>
      </c>
      <c r="AO148" t="s">
        <v>75</v>
      </c>
    </row>
    <row r="149" spans="1:41">
      <c r="A149" t="s">
        <v>37</v>
      </c>
      <c r="B149" t="s">
        <v>38</v>
      </c>
      <c r="C149">
        <v>17</v>
      </c>
      <c r="D149" t="s">
        <v>54</v>
      </c>
      <c r="E149" t="s">
        <v>71</v>
      </c>
      <c r="F149">
        <v>3</v>
      </c>
      <c r="G149">
        <v>1</v>
      </c>
      <c r="H149">
        <v>2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6</v>
      </c>
      <c r="Y149">
        <v>18</v>
      </c>
      <c r="Z149">
        <v>18</v>
      </c>
      <c r="AA149">
        <v>18</v>
      </c>
      <c r="AB149">
        <v>0</v>
      </c>
      <c r="AC149">
        <v>0</v>
      </c>
      <c r="AD149" t="s">
        <v>73</v>
      </c>
      <c r="AE149">
        <v>18</v>
      </c>
      <c r="AF149" t="s">
        <v>86</v>
      </c>
      <c r="AG149">
        <v>2</v>
      </c>
      <c r="AH149" t="s">
        <v>75</v>
      </c>
      <c r="AI149">
        <v>1</v>
      </c>
      <c r="AJ149" t="s">
        <v>76</v>
      </c>
      <c r="AK149" t="s">
        <v>77</v>
      </c>
      <c r="AL149">
        <v>3</v>
      </c>
      <c r="AM149">
        <v>3</v>
      </c>
      <c r="AN149" t="s">
        <v>75</v>
      </c>
      <c r="AO149" t="s">
        <v>76</v>
      </c>
    </row>
    <row r="150" spans="1:41">
      <c r="A150" t="s">
        <v>37</v>
      </c>
      <c r="B150" t="s">
        <v>38</v>
      </c>
      <c r="C150">
        <v>16</v>
      </c>
      <c r="D150" t="s">
        <v>39</v>
      </c>
      <c r="E150" t="s">
        <v>72</v>
      </c>
      <c r="F150">
        <v>3</v>
      </c>
      <c r="G150">
        <v>1</v>
      </c>
      <c r="H150">
        <v>1</v>
      </c>
      <c r="I150">
        <v>2</v>
      </c>
      <c r="J150">
        <v>3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5</v>
      </c>
      <c r="Y150">
        <v>7</v>
      </c>
      <c r="Z150">
        <v>7</v>
      </c>
      <c r="AA150">
        <v>7</v>
      </c>
      <c r="AB150">
        <v>0</v>
      </c>
      <c r="AC150">
        <v>0</v>
      </c>
      <c r="AD150" t="s">
        <v>73</v>
      </c>
      <c r="AE150">
        <v>7</v>
      </c>
      <c r="AF150" t="s">
        <v>74</v>
      </c>
      <c r="AG150">
        <v>2</v>
      </c>
      <c r="AH150" t="s">
        <v>75</v>
      </c>
      <c r="AI150">
        <v>3</v>
      </c>
      <c r="AJ150" t="s">
        <v>75</v>
      </c>
      <c r="AK150" t="s">
        <v>87</v>
      </c>
      <c r="AL150">
        <v>3</v>
      </c>
      <c r="AM150">
        <v>6</v>
      </c>
      <c r="AN150" t="s">
        <v>75</v>
      </c>
      <c r="AO150" t="s">
        <v>75</v>
      </c>
    </row>
    <row r="151" spans="1:41">
      <c r="A151" t="s">
        <v>37</v>
      </c>
      <c r="B151" t="s">
        <v>38</v>
      </c>
      <c r="C151">
        <v>18</v>
      </c>
      <c r="D151" t="s">
        <v>39</v>
      </c>
      <c r="E151" t="s">
        <v>72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4</v>
      </c>
      <c r="S151">
        <v>3</v>
      </c>
      <c r="T151">
        <v>3</v>
      </c>
      <c r="U151">
        <v>1</v>
      </c>
      <c r="V151">
        <v>2</v>
      </c>
      <c r="W151">
        <v>2</v>
      </c>
      <c r="X151">
        <v>5</v>
      </c>
      <c r="Y151">
        <v>18</v>
      </c>
      <c r="Z151">
        <v>18</v>
      </c>
      <c r="AA151">
        <v>19</v>
      </c>
      <c r="AB151">
        <v>0</v>
      </c>
      <c r="AC151">
        <v>1</v>
      </c>
      <c r="AD151" t="s">
        <v>73</v>
      </c>
      <c r="AE151">
        <v>18.329999999999998</v>
      </c>
      <c r="AF151" t="s">
        <v>86</v>
      </c>
      <c r="AG151">
        <v>2</v>
      </c>
      <c r="AH151" t="s">
        <v>75</v>
      </c>
      <c r="AI151">
        <v>1</v>
      </c>
      <c r="AJ151" t="s">
        <v>76</v>
      </c>
      <c r="AK151" t="s">
        <v>77</v>
      </c>
      <c r="AL151">
        <v>3</v>
      </c>
      <c r="AM151">
        <v>6</v>
      </c>
      <c r="AN151" t="s">
        <v>75</v>
      </c>
      <c r="AO151" t="s">
        <v>75</v>
      </c>
    </row>
    <row r="152" spans="1:41">
      <c r="A152" t="s">
        <v>37</v>
      </c>
      <c r="B152" t="s">
        <v>52</v>
      </c>
      <c r="C152">
        <v>18</v>
      </c>
      <c r="D152" t="s">
        <v>39</v>
      </c>
      <c r="E152" t="s">
        <v>71</v>
      </c>
      <c r="F152">
        <v>4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2</v>
      </c>
      <c r="W152">
        <v>1</v>
      </c>
      <c r="X152">
        <v>5</v>
      </c>
      <c r="Y152">
        <v>16</v>
      </c>
      <c r="Z152">
        <v>15</v>
      </c>
      <c r="AA152">
        <v>16</v>
      </c>
      <c r="AB152">
        <v>-1</v>
      </c>
      <c r="AC152">
        <v>1</v>
      </c>
      <c r="AD152" t="s">
        <v>73</v>
      </c>
      <c r="AE152">
        <v>15.67</v>
      </c>
      <c r="AF152" t="s">
        <v>89</v>
      </c>
      <c r="AG152">
        <v>4</v>
      </c>
      <c r="AH152" t="s">
        <v>79</v>
      </c>
      <c r="AI152">
        <v>2</v>
      </c>
      <c r="AJ152" t="s">
        <v>75</v>
      </c>
      <c r="AK152" t="s">
        <v>77</v>
      </c>
      <c r="AL152">
        <v>3</v>
      </c>
      <c r="AM152">
        <v>7</v>
      </c>
      <c r="AN152" t="s">
        <v>75</v>
      </c>
      <c r="AO152" t="s">
        <v>75</v>
      </c>
    </row>
    <row r="153" spans="1:41">
      <c r="A153" t="s">
        <v>55</v>
      </c>
      <c r="B153" t="s">
        <v>52</v>
      </c>
      <c r="C153">
        <v>18</v>
      </c>
      <c r="D153" t="s">
        <v>54</v>
      </c>
      <c r="E153" t="s">
        <v>72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4</v>
      </c>
      <c r="T153">
        <v>3</v>
      </c>
      <c r="U153">
        <v>1</v>
      </c>
      <c r="V153">
        <v>3</v>
      </c>
      <c r="W153">
        <v>5</v>
      </c>
      <c r="X153">
        <v>5</v>
      </c>
      <c r="Y153">
        <v>7</v>
      </c>
      <c r="Z153">
        <v>6</v>
      </c>
      <c r="AA153">
        <v>7</v>
      </c>
      <c r="AB153">
        <v>-1</v>
      </c>
      <c r="AC153">
        <v>1</v>
      </c>
      <c r="AD153" t="s">
        <v>73</v>
      </c>
      <c r="AE153">
        <v>6.67</v>
      </c>
      <c r="AF153" t="s">
        <v>74</v>
      </c>
      <c r="AG153">
        <v>1.5</v>
      </c>
      <c r="AH153" t="s">
        <v>75</v>
      </c>
      <c r="AI153">
        <v>2</v>
      </c>
      <c r="AJ153" t="s">
        <v>75</v>
      </c>
      <c r="AK153" t="s">
        <v>77</v>
      </c>
      <c r="AL153">
        <v>2</v>
      </c>
      <c r="AM153">
        <v>8</v>
      </c>
      <c r="AN153" t="s">
        <v>75</v>
      </c>
      <c r="AO153" t="s">
        <v>75</v>
      </c>
    </row>
    <row r="154" spans="1:41">
      <c r="A154" t="s">
        <v>55</v>
      </c>
      <c r="B154" t="s">
        <v>52</v>
      </c>
      <c r="C154">
        <v>19</v>
      </c>
      <c r="D154" t="s">
        <v>39</v>
      </c>
      <c r="E154" t="s">
        <v>71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2</v>
      </c>
      <c r="T154">
        <v>3</v>
      </c>
      <c r="U154">
        <v>3</v>
      </c>
      <c r="V154">
        <v>3</v>
      </c>
      <c r="W154">
        <v>5</v>
      </c>
      <c r="X154">
        <v>5</v>
      </c>
      <c r="Y154">
        <v>8</v>
      </c>
      <c r="Z154">
        <v>9</v>
      </c>
      <c r="AA154">
        <v>9</v>
      </c>
      <c r="AB154">
        <v>1</v>
      </c>
      <c r="AC154">
        <v>0</v>
      </c>
      <c r="AD154" t="s">
        <v>73</v>
      </c>
      <c r="AE154">
        <v>8.67</v>
      </c>
      <c r="AF154" t="s">
        <v>74</v>
      </c>
      <c r="AG154">
        <v>1</v>
      </c>
      <c r="AH154" t="s">
        <v>76</v>
      </c>
      <c r="AI154">
        <v>2</v>
      </c>
      <c r="AJ154" t="s">
        <v>75</v>
      </c>
      <c r="AK154" t="s">
        <v>77</v>
      </c>
      <c r="AL154">
        <v>1</v>
      </c>
      <c r="AM154">
        <v>5</v>
      </c>
      <c r="AN154" t="s">
        <v>76</v>
      </c>
      <c r="AO154" t="s">
        <v>76</v>
      </c>
    </row>
    <row r="155" spans="1:41">
      <c r="A155" t="s">
        <v>37</v>
      </c>
      <c r="B155" t="s">
        <v>38</v>
      </c>
      <c r="C155">
        <v>17</v>
      </c>
      <c r="D155" t="s">
        <v>39</v>
      </c>
      <c r="E155" t="s">
        <v>72</v>
      </c>
      <c r="F155">
        <v>1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5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4</v>
      </c>
      <c r="Y155">
        <v>5</v>
      </c>
      <c r="Z155">
        <v>5</v>
      </c>
      <c r="AA155">
        <v>6</v>
      </c>
      <c r="AB155">
        <v>0</v>
      </c>
      <c r="AC155">
        <v>1</v>
      </c>
      <c r="AD155" t="s">
        <v>73</v>
      </c>
      <c r="AE155">
        <v>5.33</v>
      </c>
      <c r="AF155" t="s">
        <v>74</v>
      </c>
      <c r="AG155">
        <v>1</v>
      </c>
      <c r="AH155" t="s">
        <v>76</v>
      </c>
      <c r="AI155">
        <v>1</v>
      </c>
      <c r="AJ155" t="s">
        <v>76</v>
      </c>
      <c r="AK155" t="s">
        <v>77</v>
      </c>
      <c r="AL155">
        <v>2</v>
      </c>
      <c r="AM155">
        <v>6</v>
      </c>
      <c r="AN155" t="s">
        <v>75</v>
      </c>
      <c r="AO155" t="s">
        <v>75</v>
      </c>
    </row>
    <row r="156" spans="1:41">
      <c r="A156" t="s">
        <v>37</v>
      </c>
      <c r="B156" t="s">
        <v>38</v>
      </c>
      <c r="C156">
        <v>16</v>
      </c>
      <c r="D156" t="s">
        <v>39</v>
      </c>
      <c r="E156" t="s">
        <v>72</v>
      </c>
      <c r="F156">
        <v>3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  <c r="S156">
        <v>3</v>
      </c>
      <c r="T156">
        <v>2</v>
      </c>
      <c r="U156">
        <v>1</v>
      </c>
      <c r="V156">
        <v>2</v>
      </c>
      <c r="W156">
        <v>5</v>
      </c>
      <c r="X156">
        <v>4</v>
      </c>
      <c r="Y156">
        <v>6</v>
      </c>
      <c r="Z156">
        <v>10</v>
      </c>
      <c r="AA156">
        <v>10</v>
      </c>
      <c r="AB156">
        <v>4</v>
      </c>
      <c r="AC156">
        <v>0</v>
      </c>
      <c r="AD156" t="s">
        <v>73</v>
      </c>
      <c r="AE156">
        <v>8.67</v>
      </c>
      <c r="AF156" t="s">
        <v>74</v>
      </c>
      <c r="AG156">
        <v>3</v>
      </c>
      <c r="AH156" t="s">
        <v>75</v>
      </c>
      <c r="AI156">
        <v>0</v>
      </c>
      <c r="AJ156" t="s">
        <v>76</v>
      </c>
      <c r="AK156" t="s">
        <v>77</v>
      </c>
      <c r="AL156">
        <v>3</v>
      </c>
      <c r="AM156">
        <v>5</v>
      </c>
      <c r="AN156" t="s">
        <v>75</v>
      </c>
      <c r="AO156" t="s">
        <v>76</v>
      </c>
    </row>
    <row r="157" spans="1:41">
      <c r="A157" t="s">
        <v>37</v>
      </c>
      <c r="B157" t="s">
        <v>38</v>
      </c>
      <c r="C157">
        <v>15</v>
      </c>
      <c r="D157" t="s">
        <v>39</v>
      </c>
      <c r="E157" t="s">
        <v>72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4</v>
      </c>
      <c r="Y157">
        <v>10</v>
      </c>
      <c r="Z157">
        <v>12</v>
      </c>
      <c r="AA157">
        <v>12</v>
      </c>
      <c r="AB157">
        <v>2</v>
      </c>
      <c r="AC157">
        <v>0</v>
      </c>
      <c r="AD157" t="s">
        <v>73</v>
      </c>
      <c r="AE157">
        <v>11.33</v>
      </c>
      <c r="AF157" t="s">
        <v>85</v>
      </c>
      <c r="AG157">
        <v>1.5</v>
      </c>
      <c r="AH157" t="s">
        <v>75</v>
      </c>
      <c r="AI157">
        <v>1</v>
      </c>
      <c r="AJ157" t="s">
        <v>76</v>
      </c>
      <c r="AK157" t="s">
        <v>77</v>
      </c>
      <c r="AL157">
        <v>3</v>
      </c>
      <c r="AM157">
        <v>4</v>
      </c>
      <c r="AN157" t="s">
        <v>75</v>
      </c>
      <c r="AO157" t="s">
        <v>76</v>
      </c>
    </row>
    <row r="158" spans="1:41">
      <c r="A158" t="s">
        <v>37</v>
      </c>
      <c r="B158" t="s">
        <v>38</v>
      </c>
      <c r="C158">
        <v>16</v>
      </c>
      <c r="D158" t="s">
        <v>39</v>
      </c>
      <c r="E158" t="s">
        <v>72</v>
      </c>
      <c r="F158">
        <v>4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1</v>
      </c>
      <c r="V158">
        <v>2</v>
      </c>
      <c r="W158">
        <v>2</v>
      </c>
      <c r="X158">
        <v>4</v>
      </c>
      <c r="Y158">
        <v>14</v>
      </c>
      <c r="Z158">
        <v>14</v>
      </c>
      <c r="AA158">
        <v>14</v>
      </c>
      <c r="AB158">
        <v>0</v>
      </c>
      <c r="AC158">
        <v>0</v>
      </c>
      <c r="AD158" t="s">
        <v>73</v>
      </c>
      <c r="AE158">
        <v>14</v>
      </c>
      <c r="AF158" t="s">
        <v>89</v>
      </c>
      <c r="AG158">
        <v>4</v>
      </c>
      <c r="AH158" t="s">
        <v>79</v>
      </c>
      <c r="AI158">
        <v>1</v>
      </c>
      <c r="AJ158" t="s">
        <v>76</v>
      </c>
      <c r="AK158" t="s">
        <v>77</v>
      </c>
      <c r="AL158">
        <v>2</v>
      </c>
      <c r="AM158">
        <v>8</v>
      </c>
      <c r="AN158" t="s">
        <v>75</v>
      </c>
      <c r="AO158" t="s">
        <v>75</v>
      </c>
    </row>
    <row r="159" spans="1:41">
      <c r="A159" t="s">
        <v>37</v>
      </c>
      <c r="B159" t="s">
        <v>38</v>
      </c>
      <c r="C159">
        <v>16</v>
      </c>
      <c r="D159" t="s">
        <v>39</v>
      </c>
      <c r="E159" t="s">
        <v>72</v>
      </c>
      <c r="F159">
        <v>3</v>
      </c>
      <c r="G159">
        <v>3</v>
      </c>
      <c r="H159">
        <v>3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5</v>
      </c>
      <c r="S159">
        <v>3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8</v>
      </c>
      <c r="Z159">
        <v>10</v>
      </c>
      <c r="AA159">
        <v>10</v>
      </c>
      <c r="AB159">
        <v>2</v>
      </c>
      <c r="AC159">
        <v>0</v>
      </c>
      <c r="AD159" t="s">
        <v>73</v>
      </c>
      <c r="AE159">
        <v>9.33</v>
      </c>
      <c r="AF159" t="s">
        <v>74</v>
      </c>
      <c r="AG159">
        <v>3</v>
      </c>
      <c r="AH159" t="s">
        <v>75</v>
      </c>
      <c r="AI159">
        <v>0</v>
      </c>
      <c r="AJ159" t="s">
        <v>76</v>
      </c>
      <c r="AK159" t="s">
        <v>77</v>
      </c>
      <c r="AL159">
        <v>4</v>
      </c>
      <c r="AM159">
        <v>5</v>
      </c>
      <c r="AN159" t="s">
        <v>79</v>
      </c>
      <c r="AO159" t="s">
        <v>76</v>
      </c>
    </row>
    <row r="160" spans="1:41">
      <c r="A160" t="s">
        <v>37</v>
      </c>
      <c r="B160" t="s">
        <v>52</v>
      </c>
      <c r="C160">
        <v>16</v>
      </c>
      <c r="D160" t="s">
        <v>39</v>
      </c>
      <c r="E160" t="s">
        <v>71</v>
      </c>
      <c r="F160">
        <v>4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5</v>
      </c>
      <c r="X160">
        <v>4</v>
      </c>
      <c r="Y160">
        <v>8</v>
      </c>
      <c r="Z160">
        <v>10</v>
      </c>
      <c r="AA160">
        <v>10</v>
      </c>
      <c r="AB160">
        <v>2</v>
      </c>
      <c r="AC160">
        <v>0</v>
      </c>
      <c r="AD160" t="s">
        <v>73</v>
      </c>
      <c r="AE160">
        <v>9.33</v>
      </c>
      <c r="AF160" t="s">
        <v>74</v>
      </c>
      <c r="AG160">
        <v>3.5</v>
      </c>
      <c r="AH160" t="s">
        <v>79</v>
      </c>
      <c r="AI160">
        <v>1</v>
      </c>
      <c r="AJ160" t="s">
        <v>76</v>
      </c>
      <c r="AK160" t="s">
        <v>77</v>
      </c>
      <c r="AL160">
        <v>3</v>
      </c>
      <c r="AM160">
        <v>4</v>
      </c>
      <c r="AN160" t="s">
        <v>75</v>
      </c>
      <c r="AO160" t="s">
        <v>76</v>
      </c>
    </row>
    <row r="161" spans="1:41">
      <c r="A161" t="s">
        <v>37</v>
      </c>
      <c r="B161" t="s">
        <v>52</v>
      </c>
      <c r="C161">
        <v>15</v>
      </c>
      <c r="D161" t="s">
        <v>39</v>
      </c>
      <c r="E161" t="s">
        <v>72</v>
      </c>
      <c r="F161">
        <v>4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2</v>
      </c>
      <c r="T161">
        <v>4</v>
      </c>
      <c r="U161">
        <v>2</v>
      </c>
      <c r="V161">
        <v>4</v>
      </c>
      <c r="W161">
        <v>1</v>
      </c>
      <c r="X161">
        <v>4</v>
      </c>
      <c r="Y161">
        <v>15</v>
      </c>
      <c r="Z161">
        <v>16</v>
      </c>
      <c r="AA161">
        <v>15</v>
      </c>
      <c r="AB161">
        <v>1</v>
      </c>
      <c r="AC161">
        <v>-1</v>
      </c>
      <c r="AD161" t="s">
        <v>73</v>
      </c>
      <c r="AE161">
        <v>15.33</v>
      </c>
      <c r="AF161" t="s">
        <v>89</v>
      </c>
      <c r="AG161">
        <v>3</v>
      </c>
      <c r="AH161" t="s">
        <v>75</v>
      </c>
      <c r="AI161">
        <v>3</v>
      </c>
      <c r="AJ161" t="s">
        <v>75</v>
      </c>
      <c r="AK161" t="s">
        <v>77</v>
      </c>
      <c r="AL161">
        <v>2</v>
      </c>
      <c r="AM161">
        <v>6</v>
      </c>
      <c r="AN161" t="s">
        <v>75</v>
      </c>
      <c r="AO161" t="s">
        <v>75</v>
      </c>
    </row>
    <row r="162" spans="1:41">
      <c r="A162" t="s">
        <v>37</v>
      </c>
      <c r="B162" t="s">
        <v>52</v>
      </c>
      <c r="C162">
        <v>16</v>
      </c>
      <c r="D162" t="s">
        <v>39</v>
      </c>
      <c r="E162" t="s">
        <v>71</v>
      </c>
      <c r="F162">
        <v>3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5</v>
      </c>
      <c r="S162">
        <v>3</v>
      </c>
      <c r="T162">
        <v>3</v>
      </c>
      <c r="U162">
        <v>1</v>
      </c>
      <c r="V162">
        <v>1</v>
      </c>
      <c r="W162">
        <v>5</v>
      </c>
      <c r="X162">
        <v>4</v>
      </c>
      <c r="Y162">
        <v>11</v>
      </c>
      <c r="Z162">
        <v>11</v>
      </c>
      <c r="AA162">
        <v>11</v>
      </c>
      <c r="AB162">
        <v>0</v>
      </c>
      <c r="AC162">
        <v>0</v>
      </c>
      <c r="AD162" t="s">
        <v>73</v>
      </c>
      <c r="AE162">
        <v>11</v>
      </c>
      <c r="AF162" t="s">
        <v>85</v>
      </c>
      <c r="AG162">
        <v>3.5</v>
      </c>
      <c r="AH162" t="s">
        <v>79</v>
      </c>
      <c r="AI162">
        <v>0</v>
      </c>
      <c r="AJ162" t="s">
        <v>76</v>
      </c>
      <c r="AK162" t="s">
        <v>77</v>
      </c>
      <c r="AL162">
        <v>4</v>
      </c>
      <c r="AM162">
        <v>6</v>
      </c>
      <c r="AN162" t="s">
        <v>79</v>
      </c>
      <c r="AO162" t="s">
        <v>75</v>
      </c>
    </row>
    <row r="163" spans="1:41">
      <c r="A163" t="s">
        <v>37</v>
      </c>
      <c r="B163" t="s">
        <v>52</v>
      </c>
      <c r="C163">
        <v>16</v>
      </c>
      <c r="D163" t="s">
        <v>39</v>
      </c>
      <c r="E163" t="s">
        <v>72</v>
      </c>
      <c r="F163">
        <v>4</v>
      </c>
      <c r="G163">
        <v>3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2</v>
      </c>
      <c r="X163">
        <v>4</v>
      </c>
      <c r="Y163">
        <v>19</v>
      </c>
      <c r="Z163">
        <v>19</v>
      </c>
      <c r="AA163">
        <v>20</v>
      </c>
      <c r="AB163">
        <v>0</v>
      </c>
      <c r="AC163">
        <v>1</v>
      </c>
      <c r="AD163" t="s">
        <v>73</v>
      </c>
      <c r="AE163">
        <v>19.329999999999998</v>
      </c>
      <c r="AF163" t="s">
        <v>86</v>
      </c>
      <c r="AG163">
        <v>3.5</v>
      </c>
      <c r="AH163" t="s">
        <v>79</v>
      </c>
      <c r="AI163">
        <v>0</v>
      </c>
      <c r="AJ163" t="s">
        <v>76</v>
      </c>
      <c r="AK163" t="s">
        <v>77</v>
      </c>
      <c r="AL163">
        <v>2</v>
      </c>
      <c r="AM163">
        <v>4</v>
      </c>
      <c r="AN163" t="s">
        <v>75</v>
      </c>
      <c r="AO163" t="s">
        <v>76</v>
      </c>
    </row>
    <row r="164" spans="1:41">
      <c r="A164" t="s">
        <v>37</v>
      </c>
      <c r="B164" t="s">
        <v>52</v>
      </c>
      <c r="C164">
        <v>15</v>
      </c>
      <c r="D164" t="s">
        <v>39</v>
      </c>
      <c r="E164" t="s">
        <v>72</v>
      </c>
      <c r="F164">
        <v>4</v>
      </c>
      <c r="G164">
        <v>4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3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4</v>
      </c>
      <c r="Y164">
        <v>14</v>
      </c>
      <c r="Z164">
        <v>15</v>
      </c>
      <c r="AA164">
        <v>15</v>
      </c>
      <c r="AB164">
        <v>1</v>
      </c>
      <c r="AC164">
        <v>0</v>
      </c>
      <c r="AD164" t="s">
        <v>73</v>
      </c>
      <c r="AE164">
        <v>14.67</v>
      </c>
      <c r="AF164" t="s">
        <v>89</v>
      </c>
      <c r="AG164">
        <v>4</v>
      </c>
      <c r="AH164" t="s">
        <v>79</v>
      </c>
      <c r="AI164">
        <v>0</v>
      </c>
      <c r="AJ164" t="s">
        <v>76</v>
      </c>
      <c r="AK164" t="s">
        <v>77</v>
      </c>
      <c r="AL164">
        <v>3</v>
      </c>
      <c r="AM164">
        <v>4</v>
      </c>
      <c r="AN164" t="s">
        <v>75</v>
      </c>
      <c r="AO164" t="s">
        <v>76</v>
      </c>
    </row>
    <row r="165" spans="1:41">
      <c r="A165" t="s">
        <v>37</v>
      </c>
      <c r="B165" t="s">
        <v>38</v>
      </c>
      <c r="C165">
        <v>16</v>
      </c>
      <c r="D165" t="s">
        <v>39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4</v>
      </c>
      <c r="S165">
        <v>4</v>
      </c>
      <c r="T165">
        <v>3</v>
      </c>
      <c r="U165">
        <v>1</v>
      </c>
      <c r="V165">
        <v>1</v>
      </c>
      <c r="W165">
        <v>1</v>
      </c>
      <c r="X165">
        <v>4</v>
      </c>
      <c r="Y165">
        <v>8</v>
      </c>
      <c r="Z165">
        <v>10</v>
      </c>
      <c r="AA165">
        <v>9</v>
      </c>
      <c r="AB165">
        <v>2</v>
      </c>
      <c r="AC165">
        <v>-1</v>
      </c>
      <c r="AD165" t="s">
        <v>73</v>
      </c>
      <c r="AE165">
        <v>9</v>
      </c>
      <c r="AF165" t="s">
        <v>74</v>
      </c>
      <c r="AG165">
        <v>1.5</v>
      </c>
      <c r="AH165" t="s">
        <v>75</v>
      </c>
      <c r="AI165">
        <v>1</v>
      </c>
      <c r="AJ165" t="s">
        <v>76</v>
      </c>
      <c r="AK165" t="s">
        <v>77</v>
      </c>
      <c r="AL165">
        <v>3</v>
      </c>
      <c r="AM165">
        <v>7</v>
      </c>
      <c r="AN165" t="s">
        <v>75</v>
      </c>
      <c r="AO165" t="s">
        <v>75</v>
      </c>
    </row>
    <row r="166" spans="1:41">
      <c r="A166" t="s">
        <v>37</v>
      </c>
      <c r="B166" t="s">
        <v>52</v>
      </c>
      <c r="C166">
        <v>15</v>
      </c>
      <c r="D166" t="s">
        <v>39</v>
      </c>
      <c r="E166" t="s">
        <v>72</v>
      </c>
      <c r="F166">
        <v>4</v>
      </c>
      <c r="G166">
        <v>4</v>
      </c>
      <c r="H166">
        <v>1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5</v>
      </c>
      <c r="V166">
        <v>5</v>
      </c>
      <c r="W166">
        <v>3</v>
      </c>
      <c r="X166">
        <v>4</v>
      </c>
      <c r="Y166">
        <v>13</v>
      </c>
      <c r="Z166">
        <v>13</v>
      </c>
      <c r="AA166">
        <v>12</v>
      </c>
      <c r="AB166">
        <v>0</v>
      </c>
      <c r="AC166">
        <v>-1</v>
      </c>
      <c r="AD166" t="s">
        <v>73</v>
      </c>
      <c r="AE166">
        <v>12.67</v>
      </c>
      <c r="AF166" t="s">
        <v>85</v>
      </c>
      <c r="AG166">
        <v>4</v>
      </c>
      <c r="AH166" t="s">
        <v>79</v>
      </c>
      <c r="AI166">
        <v>2</v>
      </c>
      <c r="AJ166" t="s">
        <v>75</v>
      </c>
      <c r="AK166" t="s">
        <v>77</v>
      </c>
      <c r="AL166">
        <v>3</v>
      </c>
      <c r="AM166">
        <v>7</v>
      </c>
      <c r="AN166" t="s">
        <v>75</v>
      </c>
      <c r="AO166" t="s">
        <v>75</v>
      </c>
    </row>
    <row r="167" spans="1:41">
      <c r="A167" t="s">
        <v>37</v>
      </c>
      <c r="B167" t="s">
        <v>38</v>
      </c>
      <c r="C167">
        <v>16</v>
      </c>
      <c r="D167" t="s">
        <v>39</v>
      </c>
      <c r="E167" t="s">
        <v>72</v>
      </c>
      <c r="F167">
        <v>3</v>
      </c>
      <c r="G167">
        <v>1</v>
      </c>
      <c r="H167">
        <v>1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4</v>
      </c>
      <c r="S167">
        <v>3</v>
      </c>
      <c r="T167">
        <v>3</v>
      </c>
      <c r="U167">
        <v>1</v>
      </c>
      <c r="V167">
        <v>2</v>
      </c>
      <c r="W167">
        <v>5</v>
      </c>
      <c r="X167">
        <v>4</v>
      </c>
      <c r="Y167">
        <v>7</v>
      </c>
      <c r="Z167">
        <v>7</v>
      </c>
      <c r="AA167">
        <v>6</v>
      </c>
      <c r="AB167">
        <v>0</v>
      </c>
      <c r="AC167">
        <v>-1</v>
      </c>
      <c r="AD167" t="s">
        <v>73</v>
      </c>
      <c r="AE167">
        <v>6.67</v>
      </c>
      <c r="AF167" t="s">
        <v>74</v>
      </c>
      <c r="AG167">
        <v>2</v>
      </c>
      <c r="AH167" t="s">
        <v>75</v>
      </c>
      <c r="AI167">
        <v>1</v>
      </c>
      <c r="AJ167" t="s">
        <v>76</v>
      </c>
      <c r="AK167" t="s">
        <v>77</v>
      </c>
      <c r="AL167">
        <v>4</v>
      </c>
      <c r="AM167">
        <v>6</v>
      </c>
      <c r="AN167" t="s">
        <v>79</v>
      </c>
      <c r="AO167" t="s">
        <v>75</v>
      </c>
    </row>
    <row r="168" spans="1:41">
      <c r="A168" t="s">
        <v>37</v>
      </c>
      <c r="B168" t="s">
        <v>52</v>
      </c>
      <c r="C168">
        <v>15</v>
      </c>
      <c r="D168" t="s">
        <v>39</v>
      </c>
      <c r="E168" t="s">
        <v>72</v>
      </c>
      <c r="F168">
        <v>2</v>
      </c>
      <c r="G168">
        <v>3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5</v>
      </c>
      <c r="S168">
        <v>3</v>
      </c>
      <c r="T168">
        <v>2</v>
      </c>
      <c r="U168">
        <v>1</v>
      </c>
      <c r="V168">
        <v>2</v>
      </c>
      <c r="W168">
        <v>5</v>
      </c>
      <c r="X168">
        <v>4</v>
      </c>
      <c r="Y168">
        <v>11</v>
      </c>
      <c r="Z168">
        <v>10</v>
      </c>
      <c r="AA168">
        <v>11</v>
      </c>
      <c r="AB168">
        <v>-1</v>
      </c>
      <c r="AC168">
        <v>1</v>
      </c>
      <c r="AD168" t="s">
        <v>73</v>
      </c>
      <c r="AE168">
        <v>10.67</v>
      </c>
      <c r="AF168" t="s">
        <v>85</v>
      </c>
      <c r="AG168">
        <v>2.5</v>
      </c>
      <c r="AH168" t="s">
        <v>75</v>
      </c>
      <c r="AI168">
        <v>0</v>
      </c>
      <c r="AJ168" t="s">
        <v>76</v>
      </c>
      <c r="AK168" t="s">
        <v>77</v>
      </c>
      <c r="AL168">
        <v>3</v>
      </c>
      <c r="AM168">
        <v>5</v>
      </c>
      <c r="AN168" t="s">
        <v>75</v>
      </c>
      <c r="AO168" t="s">
        <v>76</v>
      </c>
    </row>
    <row r="169" spans="1:41">
      <c r="A169" t="s">
        <v>37</v>
      </c>
      <c r="B169" t="s">
        <v>52</v>
      </c>
      <c r="C169">
        <v>15</v>
      </c>
      <c r="D169" t="s">
        <v>39</v>
      </c>
      <c r="E169" t="s">
        <v>71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5</v>
      </c>
      <c r="S169">
        <v>3</v>
      </c>
      <c r="T169">
        <v>3</v>
      </c>
      <c r="U169">
        <v>1</v>
      </c>
      <c r="V169">
        <v>3</v>
      </c>
      <c r="W169">
        <v>4</v>
      </c>
      <c r="X169">
        <v>4</v>
      </c>
      <c r="Y169">
        <v>15</v>
      </c>
      <c r="Z169">
        <v>15</v>
      </c>
      <c r="AA169">
        <v>15</v>
      </c>
      <c r="AB169">
        <v>0</v>
      </c>
      <c r="AC169">
        <v>0</v>
      </c>
      <c r="AD169" t="s">
        <v>73</v>
      </c>
      <c r="AE169">
        <v>15</v>
      </c>
      <c r="AF169" t="s">
        <v>89</v>
      </c>
      <c r="AG169">
        <v>2</v>
      </c>
      <c r="AH169" t="s">
        <v>75</v>
      </c>
      <c r="AI169">
        <v>1</v>
      </c>
      <c r="AJ169" t="s">
        <v>76</v>
      </c>
      <c r="AK169" t="s">
        <v>77</v>
      </c>
      <c r="AL169">
        <v>3</v>
      </c>
      <c r="AM169">
        <v>6</v>
      </c>
      <c r="AN169" t="s">
        <v>75</v>
      </c>
      <c r="AO169" t="s">
        <v>75</v>
      </c>
    </row>
    <row r="170" spans="1:41">
      <c r="A170" t="s">
        <v>37</v>
      </c>
      <c r="B170" t="s">
        <v>38</v>
      </c>
      <c r="C170">
        <v>16</v>
      </c>
      <c r="D170" t="s">
        <v>39</v>
      </c>
      <c r="E170" t="s">
        <v>71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4</v>
      </c>
      <c r="S170">
        <v>3</v>
      </c>
      <c r="T170">
        <v>4</v>
      </c>
      <c r="U170">
        <v>1</v>
      </c>
      <c r="V170">
        <v>2</v>
      </c>
      <c r="W170">
        <v>2</v>
      </c>
      <c r="X170">
        <v>4</v>
      </c>
      <c r="Y170">
        <v>8</v>
      </c>
      <c r="Z170">
        <v>7</v>
      </c>
      <c r="AA170">
        <v>6</v>
      </c>
      <c r="AB170">
        <v>-1</v>
      </c>
      <c r="AC170">
        <v>-1</v>
      </c>
      <c r="AD170" t="s">
        <v>78</v>
      </c>
      <c r="AE170">
        <v>7</v>
      </c>
      <c r="AF170" t="s">
        <v>74</v>
      </c>
      <c r="AG170">
        <v>2</v>
      </c>
      <c r="AH170" t="s">
        <v>75</v>
      </c>
      <c r="AI170">
        <v>1</v>
      </c>
      <c r="AJ170" t="s">
        <v>76</v>
      </c>
      <c r="AK170" t="s">
        <v>77</v>
      </c>
      <c r="AL170">
        <v>2</v>
      </c>
      <c r="AM170">
        <v>7</v>
      </c>
      <c r="AN170" t="s">
        <v>75</v>
      </c>
      <c r="AO170" t="s">
        <v>75</v>
      </c>
    </row>
    <row r="171" spans="1:41">
      <c r="A171" t="s">
        <v>37</v>
      </c>
      <c r="B171" t="s">
        <v>38</v>
      </c>
      <c r="C171">
        <v>15</v>
      </c>
      <c r="D171" t="s">
        <v>39</v>
      </c>
      <c r="E171" t="s">
        <v>72</v>
      </c>
      <c r="F171">
        <v>4</v>
      </c>
      <c r="G171">
        <v>2</v>
      </c>
      <c r="H171">
        <v>1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5</v>
      </c>
      <c r="S171">
        <v>3</v>
      </c>
      <c r="T171">
        <v>3</v>
      </c>
      <c r="U171">
        <v>1</v>
      </c>
      <c r="V171">
        <v>3</v>
      </c>
      <c r="W171">
        <v>1</v>
      </c>
      <c r="X171">
        <v>4</v>
      </c>
      <c r="Y171">
        <v>13</v>
      </c>
      <c r="Z171">
        <v>14</v>
      </c>
      <c r="AA171">
        <v>14</v>
      </c>
      <c r="AB171">
        <v>1</v>
      </c>
      <c r="AC171">
        <v>0</v>
      </c>
      <c r="AD171" t="s">
        <v>73</v>
      </c>
      <c r="AE171">
        <v>13.67</v>
      </c>
      <c r="AF171" t="s">
        <v>85</v>
      </c>
      <c r="AG171">
        <v>3</v>
      </c>
      <c r="AH171" t="s">
        <v>75</v>
      </c>
      <c r="AI171">
        <v>0</v>
      </c>
      <c r="AJ171" t="s">
        <v>76</v>
      </c>
      <c r="AK171" t="s">
        <v>77</v>
      </c>
      <c r="AL171">
        <v>3</v>
      </c>
      <c r="AM171">
        <v>6</v>
      </c>
      <c r="AN171" t="s">
        <v>75</v>
      </c>
      <c r="AO171" t="s">
        <v>75</v>
      </c>
    </row>
    <row r="172" spans="1:41">
      <c r="A172" t="s">
        <v>37</v>
      </c>
      <c r="B172" t="s">
        <v>38</v>
      </c>
      <c r="C172">
        <v>15</v>
      </c>
      <c r="D172" t="s">
        <v>39</v>
      </c>
      <c r="E172" t="s">
        <v>72</v>
      </c>
      <c r="F172">
        <v>4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4</v>
      </c>
      <c r="S172">
        <v>5</v>
      </c>
      <c r="T172">
        <v>5</v>
      </c>
      <c r="U172">
        <v>1</v>
      </c>
      <c r="V172">
        <v>3</v>
      </c>
      <c r="W172">
        <v>1</v>
      </c>
      <c r="X172">
        <v>4</v>
      </c>
      <c r="Y172">
        <v>16</v>
      </c>
      <c r="Z172">
        <v>17</v>
      </c>
      <c r="AA172">
        <v>18</v>
      </c>
      <c r="AB172">
        <v>1</v>
      </c>
      <c r="AC172">
        <v>1</v>
      </c>
      <c r="AD172" t="s">
        <v>80</v>
      </c>
      <c r="AE172">
        <v>17</v>
      </c>
      <c r="AF172" t="s">
        <v>86</v>
      </c>
      <c r="AG172">
        <v>3.5</v>
      </c>
      <c r="AH172" t="s">
        <v>79</v>
      </c>
      <c r="AI172">
        <v>1</v>
      </c>
      <c r="AJ172" t="s">
        <v>76</v>
      </c>
      <c r="AK172" t="s">
        <v>77</v>
      </c>
      <c r="AL172">
        <v>3</v>
      </c>
      <c r="AM172">
        <v>10</v>
      </c>
      <c r="AN172" t="s">
        <v>75</v>
      </c>
      <c r="AO172" t="s">
        <v>79</v>
      </c>
    </row>
    <row r="173" spans="1:41">
      <c r="A173" t="s">
        <v>37</v>
      </c>
      <c r="B173" t="s">
        <v>38</v>
      </c>
      <c r="C173">
        <v>16</v>
      </c>
      <c r="D173" t="s">
        <v>39</v>
      </c>
      <c r="E173" t="s">
        <v>71</v>
      </c>
      <c r="F173">
        <v>3</v>
      </c>
      <c r="G173">
        <v>1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3</v>
      </c>
      <c r="T173">
        <v>3</v>
      </c>
      <c r="U173">
        <v>2</v>
      </c>
      <c r="V173">
        <v>3</v>
      </c>
      <c r="W173">
        <v>2</v>
      </c>
      <c r="X173">
        <v>4</v>
      </c>
      <c r="Y173">
        <v>7</v>
      </c>
      <c r="Z173">
        <v>6</v>
      </c>
      <c r="AA173">
        <v>6</v>
      </c>
      <c r="AB173">
        <v>-1</v>
      </c>
      <c r="AC173">
        <v>0</v>
      </c>
      <c r="AD173" t="s">
        <v>73</v>
      </c>
      <c r="AE173">
        <v>6.33</v>
      </c>
      <c r="AF173" t="s">
        <v>74</v>
      </c>
      <c r="AG173">
        <v>2</v>
      </c>
      <c r="AH173" t="s">
        <v>75</v>
      </c>
      <c r="AI173">
        <v>1</v>
      </c>
      <c r="AJ173" t="s">
        <v>76</v>
      </c>
      <c r="AK173" t="s">
        <v>77</v>
      </c>
      <c r="AL173">
        <v>3</v>
      </c>
      <c r="AM173">
        <v>6</v>
      </c>
      <c r="AN173" t="s">
        <v>75</v>
      </c>
      <c r="AO173" t="s">
        <v>75</v>
      </c>
    </row>
    <row r="174" spans="1:41">
      <c r="A174" t="s">
        <v>37</v>
      </c>
      <c r="B174" t="s">
        <v>52</v>
      </c>
      <c r="C174">
        <v>15</v>
      </c>
      <c r="D174" t="s">
        <v>39</v>
      </c>
      <c r="E174" t="s">
        <v>72</v>
      </c>
      <c r="F174">
        <v>4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5</v>
      </c>
      <c r="S174">
        <v>3</v>
      </c>
      <c r="T174">
        <v>3</v>
      </c>
      <c r="U174">
        <v>1</v>
      </c>
      <c r="V174">
        <v>1</v>
      </c>
      <c r="W174">
        <v>5</v>
      </c>
      <c r="X174">
        <v>4</v>
      </c>
      <c r="Y174">
        <v>10</v>
      </c>
      <c r="Z174">
        <v>13</v>
      </c>
      <c r="AA174">
        <v>14</v>
      </c>
      <c r="AB174">
        <v>3</v>
      </c>
      <c r="AC174">
        <v>1</v>
      </c>
      <c r="AD174" t="s">
        <v>80</v>
      </c>
      <c r="AE174">
        <v>12.33</v>
      </c>
      <c r="AF174" t="s">
        <v>85</v>
      </c>
      <c r="AG174">
        <v>4</v>
      </c>
      <c r="AH174" t="s">
        <v>79</v>
      </c>
      <c r="AI174">
        <v>1</v>
      </c>
      <c r="AJ174" t="s">
        <v>76</v>
      </c>
      <c r="AK174" t="s">
        <v>77</v>
      </c>
      <c r="AL174">
        <v>3</v>
      </c>
      <c r="AM174">
        <v>6</v>
      </c>
      <c r="AN174" t="s">
        <v>75</v>
      </c>
      <c r="AO174" t="s">
        <v>75</v>
      </c>
    </row>
    <row r="175" spans="1:41">
      <c r="A175" t="s">
        <v>37</v>
      </c>
      <c r="B175" t="s">
        <v>38</v>
      </c>
      <c r="C175">
        <v>16</v>
      </c>
      <c r="D175" t="s">
        <v>39</v>
      </c>
      <c r="E175" t="s">
        <v>71</v>
      </c>
      <c r="F175">
        <v>4</v>
      </c>
      <c r="G175">
        <v>4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5</v>
      </c>
      <c r="S175">
        <v>4</v>
      </c>
      <c r="T175">
        <v>5</v>
      </c>
      <c r="U175">
        <v>1</v>
      </c>
      <c r="V175">
        <v>1</v>
      </c>
      <c r="W175">
        <v>4</v>
      </c>
      <c r="X175">
        <v>4</v>
      </c>
      <c r="Y175">
        <v>14</v>
      </c>
      <c r="Z175">
        <v>15</v>
      </c>
      <c r="AA175">
        <v>16</v>
      </c>
      <c r="AB175">
        <v>1</v>
      </c>
      <c r="AC175">
        <v>1</v>
      </c>
      <c r="AD175" t="s">
        <v>80</v>
      </c>
      <c r="AE175">
        <v>15</v>
      </c>
      <c r="AF175" t="s">
        <v>89</v>
      </c>
      <c r="AG175">
        <v>4</v>
      </c>
      <c r="AH175" t="s">
        <v>79</v>
      </c>
      <c r="AI175">
        <v>0</v>
      </c>
      <c r="AJ175" t="s">
        <v>76</v>
      </c>
      <c r="AK175" t="s">
        <v>77</v>
      </c>
      <c r="AL175">
        <v>4</v>
      </c>
      <c r="AM175">
        <v>10</v>
      </c>
      <c r="AN175" t="s">
        <v>79</v>
      </c>
      <c r="AO175" t="s">
        <v>79</v>
      </c>
    </row>
    <row r="176" spans="1:41">
      <c r="A176" t="s">
        <v>37</v>
      </c>
      <c r="B176" t="s">
        <v>52</v>
      </c>
      <c r="C176">
        <v>16</v>
      </c>
      <c r="D176" t="s">
        <v>39</v>
      </c>
      <c r="E176" t="s">
        <v>72</v>
      </c>
      <c r="F176">
        <v>3</v>
      </c>
      <c r="G176">
        <v>3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4</v>
      </c>
      <c r="S176">
        <v>5</v>
      </c>
      <c r="T176">
        <v>5</v>
      </c>
      <c r="U176">
        <v>4</v>
      </c>
      <c r="V176">
        <v>4</v>
      </c>
      <c r="W176">
        <v>5</v>
      </c>
      <c r="X176">
        <v>4</v>
      </c>
      <c r="Y176">
        <v>10</v>
      </c>
      <c r="Z176">
        <v>12</v>
      </c>
      <c r="AA176">
        <v>12</v>
      </c>
      <c r="AB176">
        <v>2</v>
      </c>
      <c r="AC176">
        <v>0</v>
      </c>
      <c r="AD176" t="s">
        <v>73</v>
      </c>
      <c r="AE176">
        <v>11.33</v>
      </c>
      <c r="AF176" t="s">
        <v>85</v>
      </c>
      <c r="AG176">
        <v>3</v>
      </c>
      <c r="AH176" t="s">
        <v>75</v>
      </c>
      <c r="AI176">
        <v>1</v>
      </c>
      <c r="AJ176" t="s">
        <v>76</v>
      </c>
      <c r="AK176" t="s">
        <v>77</v>
      </c>
      <c r="AL176">
        <v>3</v>
      </c>
      <c r="AM176">
        <v>11</v>
      </c>
      <c r="AN176" t="s">
        <v>75</v>
      </c>
      <c r="AO176" t="s">
        <v>79</v>
      </c>
    </row>
    <row r="177" spans="1:41">
      <c r="A177" t="s">
        <v>37</v>
      </c>
      <c r="B177" t="s">
        <v>52</v>
      </c>
      <c r="C177">
        <v>16</v>
      </c>
      <c r="D177" t="s">
        <v>39</v>
      </c>
      <c r="E177" t="s">
        <v>72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3</v>
      </c>
      <c r="T177">
        <v>5</v>
      </c>
      <c r="U177">
        <v>2</v>
      </c>
      <c r="V177">
        <v>4</v>
      </c>
      <c r="W177">
        <v>4</v>
      </c>
      <c r="X177">
        <v>4</v>
      </c>
      <c r="Y177">
        <v>10</v>
      </c>
      <c r="Z177">
        <v>10</v>
      </c>
      <c r="AA177">
        <v>10</v>
      </c>
      <c r="AB177">
        <v>0</v>
      </c>
      <c r="AC177">
        <v>0</v>
      </c>
      <c r="AD177" t="s">
        <v>73</v>
      </c>
      <c r="AE177">
        <v>10</v>
      </c>
      <c r="AF177" t="s">
        <v>85</v>
      </c>
      <c r="AG177">
        <v>2</v>
      </c>
      <c r="AH177" t="s">
        <v>75</v>
      </c>
      <c r="AI177">
        <v>2</v>
      </c>
      <c r="AJ177" t="s">
        <v>75</v>
      </c>
      <c r="AK177" t="s">
        <v>77</v>
      </c>
      <c r="AL177">
        <v>0</v>
      </c>
      <c r="AM177">
        <v>8</v>
      </c>
      <c r="AN177" t="s">
        <v>76</v>
      </c>
      <c r="AO177" t="s">
        <v>75</v>
      </c>
    </row>
    <row r="178" spans="1:41">
      <c r="A178" t="s">
        <v>37</v>
      </c>
      <c r="B178" t="s">
        <v>38</v>
      </c>
      <c r="C178">
        <v>16</v>
      </c>
      <c r="D178" t="s">
        <v>39</v>
      </c>
      <c r="E178" t="s">
        <v>71</v>
      </c>
      <c r="F178">
        <v>3</v>
      </c>
      <c r="G178">
        <v>3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4</v>
      </c>
      <c r="S178">
        <v>4</v>
      </c>
      <c r="T178">
        <v>5</v>
      </c>
      <c r="U178">
        <v>1</v>
      </c>
      <c r="V178">
        <v>1</v>
      </c>
      <c r="W178">
        <v>4</v>
      </c>
      <c r="X178">
        <v>4</v>
      </c>
      <c r="Y178">
        <v>10</v>
      </c>
      <c r="Z178">
        <v>11</v>
      </c>
      <c r="AA178">
        <v>9</v>
      </c>
      <c r="AB178">
        <v>1</v>
      </c>
      <c r="AC178">
        <v>-2</v>
      </c>
      <c r="AD178" t="s">
        <v>73</v>
      </c>
      <c r="AE178">
        <v>10</v>
      </c>
      <c r="AF178" t="s">
        <v>85</v>
      </c>
      <c r="AG178">
        <v>3</v>
      </c>
      <c r="AH178" t="s">
        <v>75</v>
      </c>
      <c r="AI178">
        <v>0</v>
      </c>
      <c r="AJ178" t="s">
        <v>76</v>
      </c>
      <c r="AK178" t="s">
        <v>77</v>
      </c>
      <c r="AL178">
        <v>4</v>
      </c>
      <c r="AM178">
        <v>9</v>
      </c>
      <c r="AN178" t="s">
        <v>79</v>
      </c>
      <c r="AO178" t="s">
        <v>75</v>
      </c>
    </row>
    <row r="179" spans="1:41">
      <c r="A179" t="s">
        <v>37</v>
      </c>
      <c r="B179" t="s">
        <v>52</v>
      </c>
      <c r="C179">
        <v>17</v>
      </c>
      <c r="D179" t="s">
        <v>39</v>
      </c>
      <c r="E179" t="s">
        <v>71</v>
      </c>
      <c r="F179">
        <v>4</v>
      </c>
      <c r="G179">
        <v>3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10</v>
      </c>
      <c r="Z179">
        <v>9</v>
      </c>
      <c r="AA179">
        <v>9</v>
      </c>
      <c r="AB179">
        <v>-1</v>
      </c>
      <c r="AC179">
        <v>0</v>
      </c>
      <c r="AD179" t="s">
        <v>73</v>
      </c>
      <c r="AE179">
        <v>9.33</v>
      </c>
      <c r="AF179" t="s">
        <v>74</v>
      </c>
      <c r="AG179">
        <v>3.5</v>
      </c>
      <c r="AH179" t="s">
        <v>79</v>
      </c>
      <c r="AI179">
        <v>1</v>
      </c>
      <c r="AJ179" t="s">
        <v>76</v>
      </c>
      <c r="AK179" t="s">
        <v>77</v>
      </c>
      <c r="AL179">
        <v>3</v>
      </c>
      <c r="AM179">
        <v>8</v>
      </c>
      <c r="AN179" t="s">
        <v>75</v>
      </c>
      <c r="AO179" t="s">
        <v>75</v>
      </c>
    </row>
    <row r="180" spans="1:41">
      <c r="A180" t="s">
        <v>37</v>
      </c>
      <c r="B180" t="s">
        <v>52</v>
      </c>
      <c r="C180">
        <v>17</v>
      </c>
      <c r="D180" t="s">
        <v>39</v>
      </c>
      <c r="E180" t="s">
        <v>72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4</v>
      </c>
      <c r="S180">
        <v>3</v>
      </c>
      <c r="T180">
        <v>4</v>
      </c>
      <c r="U180">
        <v>1</v>
      </c>
      <c r="V180">
        <v>4</v>
      </c>
      <c r="W180">
        <v>4</v>
      </c>
      <c r="X180">
        <v>4</v>
      </c>
      <c r="Y180">
        <v>6</v>
      </c>
      <c r="Z180">
        <v>5</v>
      </c>
      <c r="AA180">
        <v>6</v>
      </c>
      <c r="AB180">
        <v>-1</v>
      </c>
      <c r="AC180">
        <v>1</v>
      </c>
      <c r="AD180" t="s">
        <v>73</v>
      </c>
      <c r="AE180">
        <v>5.67</v>
      </c>
      <c r="AF180" t="s">
        <v>74</v>
      </c>
      <c r="AG180">
        <v>3</v>
      </c>
      <c r="AH180" t="s">
        <v>75</v>
      </c>
      <c r="AI180">
        <v>1</v>
      </c>
      <c r="AJ180" t="s">
        <v>76</v>
      </c>
      <c r="AK180" t="s">
        <v>77</v>
      </c>
      <c r="AL180">
        <v>2</v>
      </c>
      <c r="AM180">
        <v>7</v>
      </c>
      <c r="AN180" t="s">
        <v>75</v>
      </c>
      <c r="AO180" t="s">
        <v>75</v>
      </c>
    </row>
    <row r="181" spans="1:41">
      <c r="A181" t="s">
        <v>37</v>
      </c>
      <c r="B181" t="s">
        <v>52</v>
      </c>
      <c r="C181">
        <v>17</v>
      </c>
      <c r="D181" t="s">
        <v>39</v>
      </c>
      <c r="E181" t="s">
        <v>72</v>
      </c>
      <c r="F181">
        <v>4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5</v>
      </c>
      <c r="S181">
        <v>2</v>
      </c>
      <c r="T181">
        <v>3</v>
      </c>
      <c r="U181">
        <v>1</v>
      </c>
      <c r="V181">
        <v>1</v>
      </c>
      <c r="W181">
        <v>2</v>
      </c>
      <c r="X181">
        <v>4</v>
      </c>
      <c r="Y181">
        <v>10</v>
      </c>
      <c r="Z181">
        <v>10</v>
      </c>
      <c r="AA181">
        <v>11</v>
      </c>
      <c r="AB181">
        <v>0</v>
      </c>
      <c r="AC181">
        <v>1</v>
      </c>
      <c r="AD181" t="s">
        <v>73</v>
      </c>
      <c r="AE181">
        <v>10.33</v>
      </c>
      <c r="AF181" t="s">
        <v>85</v>
      </c>
      <c r="AG181">
        <v>3.5</v>
      </c>
      <c r="AH181" t="s">
        <v>79</v>
      </c>
      <c r="AI181">
        <v>0</v>
      </c>
      <c r="AJ181" t="s">
        <v>76</v>
      </c>
      <c r="AK181" t="s">
        <v>77</v>
      </c>
      <c r="AL181">
        <v>3</v>
      </c>
      <c r="AM181">
        <v>6</v>
      </c>
      <c r="AN181" t="s">
        <v>75</v>
      </c>
      <c r="AO181" t="s">
        <v>75</v>
      </c>
    </row>
    <row r="182" spans="1:41">
      <c r="A182" t="s">
        <v>37</v>
      </c>
      <c r="B182" t="s">
        <v>52</v>
      </c>
      <c r="C182">
        <v>17</v>
      </c>
      <c r="D182" t="s">
        <v>54</v>
      </c>
      <c r="E182" t="s">
        <v>72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1</v>
      </c>
      <c r="T182">
        <v>3</v>
      </c>
      <c r="U182">
        <v>1</v>
      </c>
      <c r="V182">
        <v>5</v>
      </c>
      <c r="W182">
        <v>3</v>
      </c>
      <c r="X182">
        <v>4</v>
      </c>
      <c r="Y182">
        <v>8</v>
      </c>
      <c r="Z182">
        <v>9</v>
      </c>
      <c r="AA182">
        <v>10</v>
      </c>
      <c r="AB182">
        <v>1</v>
      </c>
      <c r="AC182">
        <v>1</v>
      </c>
      <c r="AD182" t="s">
        <v>80</v>
      </c>
      <c r="AE182">
        <v>9</v>
      </c>
      <c r="AF182" t="s">
        <v>74</v>
      </c>
      <c r="AG182">
        <v>1.5</v>
      </c>
      <c r="AH182" t="s">
        <v>75</v>
      </c>
      <c r="AI182">
        <v>2</v>
      </c>
      <c r="AJ182" t="s">
        <v>75</v>
      </c>
      <c r="AK182" t="s">
        <v>77</v>
      </c>
      <c r="AL182">
        <v>1</v>
      </c>
      <c r="AM182">
        <v>4</v>
      </c>
      <c r="AN182" t="s">
        <v>76</v>
      </c>
      <c r="AO182" t="s">
        <v>76</v>
      </c>
    </row>
    <row r="183" spans="1:41">
      <c r="A183" t="s">
        <v>37</v>
      </c>
      <c r="B183" t="s">
        <v>52</v>
      </c>
      <c r="C183">
        <v>17</v>
      </c>
      <c r="D183" t="s">
        <v>39</v>
      </c>
      <c r="E183" t="s">
        <v>72</v>
      </c>
      <c r="F183">
        <v>4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5</v>
      </c>
      <c r="S183">
        <v>2</v>
      </c>
      <c r="T183">
        <v>3</v>
      </c>
      <c r="U183">
        <v>1</v>
      </c>
      <c r="V183">
        <v>2</v>
      </c>
      <c r="W183">
        <v>5</v>
      </c>
      <c r="X183">
        <v>4</v>
      </c>
      <c r="Y183">
        <v>17</v>
      </c>
      <c r="Z183">
        <v>15</v>
      </c>
      <c r="AA183">
        <v>16</v>
      </c>
      <c r="AB183">
        <v>-2</v>
      </c>
      <c r="AC183">
        <v>1</v>
      </c>
      <c r="AD183" t="s">
        <v>73</v>
      </c>
      <c r="AE183">
        <v>16</v>
      </c>
      <c r="AF183" t="s">
        <v>86</v>
      </c>
      <c r="AG183">
        <v>4</v>
      </c>
      <c r="AH183" t="s">
        <v>79</v>
      </c>
      <c r="AI183">
        <v>1</v>
      </c>
      <c r="AJ183" t="s">
        <v>76</v>
      </c>
      <c r="AK183" t="s">
        <v>77</v>
      </c>
      <c r="AL183">
        <v>1</v>
      </c>
      <c r="AM183">
        <v>5</v>
      </c>
      <c r="AN183" t="s">
        <v>76</v>
      </c>
      <c r="AO183" t="s">
        <v>76</v>
      </c>
    </row>
    <row r="184" spans="1:41">
      <c r="A184" t="s">
        <v>37</v>
      </c>
      <c r="B184" t="s">
        <v>38</v>
      </c>
      <c r="C184">
        <v>17</v>
      </c>
      <c r="D184" t="s">
        <v>39</v>
      </c>
      <c r="E184" t="s">
        <v>72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1</v>
      </c>
      <c r="V184">
        <v>3</v>
      </c>
      <c r="W184">
        <v>1</v>
      </c>
      <c r="X184">
        <v>4</v>
      </c>
      <c r="Y184">
        <v>9</v>
      </c>
      <c r="Z184">
        <v>9</v>
      </c>
      <c r="AA184">
        <v>10</v>
      </c>
      <c r="AB184">
        <v>0</v>
      </c>
      <c r="AC184">
        <v>1</v>
      </c>
      <c r="AD184" t="s">
        <v>73</v>
      </c>
      <c r="AE184">
        <v>9.33</v>
      </c>
      <c r="AF184" t="s">
        <v>74</v>
      </c>
      <c r="AG184">
        <v>1</v>
      </c>
      <c r="AH184" t="s">
        <v>76</v>
      </c>
      <c r="AI184">
        <v>1</v>
      </c>
      <c r="AJ184" t="s">
        <v>76</v>
      </c>
      <c r="AK184" t="s">
        <v>77</v>
      </c>
      <c r="AL184">
        <v>3</v>
      </c>
      <c r="AM184">
        <v>8</v>
      </c>
      <c r="AN184" t="s">
        <v>75</v>
      </c>
      <c r="AO184" t="s">
        <v>75</v>
      </c>
    </row>
    <row r="185" spans="1:41">
      <c r="A185" t="s">
        <v>37</v>
      </c>
      <c r="B185" t="s">
        <v>38</v>
      </c>
      <c r="C185">
        <v>17</v>
      </c>
      <c r="D185" t="s">
        <v>39</v>
      </c>
      <c r="E185" t="s">
        <v>72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4</v>
      </c>
      <c r="S185">
        <v>3</v>
      </c>
      <c r="T185">
        <v>3</v>
      </c>
      <c r="U185">
        <v>1</v>
      </c>
      <c r="V185">
        <v>1</v>
      </c>
      <c r="W185">
        <v>4</v>
      </c>
      <c r="X185">
        <v>4</v>
      </c>
      <c r="Y185">
        <v>9</v>
      </c>
      <c r="Z185">
        <v>10</v>
      </c>
      <c r="AA185">
        <v>10</v>
      </c>
      <c r="AB185">
        <v>1</v>
      </c>
      <c r="AC185">
        <v>0</v>
      </c>
      <c r="AD185" t="s">
        <v>73</v>
      </c>
      <c r="AE185">
        <v>9.67</v>
      </c>
      <c r="AF185" t="s">
        <v>74</v>
      </c>
      <c r="AG185">
        <v>2</v>
      </c>
      <c r="AH185" t="s">
        <v>75</v>
      </c>
      <c r="AI185">
        <v>1</v>
      </c>
      <c r="AJ185" t="s">
        <v>76</v>
      </c>
      <c r="AK185" t="s">
        <v>77</v>
      </c>
      <c r="AL185">
        <v>4</v>
      </c>
      <c r="AM185">
        <v>6</v>
      </c>
      <c r="AN185" t="s">
        <v>79</v>
      </c>
      <c r="AO185" t="s">
        <v>75</v>
      </c>
    </row>
    <row r="186" spans="1:41">
      <c r="A186" t="s">
        <v>37</v>
      </c>
      <c r="B186" t="s">
        <v>52</v>
      </c>
      <c r="C186">
        <v>17</v>
      </c>
      <c r="D186" t="s">
        <v>54</v>
      </c>
      <c r="E186" t="s">
        <v>72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4</v>
      </c>
      <c r="S186">
        <v>5</v>
      </c>
      <c r="T186">
        <v>2</v>
      </c>
      <c r="U186">
        <v>1</v>
      </c>
      <c r="V186">
        <v>1</v>
      </c>
      <c r="W186">
        <v>1</v>
      </c>
      <c r="X186">
        <v>4</v>
      </c>
      <c r="Y186">
        <v>11</v>
      </c>
      <c r="Z186">
        <v>11</v>
      </c>
      <c r="AA186">
        <v>11</v>
      </c>
      <c r="AB186">
        <v>0</v>
      </c>
      <c r="AC186">
        <v>0</v>
      </c>
      <c r="AD186" t="s">
        <v>73</v>
      </c>
      <c r="AE186">
        <v>11</v>
      </c>
      <c r="AF186" t="s">
        <v>85</v>
      </c>
      <c r="AG186">
        <v>2</v>
      </c>
      <c r="AH186" t="s">
        <v>75</v>
      </c>
      <c r="AI186">
        <v>1</v>
      </c>
      <c r="AJ186" t="s">
        <v>76</v>
      </c>
      <c r="AK186" t="s">
        <v>77</v>
      </c>
      <c r="AL186">
        <v>4</v>
      </c>
      <c r="AM186">
        <v>7</v>
      </c>
      <c r="AN186" t="s">
        <v>79</v>
      </c>
      <c r="AO186" t="s">
        <v>75</v>
      </c>
    </row>
    <row r="187" spans="1:41">
      <c r="A187" t="s">
        <v>37</v>
      </c>
      <c r="B187" t="s">
        <v>52</v>
      </c>
      <c r="C187">
        <v>17</v>
      </c>
      <c r="D187" t="s">
        <v>39</v>
      </c>
      <c r="E187" t="s">
        <v>71</v>
      </c>
      <c r="F187">
        <v>2</v>
      </c>
      <c r="G187">
        <v>2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4</v>
      </c>
      <c r="T187">
        <v>2</v>
      </c>
      <c r="U187">
        <v>5</v>
      </c>
      <c r="V187">
        <v>5</v>
      </c>
      <c r="W187">
        <v>4</v>
      </c>
      <c r="X187">
        <v>4</v>
      </c>
      <c r="Y187">
        <v>14</v>
      </c>
      <c r="Z187">
        <v>13</v>
      </c>
      <c r="AA187">
        <v>13</v>
      </c>
      <c r="AB187">
        <v>-1</v>
      </c>
      <c r="AC187">
        <v>0</v>
      </c>
      <c r="AD187" t="s">
        <v>73</v>
      </c>
      <c r="AE187">
        <v>13.33</v>
      </c>
      <c r="AF187" t="s">
        <v>85</v>
      </c>
      <c r="AG187">
        <v>2</v>
      </c>
      <c r="AH187" t="s">
        <v>75</v>
      </c>
      <c r="AI187">
        <v>2</v>
      </c>
      <c r="AJ187" t="s">
        <v>75</v>
      </c>
      <c r="AK187" t="s">
        <v>77</v>
      </c>
      <c r="AL187">
        <v>3</v>
      </c>
      <c r="AM187">
        <v>7</v>
      </c>
      <c r="AN187" t="s">
        <v>75</v>
      </c>
      <c r="AO187" t="s">
        <v>75</v>
      </c>
    </row>
    <row r="188" spans="1:41">
      <c r="A188" t="s">
        <v>37</v>
      </c>
      <c r="B188" t="s">
        <v>52</v>
      </c>
      <c r="C188">
        <v>17</v>
      </c>
      <c r="D188" t="s">
        <v>39</v>
      </c>
      <c r="E188" t="s">
        <v>72</v>
      </c>
      <c r="F188">
        <v>2</v>
      </c>
      <c r="G188">
        <v>3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5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4</v>
      </c>
      <c r="Y188">
        <v>12</v>
      </c>
      <c r="Z188">
        <v>12</v>
      </c>
      <c r="AA188">
        <v>13</v>
      </c>
      <c r="AB188">
        <v>0</v>
      </c>
      <c r="AC188">
        <v>1</v>
      </c>
      <c r="AD188" t="s">
        <v>73</v>
      </c>
      <c r="AE188">
        <v>12.33</v>
      </c>
      <c r="AF188" t="s">
        <v>85</v>
      </c>
      <c r="AG188">
        <v>2.5</v>
      </c>
      <c r="AH188" t="s">
        <v>75</v>
      </c>
      <c r="AI188">
        <v>1</v>
      </c>
      <c r="AJ188" t="s">
        <v>76</v>
      </c>
      <c r="AK188" t="s">
        <v>77</v>
      </c>
      <c r="AL188">
        <v>1</v>
      </c>
      <c r="AM188">
        <v>4</v>
      </c>
      <c r="AN188" t="s">
        <v>76</v>
      </c>
      <c r="AO188" t="s">
        <v>76</v>
      </c>
    </row>
    <row r="189" spans="1:41">
      <c r="A189" t="s">
        <v>37</v>
      </c>
      <c r="B189" t="s">
        <v>52</v>
      </c>
      <c r="C189">
        <v>18</v>
      </c>
      <c r="D189" t="s">
        <v>39</v>
      </c>
      <c r="E189" t="s">
        <v>72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3</v>
      </c>
      <c r="S189">
        <v>2</v>
      </c>
      <c r="T189">
        <v>5</v>
      </c>
      <c r="U189">
        <v>2</v>
      </c>
      <c r="V189">
        <v>5</v>
      </c>
      <c r="W189">
        <v>5</v>
      </c>
      <c r="X189">
        <v>4</v>
      </c>
      <c r="Y189">
        <v>6</v>
      </c>
      <c r="Z189">
        <v>9</v>
      </c>
      <c r="AA189">
        <v>8</v>
      </c>
      <c r="AB189">
        <v>3</v>
      </c>
      <c r="AC189">
        <v>-1</v>
      </c>
      <c r="AD189" t="s">
        <v>73</v>
      </c>
      <c r="AE189">
        <v>7.67</v>
      </c>
      <c r="AF189" t="s">
        <v>74</v>
      </c>
      <c r="AG189">
        <v>1.5</v>
      </c>
      <c r="AH189" t="s">
        <v>75</v>
      </c>
      <c r="AI189">
        <v>3</v>
      </c>
      <c r="AJ189" t="s">
        <v>75</v>
      </c>
      <c r="AK189" t="s">
        <v>87</v>
      </c>
      <c r="AL189">
        <v>0</v>
      </c>
      <c r="AM189">
        <v>7</v>
      </c>
      <c r="AN189" t="s">
        <v>76</v>
      </c>
      <c r="AO189" t="s">
        <v>75</v>
      </c>
    </row>
    <row r="190" spans="1:41">
      <c r="A190" t="s">
        <v>37</v>
      </c>
      <c r="B190" t="s">
        <v>38</v>
      </c>
      <c r="C190">
        <v>17</v>
      </c>
      <c r="D190" t="s">
        <v>39</v>
      </c>
      <c r="E190" t="s">
        <v>72</v>
      </c>
      <c r="F190">
        <v>3</v>
      </c>
      <c r="G190">
        <v>3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</v>
      </c>
      <c r="S190">
        <v>2</v>
      </c>
      <c r="T190">
        <v>3</v>
      </c>
      <c r="U190">
        <v>1</v>
      </c>
      <c r="V190">
        <v>1</v>
      </c>
      <c r="W190">
        <v>4</v>
      </c>
      <c r="X190">
        <v>4</v>
      </c>
      <c r="Y190">
        <v>10</v>
      </c>
      <c r="Z190">
        <v>9</v>
      </c>
      <c r="AA190">
        <v>9</v>
      </c>
      <c r="AB190">
        <v>-1</v>
      </c>
      <c r="AC190">
        <v>0</v>
      </c>
      <c r="AD190" t="s">
        <v>73</v>
      </c>
      <c r="AE190">
        <v>9.33</v>
      </c>
      <c r="AF190" t="s">
        <v>74</v>
      </c>
      <c r="AG190">
        <v>3</v>
      </c>
      <c r="AH190" t="s">
        <v>75</v>
      </c>
      <c r="AI190">
        <v>0</v>
      </c>
      <c r="AJ190" t="s">
        <v>76</v>
      </c>
      <c r="AK190" t="s">
        <v>77</v>
      </c>
      <c r="AL190">
        <v>2</v>
      </c>
      <c r="AM190">
        <v>5</v>
      </c>
      <c r="AN190" t="s">
        <v>75</v>
      </c>
      <c r="AO190" t="s">
        <v>76</v>
      </c>
    </row>
    <row r="191" spans="1:41">
      <c r="A191" t="s">
        <v>37</v>
      </c>
      <c r="B191" t="s">
        <v>38</v>
      </c>
      <c r="C191">
        <v>18</v>
      </c>
      <c r="D191" t="s">
        <v>39</v>
      </c>
      <c r="E191" t="s">
        <v>72</v>
      </c>
      <c r="F191">
        <v>2</v>
      </c>
      <c r="G191">
        <v>3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5</v>
      </c>
      <c r="T191">
        <v>5</v>
      </c>
      <c r="U191">
        <v>1</v>
      </c>
      <c r="V191">
        <v>3</v>
      </c>
      <c r="W191">
        <v>2</v>
      </c>
      <c r="X191">
        <v>4</v>
      </c>
      <c r="Y191">
        <v>15</v>
      </c>
      <c r="Z191">
        <v>14</v>
      </c>
      <c r="AA191">
        <v>14</v>
      </c>
      <c r="AB191">
        <v>-1</v>
      </c>
      <c r="AC191">
        <v>0</v>
      </c>
      <c r="AD191" t="s">
        <v>73</v>
      </c>
      <c r="AE191">
        <v>14.33</v>
      </c>
      <c r="AF191" t="s">
        <v>89</v>
      </c>
      <c r="AG191">
        <v>2.5</v>
      </c>
      <c r="AH191" t="s">
        <v>75</v>
      </c>
      <c r="AI191">
        <v>0</v>
      </c>
      <c r="AJ191" t="s">
        <v>76</v>
      </c>
      <c r="AK191" t="s">
        <v>77</v>
      </c>
      <c r="AL191">
        <v>4</v>
      </c>
      <c r="AM191">
        <v>11</v>
      </c>
      <c r="AN191" t="s">
        <v>79</v>
      </c>
      <c r="AO191" t="s">
        <v>79</v>
      </c>
    </row>
    <row r="192" spans="1:41">
      <c r="A192" t="s">
        <v>37</v>
      </c>
      <c r="B192" t="s">
        <v>38</v>
      </c>
      <c r="C192">
        <v>18</v>
      </c>
      <c r="D192" t="s">
        <v>39</v>
      </c>
      <c r="E192" t="s">
        <v>72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5</v>
      </c>
      <c r="S192">
        <v>4</v>
      </c>
      <c r="T192">
        <v>4</v>
      </c>
      <c r="U192">
        <v>1</v>
      </c>
      <c r="V192">
        <v>1</v>
      </c>
      <c r="W192">
        <v>4</v>
      </c>
      <c r="X192">
        <v>4</v>
      </c>
      <c r="Y192">
        <v>8</v>
      </c>
      <c r="Z192">
        <v>9</v>
      </c>
      <c r="AA192">
        <v>10</v>
      </c>
      <c r="AB192">
        <v>1</v>
      </c>
      <c r="AC192">
        <v>1</v>
      </c>
      <c r="AD192" t="s">
        <v>80</v>
      </c>
      <c r="AE192">
        <v>9</v>
      </c>
      <c r="AF192" t="s">
        <v>74</v>
      </c>
      <c r="AG192">
        <v>1</v>
      </c>
      <c r="AH192" t="s">
        <v>76</v>
      </c>
      <c r="AI192">
        <v>1</v>
      </c>
      <c r="AJ192" t="s">
        <v>76</v>
      </c>
      <c r="AK192" t="s">
        <v>77</v>
      </c>
      <c r="AL192">
        <v>3</v>
      </c>
      <c r="AM192">
        <v>8</v>
      </c>
      <c r="AN192" t="s">
        <v>75</v>
      </c>
      <c r="AO192" t="s">
        <v>75</v>
      </c>
    </row>
    <row r="193" spans="1:41">
      <c r="A193" t="s">
        <v>37</v>
      </c>
      <c r="B193" t="s">
        <v>38</v>
      </c>
      <c r="C193">
        <v>17</v>
      </c>
      <c r="D193" t="s">
        <v>39</v>
      </c>
      <c r="E193" t="s">
        <v>72</v>
      </c>
      <c r="F193">
        <v>2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5</v>
      </c>
      <c r="S193">
        <v>4</v>
      </c>
      <c r="T193">
        <v>5</v>
      </c>
      <c r="U193">
        <v>1</v>
      </c>
      <c r="V193">
        <v>2</v>
      </c>
      <c r="W193">
        <v>5</v>
      </c>
      <c r="X193">
        <v>4</v>
      </c>
      <c r="Y193">
        <v>10</v>
      </c>
      <c r="Z193">
        <v>9</v>
      </c>
      <c r="AA193">
        <v>11</v>
      </c>
      <c r="AB193">
        <v>-1</v>
      </c>
      <c r="AC193">
        <v>2</v>
      </c>
      <c r="AD193" t="s">
        <v>73</v>
      </c>
      <c r="AE193">
        <v>10</v>
      </c>
      <c r="AF193" t="s">
        <v>85</v>
      </c>
      <c r="AG193">
        <v>2</v>
      </c>
      <c r="AH193" t="s">
        <v>75</v>
      </c>
      <c r="AI193">
        <v>1</v>
      </c>
      <c r="AJ193" t="s">
        <v>76</v>
      </c>
      <c r="AK193" t="s">
        <v>77</v>
      </c>
      <c r="AL193">
        <v>2</v>
      </c>
      <c r="AM193">
        <v>9</v>
      </c>
      <c r="AN193" t="s">
        <v>75</v>
      </c>
      <c r="AO193" t="s">
        <v>75</v>
      </c>
    </row>
    <row r="194" spans="1:41">
      <c r="A194" t="s">
        <v>37</v>
      </c>
      <c r="B194" t="s">
        <v>52</v>
      </c>
      <c r="C194">
        <v>17</v>
      </c>
      <c r="D194" t="s">
        <v>39</v>
      </c>
      <c r="E194" t="s">
        <v>72</v>
      </c>
      <c r="F194">
        <v>3</v>
      </c>
      <c r="G194">
        <v>3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4</v>
      </c>
      <c r="S194">
        <v>4</v>
      </c>
      <c r="T194">
        <v>3</v>
      </c>
      <c r="U194">
        <v>1</v>
      </c>
      <c r="V194">
        <v>3</v>
      </c>
      <c r="W194">
        <v>5</v>
      </c>
      <c r="X194">
        <v>4</v>
      </c>
      <c r="Y194">
        <v>14</v>
      </c>
      <c r="Z194">
        <v>12</v>
      </c>
      <c r="AA194">
        <v>11</v>
      </c>
      <c r="AB194">
        <v>-2</v>
      </c>
      <c r="AC194">
        <v>-1</v>
      </c>
      <c r="AD194" t="s">
        <v>78</v>
      </c>
      <c r="AE194">
        <v>12.33</v>
      </c>
      <c r="AF194" t="s">
        <v>85</v>
      </c>
      <c r="AG194">
        <v>3</v>
      </c>
      <c r="AH194" t="s">
        <v>75</v>
      </c>
      <c r="AI194">
        <v>1</v>
      </c>
      <c r="AJ194" t="s">
        <v>76</v>
      </c>
      <c r="AK194" t="s">
        <v>77</v>
      </c>
      <c r="AL194">
        <v>3</v>
      </c>
      <c r="AM194">
        <v>7</v>
      </c>
      <c r="AN194" t="s">
        <v>75</v>
      </c>
      <c r="AO194" t="s">
        <v>75</v>
      </c>
    </row>
    <row r="195" spans="1:41">
      <c r="A195" t="s">
        <v>37</v>
      </c>
      <c r="B195" t="s">
        <v>38</v>
      </c>
      <c r="C195">
        <v>17</v>
      </c>
      <c r="D195" t="s">
        <v>39</v>
      </c>
      <c r="E195" t="s">
        <v>72</v>
      </c>
      <c r="F195">
        <v>4</v>
      </c>
      <c r="G195">
        <v>4</v>
      </c>
      <c r="H195">
        <v>2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4</v>
      </c>
      <c r="S195">
        <v>3</v>
      </c>
      <c r="T195">
        <v>3</v>
      </c>
      <c r="U195">
        <v>1</v>
      </c>
      <c r="V195">
        <v>2</v>
      </c>
      <c r="W195">
        <v>4</v>
      </c>
      <c r="X195">
        <v>4</v>
      </c>
      <c r="Y195">
        <v>14</v>
      </c>
      <c r="Z195">
        <v>14</v>
      </c>
      <c r="AA195">
        <v>14</v>
      </c>
      <c r="AB195">
        <v>0</v>
      </c>
      <c r="AC195">
        <v>0</v>
      </c>
      <c r="AD195" t="s">
        <v>73</v>
      </c>
      <c r="AE195">
        <v>14</v>
      </c>
      <c r="AF195" t="s">
        <v>89</v>
      </c>
      <c r="AG195">
        <v>4</v>
      </c>
      <c r="AH195" t="s">
        <v>79</v>
      </c>
      <c r="AI195">
        <v>0</v>
      </c>
      <c r="AJ195" t="s">
        <v>76</v>
      </c>
      <c r="AK195" t="s">
        <v>77</v>
      </c>
      <c r="AL195">
        <v>3</v>
      </c>
      <c r="AM195">
        <v>7</v>
      </c>
      <c r="AN195" t="s">
        <v>75</v>
      </c>
      <c r="AO195" t="s">
        <v>75</v>
      </c>
    </row>
    <row r="196" spans="1:41">
      <c r="A196" t="s">
        <v>37</v>
      </c>
      <c r="B196" t="s">
        <v>38</v>
      </c>
      <c r="C196">
        <v>17</v>
      </c>
      <c r="D196" t="s">
        <v>54</v>
      </c>
      <c r="E196" t="s">
        <v>72</v>
      </c>
      <c r="F196">
        <v>3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2</v>
      </c>
      <c r="X196">
        <v>4</v>
      </c>
      <c r="Y196">
        <v>9</v>
      </c>
      <c r="Z196">
        <v>10</v>
      </c>
      <c r="AA196">
        <v>10</v>
      </c>
      <c r="AB196">
        <v>1</v>
      </c>
      <c r="AC196">
        <v>0</v>
      </c>
      <c r="AD196" t="s">
        <v>73</v>
      </c>
      <c r="AE196">
        <v>9.67</v>
      </c>
      <c r="AF196" t="s">
        <v>74</v>
      </c>
      <c r="AG196">
        <v>2.5</v>
      </c>
      <c r="AH196" t="s">
        <v>75</v>
      </c>
      <c r="AI196">
        <v>0</v>
      </c>
      <c r="AJ196" t="s">
        <v>76</v>
      </c>
      <c r="AK196" t="s">
        <v>77</v>
      </c>
      <c r="AL196">
        <v>3</v>
      </c>
      <c r="AM196">
        <v>6</v>
      </c>
      <c r="AN196" t="s">
        <v>75</v>
      </c>
      <c r="AO196" t="s">
        <v>75</v>
      </c>
    </row>
    <row r="197" spans="1:41">
      <c r="A197" t="s">
        <v>37</v>
      </c>
      <c r="B197" t="s">
        <v>38</v>
      </c>
      <c r="C197">
        <v>19</v>
      </c>
      <c r="D197" t="s">
        <v>39</v>
      </c>
      <c r="E197" t="s">
        <v>72</v>
      </c>
      <c r="F197">
        <v>2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3</v>
      </c>
      <c r="T197">
        <v>4</v>
      </c>
      <c r="U197">
        <v>1</v>
      </c>
      <c r="V197">
        <v>3</v>
      </c>
      <c r="W197">
        <v>3</v>
      </c>
      <c r="X197">
        <v>4</v>
      </c>
      <c r="Y197">
        <v>11</v>
      </c>
      <c r="Z197">
        <v>12</v>
      </c>
      <c r="AA197">
        <v>11</v>
      </c>
      <c r="AB197">
        <v>1</v>
      </c>
      <c r="AC197">
        <v>-1</v>
      </c>
      <c r="AD197" t="s">
        <v>73</v>
      </c>
      <c r="AE197">
        <v>11.33</v>
      </c>
      <c r="AF197" t="s">
        <v>85</v>
      </c>
      <c r="AG197">
        <v>1.5</v>
      </c>
      <c r="AH197" t="s">
        <v>75</v>
      </c>
      <c r="AI197">
        <v>1</v>
      </c>
      <c r="AJ197" t="s">
        <v>76</v>
      </c>
      <c r="AK197" t="s">
        <v>77</v>
      </c>
      <c r="AL197">
        <v>3</v>
      </c>
      <c r="AM197">
        <v>8</v>
      </c>
      <c r="AN197" t="s">
        <v>75</v>
      </c>
      <c r="AO197" t="s">
        <v>75</v>
      </c>
    </row>
    <row r="198" spans="1:41">
      <c r="A198" t="s">
        <v>37</v>
      </c>
      <c r="B198" t="s">
        <v>38</v>
      </c>
      <c r="C198">
        <v>18</v>
      </c>
      <c r="D198" t="s">
        <v>39</v>
      </c>
      <c r="E198" t="s">
        <v>72</v>
      </c>
      <c r="F198">
        <v>2</v>
      </c>
      <c r="G198">
        <v>3</v>
      </c>
      <c r="H198">
        <v>1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3</v>
      </c>
      <c r="T198">
        <v>3</v>
      </c>
      <c r="U198">
        <v>1</v>
      </c>
      <c r="V198">
        <v>2</v>
      </c>
      <c r="W198">
        <v>3</v>
      </c>
      <c r="X198">
        <v>4</v>
      </c>
      <c r="Y198">
        <v>11</v>
      </c>
      <c r="Z198">
        <v>10</v>
      </c>
      <c r="AA198">
        <v>10</v>
      </c>
      <c r="AB198">
        <v>-1</v>
      </c>
      <c r="AC198">
        <v>0</v>
      </c>
      <c r="AD198" t="s">
        <v>73</v>
      </c>
      <c r="AE198">
        <v>10.33</v>
      </c>
      <c r="AF198" t="s">
        <v>85</v>
      </c>
      <c r="AG198">
        <v>2.5</v>
      </c>
      <c r="AH198" t="s">
        <v>75</v>
      </c>
      <c r="AI198">
        <v>0</v>
      </c>
      <c r="AJ198" t="s">
        <v>76</v>
      </c>
      <c r="AK198" t="s">
        <v>77</v>
      </c>
      <c r="AL198">
        <v>2</v>
      </c>
      <c r="AM198">
        <v>6</v>
      </c>
      <c r="AN198" t="s">
        <v>75</v>
      </c>
      <c r="AO198" t="s">
        <v>75</v>
      </c>
    </row>
    <row r="199" spans="1:41">
      <c r="A199" t="s">
        <v>55</v>
      </c>
      <c r="B199" t="s">
        <v>52</v>
      </c>
      <c r="C199">
        <v>19</v>
      </c>
      <c r="D199" t="s">
        <v>54</v>
      </c>
      <c r="E199" t="s">
        <v>72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4</v>
      </c>
      <c r="S199">
        <v>4</v>
      </c>
      <c r="T199">
        <v>4</v>
      </c>
      <c r="U199">
        <v>3</v>
      </c>
      <c r="V199">
        <v>3</v>
      </c>
      <c r="W199">
        <v>5</v>
      </c>
      <c r="X199">
        <v>4</v>
      </c>
      <c r="Y199">
        <v>8</v>
      </c>
      <c r="Z199">
        <v>8</v>
      </c>
      <c r="AA199">
        <v>8</v>
      </c>
      <c r="AB199">
        <v>0</v>
      </c>
      <c r="AC199">
        <v>0</v>
      </c>
      <c r="AD199" t="s">
        <v>73</v>
      </c>
      <c r="AE199">
        <v>8</v>
      </c>
      <c r="AF199" t="s">
        <v>74</v>
      </c>
      <c r="AG199">
        <v>1</v>
      </c>
      <c r="AH199" t="s">
        <v>76</v>
      </c>
      <c r="AI199">
        <v>2</v>
      </c>
      <c r="AJ199" t="s">
        <v>75</v>
      </c>
      <c r="AK199" t="s">
        <v>77</v>
      </c>
      <c r="AL199">
        <v>2</v>
      </c>
      <c r="AM199">
        <v>8</v>
      </c>
      <c r="AN199" t="s">
        <v>75</v>
      </c>
      <c r="AO199" t="s">
        <v>75</v>
      </c>
    </row>
    <row r="200" spans="1:41">
      <c r="A200" t="s">
        <v>55</v>
      </c>
      <c r="B200" t="s">
        <v>52</v>
      </c>
      <c r="C200">
        <v>17</v>
      </c>
      <c r="D200" t="s">
        <v>54</v>
      </c>
      <c r="E200" t="s">
        <v>72</v>
      </c>
      <c r="F200">
        <v>4</v>
      </c>
      <c r="G200">
        <v>3</v>
      </c>
      <c r="H200">
        <v>2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5</v>
      </c>
      <c r="U200">
        <v>1</v>
      </c>
      <c r="V200">
        <v>3</v>
      </c>
      <c r="W200">
        <v>2</v>
      </c>
      <c r="X200">
        <v>4</v>
      </c>
      <c r="Y200">
        <v>13</v>
      </c>
      <c r="Z200">
        <v>11</v>
      </c>
      <c r="AA200">
        <v>11</v>
      </c>
      <c r="AB200">
        <v>-2</v>
      </c>
      <c r="AC200">
        <v>0</v>
      </c>
      <c r="AD200" t="s">
        <v>73</v>
      </c>
      <c r="AE200">
        <v>11.67</v>
      </c>
      <c r="AF200" t="s">
        <v>85</v>
      </c>
      <c r="AG200">
        <v>3.5</v>
      </c>
      <c r="AH200" t="s">
        <v>79</v>
      </c>
      <c r="AI200">
        <v>0</v>
      </c>
      <c r="AJ200" t="s">
        <v>76</v>
      </c>
      <c r="AK200" t="s">
        <v>77</v>
      </c>
      <c r="AL200">
        <v>4</v>
      </c>
      <c r="AM200">
        <v>11</v>
      </c>
      <c r="AN200" t="s">
        <v>79</v>
      </c>
      <c r="AO200" t="s">
        <v>79</v>
      </c>
    </row>
    <row r="201" spans="1:41">
      <c r="A201" t="s">
        <v>55</v>
      </c>
      <c r="B201" t="s">
        <v>38</v>
      </c>
      <c r="C201">
        <v>17</v>
      </c>
      <c r="D201" t="s">
        <v>54</v>
      </c>
      <c r="E201" t="s">
        <v>72</v>
      </c>
      <c r="F201">
        <v>4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4</v>
      </c>
      <c r="S201">
        <v>3</v>
      </c>
      <c r="T201">
        <v>3</v>
      </c>
      <c r="U201">
        <v>1</v>
      </c>
      <c r="V201">
        <v>2</v>
      </c>
      <c r="W201">
        <v>5</v>
      </c>
      <c r="X201">
        <v>4</v>
      </c>
      <c r="Y201">
        <v>12</v>
      </c>
      <c r="Z201">
        <v>13</v>
      </c>
      <c r="AA201">
        <v>13</v>
      </c>
      <c r="AB201">
        <v>1</v>
      </c>
      <c r="AC201">
        <v>0</v>
      </c>
      <c r="AD201" t="s">
        <v>73</v>
      </c>
      <c r="AE201">
        <v>12.67</v>
      </c>
      <c r="AF201" t="s">
        <v>85</v>
      </c>
      <c r="AG201">
        <v>4</v>
      </c>
      <c r="AH201" t="s">
        <v>79</v>
      </c>
      <c r="AI201">
        <v>0</v>
      </c>
      <c r="AJ201" t="s">
        <v>76</v>
      </c>
      <c r="AK201" t="s">
        <v>77</v>
      </c>
      <c r="AL201">
        <v>4</v>
      </c>
      <c r="AM201">
        <v>6</v>
      </c>
      <c r="AN201" t="s">
        <v>79</v>
      </c>
      <c r="AO201" t="s">
        <v>75</v>
      </c>
    </row>
    <row r="202" spans="1:41">
      <c r="A202" t="s">
        <v>55</v>
      </c>
      <c r="B202" t="s">
        <v>52</v>
      </c>
      <c r="C202">
        <v>18</v>
      </c>
      <c r="D202" t="s">
        <v>39</v>
      </c>
      <c r="E202" t="s">
        <v>71</v>
      </c>
      <c r="F202">
        <v>1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2</v>
      </c>
      <c r="U202">
        <v>1</v>
      </c>
      <c r="V202">
        <v>2</v>
      </c>
      <c r="W202">
        <v>3</v>
      </c>
      <c r="X202">
        <v>4</v>
      </c>
      <c r="Y202">
        <v>10</v>
      </c>
      <c r="Z202">
        <v>10</v>
      </c>
      <c r="AA202">
        <v>10</v>
      </c>
      <c r="AB202">
        <v>0</v>
      </c>
      <c r="AC202">
        <v>0</v>
      </c>
      <c r="AD202" t="s">
        <v>73</v>
      </c>
      <c r="AE202">
        <v>10</v>
      </c>
      <c r="AF202" t="s">
        <v>85</v>
      </c>
      <c r="AG202">
        <v>1</v>
      </c>
      <c r="AH202" t="s">
        <v>76</v>
      </c>
      <c r="AI202">
        <v>2</v>
      </c>
      <c r="AJ202" t="s">
        <v>75</v>
      </c>
      <c r="AK202" t="s">
        <v>77</v>
      </c>
      <c r="AL202">
        <v>1</v>
      </c>
      <c r="AM202">
        <v>6</v>
      </c>
      <c r="AN202" t="s">
        <v>76</v>
      </c>
      <c r="AO202" t="s">
        <v>75</v>
      </c>
    </row>
    <row r="203" spans="1:41">
      <c r="A203" t="s">
        <v>55</v>
      </c>
      <c r="B203" t="s">
        <v>52</v>
      </c>
      <c r="C203">
        <v>18</v>
      </c>
      <c r="D203" t="s">
        <v>54</v>
      </c>
      <c r="E203" t="s">
        <v>72</v>
      </c>
      <c r="F203">
        <v>1</v>
      </c>
      <c r="G203">
        <v>3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3</v>
      </c>
      <c r="T203">
        <v>4</v>
      </c>
      <c r="U203">
        <v>2</v>
      </c>
      <c r="V203">
        <v>4</v>
      </c>
      <c r="W203">
        <v>3</v>
      </c>
      <c r="X203">
        <v>4</v>
      </c>
      <c r="Y203">
        <v>10</v>
      </c>
      <c r="Z203">
        <v>10</v>
      </c>
      <c r="AA203">
        <v>10</v>
      </c>
      <c r="AB203">
        <v>0</v>
      </c>
      <c r="AC203">
        <v>0</v>
      </c>
      <c r="AD203" t="s">
        <v>73</v>
      </c>
      <c r="AE203">
        <v>10</v>
      </c>
      <c r="AF203" t="s">
        <v>85</v>
      </c>
      <c r="AG203">
        <v>2</v>
      </c>
      <c r="AH203" t="s">
        <v>75</v>
      </c>
      <c r="AI203">
        <v>2</v>
      </c>
      <c r="AJ203" t="s">
        <v>75</v>
      </c>
      <c r="AK203" t="s">
        <v>77</v>
      </c>
      <c r="AL203">
        <v>3</v>
      </c>
      <c r="AM203">
        <v>7</v>
      </c>
      <c r="AN203" t="s">
        <v>75</v>
      </c>
      <c r="AO203" t="s">
        <v>75</v>
      </c>
    </row>
    <row r="204" spans="1:41">
      <c r="A204" t="s">
        <v>55</v>
      </c>
      <c r="B204" t="s">
        <v>38</v>
      </c>
      <c r="C204">
        <v>19</v>
      </c>
      <c r="D204" t="s">
        <v>39</v>
      </c>
      <c r="E204" t="s">
        <v>71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3</v>
      </c>
      <c r="S204">
        <v>2</v>
      </c>
      <c r="T204">
        <v>2</v>
      </c>
      <c r="U204">
        <v>1</v>
      </c>
      <c r="V204">
        <v>1</v>
      </c>
      <c r="W204">
        <v>3</v>
      </c>
      <c r="X204">
        <v>4</v>
      </c>
      <c r="Y204">
        <v>7</v>
      </c>
      <c r="Z204">
        <v>7</v>
      </c>
      <c r="AA204">
        <v>9</v>
      </c>
      <c r="AB204">
        <v>0</v>
      </c>
      <c r="AC204">
        <v>2</v>
      </c>
      <c r="AD204" t="s">
        <v>73</v>
      </c>
      <c r="AE204">
        <v>7.67</v>
      </c>
      <c r="AF204" t="s">
        <v>74</v>
      </c>
      <c r="AG204">
        <v>2.5</v>
      </c>
      <c r="AH204" t="s">
        <v>75</v>
      </c>
      <c r="AI204">
        <v>1</v>
      </c>
      <c r="AJ204" t="s">
        <v>76</v>
      </c>
      <c r="AK204" t="s">
        <v>77</v>
      </c>
      <c r="AL204">
        <v>2</v>
      </c>
      <c r="AM204">
        <v>5</v>
      </c>
      <c r="AN204" t="s">
        <v>75</v>
      </c>
      <c r="AO204" t="s">
        <v>76</v>
      </c>
    </row>
    <row r="205" spans="1:41">
      <c r="A205" t="s">
        <v>55</v>
      </c>
      <c r="B205" t="s">
        <v>38</v>
      </c>
      <c r="C205">
        <v>20</v>
      </c>
      <c r="D205" t="s">
        <v>39</v>
      </c>
      <c r="E205" t="s">
        <v>72</v>
      </c>
      <c r="F205">
        <v>4</v>
      </c>
      <c r="G205">
        <v>2</v>
      </c>
      <c r="H205">
        <v>2</v>
      </c>
      <c r="I205">
        <v>3</v>
      </c>
      <c r="J205">
        <v>2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5</v>
      </c>
      <c r="S205">
        <v>4</v>
      </c>
      <c r="T205">
        <v>3</v>
      </c>
      <c r="U205">
        <v>1</v>
      </c>
      <c r="V205">
        <v>1</v>
      </c>
      <c r="W205">
        <v>3</v>
      </c>
      <c r="X205">
        <v>4</v>
      </c>
      <c r="Y205">
        <v>15</v>
      </c>
      <c r="Z205">
        <v>14</v>
      </c>
      <c r="AA205">
        <v>15</v>
      </c>
      <c r="AB205">
        <v>-1</v>
      </c>
      <c r="AC205">
        <v>1</v>
      </c>
      <c r="AD205" t="s">
        <v>73</v>
      </c>
      <c r="AE205">
        <v>14.67</v>
      </c>
      <c r="AF205" t="s">
        <v>89</v>
      </c>
      <c r="AG205">
        <v>3</v>
      </c>
      <c r="AH205" t="s">
        <v>75</v>
      </c>
      <c r="AI205">
        <v>1</v>
      </c>
      <c r="AJ205" t="s">
        <v>76</v>
      </c>
      <c r="AK205" t="s">
        <v>77</v>
      </c>
      <c r="AL205">
        <v>3</v>
      </c>
      <c r="AM205">
        <v>8</v>
      </c>
      <c r="AN205" t="s">
        <v>75</v>
      </c>
      <c r="AO205" t="s">
        <v>75</v>
      </c>
    </row>
    <row r="206" spans="1:41">
      <c r="A206" t="s">
        <v>55</v>
      </c>
      <c r="B206" t="s">
        <v>38</v>
      </c>
      <c r="C206">
        <v>18</v>
      </c>
      <c r="D206" t="s">
        <v>54</v>
      </c>
      <c r="E206" t="s">
        <v>71</v>
      </c>
      <c r="F206">
        <v>4</v>
      </c>
      <c r="G206">
        <v>4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5</v>
      </c>
      <c r="S206">
        <v>4</v>
      </c>
      <c r="T206">
        <v>3</v>
      </c>
      <c r="U206">
        <v>3</v>
      </c>
      <c r="V206">
        <v>4</v>
      </c>
      <c r="W206">
        <v>2</v>
      </c>
      <c r="X206">
        <v>4</v>
      </c>
      <c r="Y206">
        <v>8</v>
      </c>
      <c r="Z206">
        <v>9</v>
      </c>
      <c r="AA206">
        <v>10</v>
      </c>
      <c r="AB206">
        <v>1</v>
      </c>
      <c r="AC206">
        <v>1</v>
      </c>
      <c r="AD206" t="s">
        <v>80</v>
      </c>
      <c r="AE206">
        <v>9</v>
      </c>
      <c r="AF206" t="s">
        <v>74</v>
      </c>
      <c r="AG206">
        <v>4</v>
      </c>
      <c r="AH206" t="s">
        <v>79</v>
      </c>
      <c r="AI206">
        <v>1</v>
      </c>
      <c r="AJ206" t="s">
        <v>76</v>
      </c>
      <c r="AK206" t="s">
        <v>77</v>
      </c>
      <c r="AL206">
        <v>3</v>
      </c>
      <c r="AM206">
        <v>7</v>
      </c>
      <c r="AN206" t="s">
        <v>75</v>
      </c>
      <c r="AO206" t="s">
        <v>75</v>
      </c>
    </row>
    <row r="207" spans="1:41">
      <c r="A207" t="s">
        <v>55</v>
      </c>
      <c r="B207" t="s">
        <v>52</v>
      </c>
      <c r="C207">
        <v>18</v>
      </c>
      <c r="D207" t="s">
        <v>39</v>
      </c>
      <c r="E207" t="s">
        <v>72</v>
      </c>
      <c r="F207">
        <v>4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3</v>
      </c>
      <c r="S207">
        <v>2</v>
      </c>
      <c r="T207">
        <v>4</v>
      </c>
      <c r="U207">
        <v>1</v>
      </c>
      <c r="V207">
        <v>4</v>
      </c>
      <c r="W207">
        <v>2</v>
      </c>
      <c r="X207">
        <v>4</v>
      </c>
      <c r="Y207">
        <v>15</v>
      </c>
      <c r="Z207">
        <v>14</v>
      </c>
      <c r="AA207">
        <v>14</v>
      </c>
      <c r="AB207">
        <v>-1</v>
      </c>
      <c r="AC207">
        <v>0</v>
      </c>
      <c r="AD207" t="s">
        <v>73</v>
      </c>
      <c r="AE207">
        <v>14.33</v>
      </c>
      <c r="AF207" t="s">
        <v>89</v>
      </c>
      <c r="AG207">
        <v>4</v>
      </c>
      <c r="AH207" t="s">
        <v>79</v>
      </c>
      <c r="AI207">
        <v>1</v>
      </c>
      <c r="AJ207" t="s">
        <v>76</v>
      </c>
      <c r="AK207" t="s">
        <v>77</v>
      </c>
      <c r="AL207">
        <v>3</v>
      </c>
      <c r="AM207">
        <v>6</v>
      </c>
      <c r="AN207" t="s">
        <v>75</v>
      </c>
      <c r="AO207" t="s">
        <v>75</v>
      </c>
    </row>
    <row r="208" spans="1:41">
      <c r="A208" t="s">
        <v>37</v>
      </c>
      <c r="B208" t="s">
        <v>38</v>
      </c>
      <c r="C208">
        <v>17</v>
      </c>
      <c r="D208" t="s">
        <v>39</v>
      </c>
      <c r="E208" t="s">
        <v>72</v>
      </c>
      <c r="F208">
        <v>2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3</v>
      </c>
      <c r="T208">
        <v>3</v>
      </c>
      <c r="U208">
        <v>1</v>
      </c>
      <c r="V208">
        <v>4</v>
      </c>
      <c r="W208">
        <v>3</v>
      </c>
      <c r="X208">
        <v>3</v>
      </c>
      <c r="Y208">
        <v>7</v>
      </c>
      <c r="Z208">
        <v>7</v>
      </c>
      <c r="AA208">
        <v>8</v>
      </c>
      <c r="AB208">
        <v>0</v>
      </c>
      <c r="AC208">
        <v>1</v>
      </c>
      <c r="AD208" t="s">
        <v>73</v>
      </c>
      <c r="AE208">
        <v>7.33</v>
      </c>
      <c r="AF208" t="s">
        <v>74</v>
      </c>
      <c r="AG208">
        <v>2.5</v>
      </c>
      <c r="AH208" t="s">
        <v>75</v>
      </c>
      <c r="AI208">
        <v>2</v>
      </c>
      <c r="AJ208" t="s">
        <v>75</v>
      </c>
      <c r="AK208" t="s">
        <v>77</v>
      </c>
      <c r="AL208">
        <v>3</v>
      </c>
      <c r="AM208">
        <v>6</v>
      </c>
      <c r="AN208" t="s">
        <v>75</v>
      </c>
      <c r="AO208" t="s">
        <v>75</v>
      </c>
    </row>
    <row r="209" spans="1:41">
      <c r="A209" t="s">
        <v>37</v>
      </c>
      <c r="B209" t="s">
        <v>52</v>
      </c>
      <c r="C209">
        <v>19</v>
      </c>
      <c r="D209" t="s">
        <v>39</v>
      </c>
      <c r="E209" t="s">
        <v>72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4</v>
      </c>
      <c r="S209">
        <v>5</v>
      </c>
      <c r="T209">
        <v>2</v>
      </c>
      <c r="U209">
        <v>2</v>
      </c>
      <c r="V209">
        <v>2</v>
      </c>
      <c r="W209">
        <v>4</v>
      </c>
      <c r="X209">
        <v>3</v>
      </c>
      <c r="Y209">
        <v>13</v>
      </c>
      <c r="Z209">
        <v>11</v>
      </c>
      <c r="AA209">
        <v>11</v>
      </c>
      <c r="AB209">
        <v>-2</v>
      </c>
      <c r="AC209">
        <v>0</v>
      </c>
      <c r="AD209" t="s">
        <v>73</v>
      </c>
      <c r="AE209">
        <v>11.67</v>
      </c>
      <c r="AF209" t="s">
        <v>85</v>
      </c>
      <c r="AG209">
        <v>1.5</v>
      </c>
      <c r="AH209" t="s">
        <v>75</v>
      </c>
      <c r="AI209">
        <v>1</v>
      </c>
      <c r="AJ209" t="s">
        <v>76</v>
      </c>
      <c r="AK209" t="s">
        <v>77</v>
      </c>
      <c r="AL209">
        <v>1</v>
      </c>
      <c r="AM209">
        <v>7</v>
      </c>
      <c r="AN209" t="s">
        <v>76</v>
      </c>
      <c r="AO209" t="s">
        <v>75</v>
      </c>
    </row>
    <row r="210" spans="1:41">
      <c r="A210" t="s">
        <v>37</v>
      </c>
      <c r="B210" t="s">
        <v>38</v>
      </c>
      <c r="C210">
        <v>17</v>
      </c>
      <c r="D210" t="s">
        <v>54</v>
      </c>
      <c r="E210" t="s">
        <v>71</v>
      </c>
      <c r="F210">
        <v>2</v>
      </c>
      <c r="G210">
        <v>2</v>
      </c>
      <c r="H210">
        <v>1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3</v>
      </c>
      <c r="S210">
        <v>3</v>
      </c>
      <c r="T210">
        <v>2</v>
      </c>
      <c r="U210">
        <v>2</v>
      </c>
      <c r="V210">
        <v>2</v>
      </c>
      <c r="W210">
        <v>3</v>
      </c>
      <c r="X210">
        <v>3</v>
      </c>
      <c r="Y210">
        <v>11</v>
      </c>
      <c r="Z210">
        <v>11</v>
      </c>
      <c r="AA210">
        <v>11</v>
      </c>
      <c r="AB210">
        <v>0</v>
      </c>
      <c r="AC210">
        <v>0</v>
      </c>
      <c r="AD210" t="s">
        <v>73</v>
      </c>
      <c r="AE210">
        <v>11</v>
      </c>
      <c r="AF210" t="s">
        <v>85</v>
      </c>
      <c r="AG210">
        <v>2</v>
      </c>
      <c r="AH210" t="s">
        <v>75</v>
      </c>
      <c r="AI210">
        <v>1</v>
      </c>
      <c r="AJ210" t="s">
        <v>76</v>
      </c>
      <c r="AK210" t="s">
        <v>77</v>
      </c>
      <c r="AL210">
        <v>4</v>
      </c>
      <c r="AM210">
        <v>5</v>
      </c>
      <c r="AN210" t="s">
        <v>79</v>
      </c>
      <c r="AO210" t="s">
        <v>76</v>
      </c>
    </row>
    <row r="211" spans="1:41">
      <c r="A211" t="s">
        <v>37</v>
      </c>
      <c r="B211" t="s">
        <v>52</v>
      </c>
      <c r="C211">
        <v>18</v>
      </c>
      <c r="D211" t="s">
        <v>39</v>
      </c>
      <c r="E211" t="s">
        <v>72</v>
      </c>
      <c r="F211">
        <v>4</v>
      </c>
      <c r="G211">
        <v>4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4</v>
      </c>
      <c r="S211">
        <v>3</v>
      </c>
      <c r="T211">
        <v>3</v>
      </c>
      <c r="U211">
        <v>2</v>
      </c>
      <c r="V211">
        <v>2</v>
      </c>
      <c r="W211">
        <v>3</v>
      </c>
      <c r="X211">
        <v>3</v>
      </c>
      <c r="Y211">
        <v>9</v>
      </c>
      <c r="Z211">
        <v>12</v>
      </c>
      <c r="AA211">
        <v>11</v>
      </c>
      <c r="AB211">
        <v>3</v>
      </c>
      <c r="AC211">
        <v>-1</v>
      </c>
      <c r="AD211" t="s">
        <v>73</v>
      </c>
      <c r="AE211">
        <v>10.67</v>
      </c>
      <c r="AF211" t="s">
        <v>85</v>
      </c>
      <c r="AG211">
        <v>4</v>
      </c>
      <c r="AH211" t="s">
        <v>79</v>
      </c>
      <c r="AI211">
        <v>0</v>
      </c>
      <c r="AJ211" t="s">
        <v>76</v>
      </c>
      <c r="AK211" t="s">
        <v>77</v>
      </c>
      <c r="AL211">
        <v>2</v>
      </c>
      <c r="AM211">
        <v>6</v>
      </c>
      <c r="AN211" t="s">
        <v>75</v>
      </c>
      <c r="AO211" t="s">
        <v>75</v>
      </c>
    </row>
    <row r="212" spans="1:41">
      <c r="A212" t="s">
        <v>37</v>
      </c>
      <c r="B212" t="s">
        <v>52</v>
      </c>
      <c r="C212">
        <v>17</v>
      </c>
      <c r="D212" t="s">
        <v>39</v>
      </c>
      <c r="E212" t="s">
        <v>72</v>
      </c>
      <c r="F212">
        <v>3</v>
      </c>
      <c r="G212">
        <v>3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4</v>
      </c>
      <c r="S212">
        <v>3</v>
      </c>
      <c r="T212">
        <v>5</v>
      </c>
      <c r="U212">
        <v>3</v>
      </c>
      <c r="V212">
        <v>5</v>
      </c>
      <c r="W212">
        <v>5</v>
      </c>
      <c r="X212">
        <v>3</v>
      </c>
      <c r="Y212">
        <v>14</v>
      </c>
      <c r="Z212">
        <v>15</v>
      </c>
      <c r="AA212">
        <v>16</v>
      </c>
      <c r="AB212">
        <v>1</v>
      </c>
      <c r="AC212">
        <v>1</v>
      </c>
      <c r="AD212" t="s">
        <v>80</v>
      </c>
      <c r="AE212">
        <v>15</v>
      </c>
      <c r="AF212" t="s">
        <v>89</v>
      </c>
      <c r="AG212">
        <v>3</v>
      </c>
      <c r="AH212" t="s">
        <v>75</v>
      </c>
      <c r="AI212">
        <v>2</v>
      </c>
      <c r="AJ212" t="s">
        <v>75</v>
      </c>
      <c r="AK212" t="s">
        <v>77</v>
      </c>
      <c r="AL212">
        <v>2</v>
      </c>
      <c r="AM212">
        <v>8</v>
      </c>
      <c r="AN212" t="s">
        <v>75</v>
      </c>
      <c r="AO212" t="s">
        <v>75</v>
      </c>
    </row>
    <row r="213" spans="1:41">
      <c r="A213" t="s">
        <v>55</v>
      </c>
      <c r="B213" t="s">
        <v>52</v>
      </c>
      <c r="C213">
        <v>18</v>
      </c>
      <c r="D213" t="s">
        <v>54</v>
      </c>
      <c r="E213" t="s">
        <v>71</v>
      </c>
      <c r="F213">
        <v>1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4</v>
      </c>
      <c r="S213">
        <v>3</v>
      </c>
      <c r="T213">
        <v>3</v>
      </c>
      <c r="U213">
        <v>2</v>
      </c>
      <c r="V213">
        <v>3</v>
      </c>
      <c r="W213">
        <v>3</v>
      </c>
      <c r="X213">
        <v>3</v>
      </c>
      <c r="Y213">
        <v>14</v>
      </c>
      <c r="Z213">
        <v>12</v>
      </c>
      <c r="AA213">
        <v>12</v>
      </c>
      <c r="AB213">
        <v>-2</v>
      </c>
      <c r="AC213">
        <v>0</v>
      </c>
      <c r="AD213" t="s">
        <v>73</v>
      </c>
      <c r="AE213">
        <v>12.67</v>
      </c>
      <c r="AF213" t="s">
        <v>85</v>
      </c>
      <c r="AG213">
        <v>1.5</v>
      </c>
      <c r="AH213" t="s">
        <v>75</v>
      </c>
      <c r="AI213">
        <v>2</v>
      </c>
      <c r="AJ213" t="s">
        <v>75</v>
      </c>
      <c r="AK213" t="s">
        <v>77</v>
      </c>
      <c r="AL213">
        <v>3</v>
      </c>
      <c r="AM213">
        <v>7</v>
      </c>
      <c r="AN213" t="s">
        <v>75</v>
      </c>
      <c r="AO213" t="s">
        <v>75</v>
      </c>
    </row>
    <row r="214" spans="1:41">
      <c r="A214" t="s">
        <v>55</v>
      </c>
      <c r="B214" t="s">
        <v>52</v>
      </c>
      <c r="C214">
        <v>17</v>
      </c>
      <c r="D214" t="s">
        <v>39</v>
      </c>
      <c r="E214" t="s">
        <v>71</v>
      </c>
      <c r="F214">
        <v>3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2</v>
      </c>
      <c r="S214">
        <v>4</v>
      </c>
      <c r="T214">
        <v>5</v>
      </c>
      <c r="U214">
        <v>3</v>
      </c>
      <c r="V214">
        <v>4</v>
      </c>
      <c r="W214">
        <v>2</v>
      </c>
      <c r="X214">
        <v>3</v>
      </c>
      <c r="Y214">
        <v>14</v>
      </c>
      <c r="Z214">
        <v>16</v>
      </c>
      <c r="AA214">
        <v>16</v>
      </c>
      <c r="AB214">
        <v>2</v>
      </c>
      <c r="AC214">
        <v>0</v>
      </c>
      <c r="AD214" t="s">
        <v>73</v>
      </c>
      <c r="AE214">
        <v>15.33</v>
      </c>
      <c r="AF214" t="s">
        <v>89</v>
      </c>
      <c r="AG214">
        <v>2</v>
      </c>
      <c r="AH214" t="s">
        <v>75</v>
      </c>
      <c r="AI214">
        <v>4</v>
      </c>
      <c r="AJ214" t="s">
        <v>79</v>
      </c>
      <c r="AK214" t="s">
        <v>77</v>
      </c>
      <c r="AL214">
        <v>1</v>
      </c>
      <c r="AM214">
        <v>9</v>
      </c>
      <c r="AN214" t="s">
        <v>76</v>
      </c>
      <c r="AO214" t="s">
        <v>75</v>
      </c>
    </row>
    <row r="215" spans="1:41">
      <c r="A215" t="s">
        <v>55</v>
      </c>
      <c r="B215" t="s">
        <v>52</v>
      </c>
      <c r="C215">
        <v>21</v>
      </c>
      <c r="D215" t="s">
        <v>54</v>
      </c>
      <c r="E215" t="s">
        <v>72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5</v>
      </c>
      <c r="S215">
        <v>5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10</v>
      </c>
      <c r="Z215">
        <v>8</v>
      </c>
      <c r="AA215">
        <v>7</v>
      </c>
      <c r="AB215">
        <v>-2</v>
      </c>
      <c r="AC215">
        <v>-1</v>
      </c>
      <c r="AD215" t="s">
        <v>78</v>
      </c>
      <c r="AE215">
        <v>8.33</v>
      </c>
      <c r="AF215" t="s">
        <v>74</v>
      </c>
      <c r="AG215">
        <v>1</v>
      </c>
      <c r="AH215" t="s">
        <v>76</v>
      </c>
      <c r="AI215">
        <v>3</v>
      </c>
      <c r="AJ215" t="s">
        <v>75</v>
      </c>
      <c r="AK215" t="s">
        <v>87</v>
      </c>
      <c r="AL215">
        <v>1</v>
      </c>
      <c r="AM215">
        <v>8</v>
      </c>
      <c r="AN215" t="s">
        <v>76</v>
      </c>
      <c r="AO215" t="s">
        <v>75</v>
      </c>
    </row>
    <row r="216" spans="1:41">
      <c r="A216" t="s">
        <v>37</v>
      </c>
      <c r="B216" t="s">
        <v>38</v>
      </c>
      <c r="C216">
        <v>15</v>
      </c>
      <c r="D216" t="s">
        <v>39</v>
      </c>
      <c r="E216" t="s">
        <v>72</v>
      </c>
      <c r="F216">
        <v>4</v>
      </c>
      <c r="G216">
        <v>2</v>
      </c>
      <c r="H216">
        <v>1</v>
      </c>
      <c r="I216">
        <v>3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2</v>
      </c>
      <c r="T216">
        <v>2</v>
      </c>
      <c r="U216">
        <v>1</v>
      </c>
      <c r="V216">
        <v>1</v>
      </c>
      <c r="W216">
        <v>5</v>
      </c>
      <c r="X216">
        <v>2</v>
      </c>
      <c r="Y216">
        <v>15</v>
      </c>
      <c r="Z216">
        <v>14</v>
      </c>
      <c r="AA216">
        <v>15</v>
      </c>
      <c r="AB216">
        <v>-1</v>
      </c>
      <c r="AC216">
        <v>1</v>
      </c>
      <c r="AD216" t="s">
        <v>73</v>
      </c>
      <c r="AE216">
        <v>14.67</v>
      </c>
      <c r="AF216" t="s">
        <v>89</v>
      </c>
      <c r="AG216">
        <v>3</v>
      </c>
      <c r="AH216" t="s">
        <v>75</v>
      </c>
      <c r="AI216">
        <v>0</v>
      </c>
      <c r="AJ216" t="s">
        <v>76</v>
      </c>
      <c r="AK216" t="s">
        <v>77</v>
      </c>
      <c r="AL216">
        <v>4</v>
      </c>
      <c r="AM216">
        <v>5</v>
      </c>
      <c r="AN216" t="s">
        <v>79</v>
      </c>
      <c r="AO216" t="s">
        <v>76</v>
      </c>
    </row>
    <row r="217" spans="1:41">
      <c r="A217" t="s">
        <v>37</v>
      </c>
      <c r="B217" t="s">
        <v>52</v>
      </c>
      <c r="C217">
        <v>15</v>
      </c>
      <c r="D217" t="s">
        <v>39</v>
      </c>
      <c r="E217" t="s">
        <v>71</v>
      </c>
      <c r="F217">
        <v>4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4</v>
      </c>
      <c r="S217">
        <v>3</v>
      </c>
      <c r="T217">
        <v>3</v>
      </c>
      <c r="U217">
        <v>1</v>
      </c>
      <c r="V217">
        <v>3</v>
      </c>
      <c r="W217">
        <v>5</v>
      </c>
      <c r="X217">
        <v>2</v>
      </c>
      <c r="Y217">
        <v>14</v>
      </c>
      <c r="Z217">
        <v>14</v>
      </c>
      <c r="AA217">
        <v>14</v>
      </c>
      <c r="AB217">
        <v>0</v>
      </c>
      <c r="AC217">
        <v>0</v>
      </c>
      <c r="AD217" t="s">
        <v>73</v>
      </c>
      <c r="AE217">
        <v>14</v>
      </c>
      <c r="AF217" t="s">
        <v>89</v>
      </c>
      <c r="AG217">
        <v>4</v>
      </c>
      <c r="AH217" t="s">
        <v>79</v>
      </c>
      <c r="AI217">
        <v>1</v>
      </c>
      <c r="AJ217" t="s">
        <v>76</v>
      </c>
      <c r="AK217" t="s">
        <v>77</v>
      </c>
      <c r="AL217">
        <v>4</v>
      </c>
      <c r="AM217">
        <v>6</v>
      </c>
      <c r="AN217" t="s">
        <v>79</v>
      </c>
      <c r="AO217" t="s">
        <v>75</v>
      </c>
    </row>
    <row r="218" spans="1:41">
      <c r="A218" t="s">
        <v>37</v>
      </c>
      <c r="B218" t="s">
        <v>52</v>
      </c>
      <c r="C218">
        <v>15</v>
      </c>
      <c r="D218" t="s">
        <v>39</v>
      </c>
      <c r="E218" t="s">
        <v>72</v>
      </c>
      <c r="F218">
        <v>4</v>
      </c>
      <c r="G218">
        <v>3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5</v>
      </c>
      <c r="S218">
        <v>4</v>
      </c>
      <c r="T218">
        <v>3</v>
      </c>
      <c r="U218">
        <v>1</v>
      </c>
      <c r="V218">
        <v>2</v>
      </c>
      <c r="W218">
        <v>3</v>
      </c>
      <c r="X218">
        <v>2</v>
      </c>
      <c r="Y218">
        <v>10</v>
      </c>
      <c r="Z218">
        <v>10</v>
      </c>
      <c r="AA218">
        <v>11</v>
      </c>
      <c r="AB218">
        <v>0</v>
      </c>
      <c r="AC218">
        <v>1</v>
      </c>
      <c r="AD218" t="s">
        <v>73</v>
      </c>
      <c r="AE218">
        <v>10.33</v>
      </c>
      <c r="AF218" t="s">
        <v>85</v>
      </c>
      <c r="AG218">
        <v>3.5</v>
      </c>
      <c r="AH218" t="s">
        <v>79</v>
      </c>
      <c r="AI218">
        <v>0</v>
      </c>
      <c r="AJ218" t="s">
        <v>76</v>
      </c>
      <c r="AK218" t="s">
        <v>77</v>
      </c>
      <c r="AL218">
        <v>3</v>
      </c>
      <c r="AM218">
        <v>7</v>
      </c>
      <c r="AN218" t="s">
        <v>75</v>
      </c>
      <c r="AO218" t="s">
        <v>75</v>
      </c>
    </row>
    <row r="219" spans="1:41">
      <c r="A219" t="s">
        <v>37</v>
      </c>
      <c r="B219" t="s">
        <v>52</v>
      </c>
      <c r="C219">
        <v>16</v>
      </c>
      <c r="D219" t="s">
        <v>39</v>
      </c>
      <c r="E219" t="s">
        <v>71</v>
      </c>
      <c r="F219">
        <v>4</v>
      </c>
      <c r="G219">
        <v>2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4</v>
      </c>
      <c r="S219">
        <v>5</v>
      </c>
      <c r="T219">
        <v>1</v>
      </c>
      <c r="U219">
        <v>1</v>
      </c>
      <c r="V219">
        <v>3</v>
      </c>
      <c r="W219">
        <v>5</v>
      </c>
      <c r="X219">
        <v>2</v>
      </c>
      <c r="Y219">
        <v>15</v>
      </c>
      <c r="Z219">
        <v>15</v>
      </c>
      <c r="AA219">
        <v>16</v>
      </c>
      <c r="AB219">
        <v>0</v>
      </c>
      <c r="AC219">
        <v>1</v>
      </c>
      <c r="AD219" t="s">
        <v>73</v>
      </c>
      <c r="AE219">
        <v>15.33</v>
      </c>
      <c r="AF219" t="s">
        <v>89</v>
      </c>
      <c r="AG219">
        <v>3</v>
      </c>
      <c r="AH219" t="s">
        <v>75</v>
      </c>
      <c r="AI219">
        <v>0</v>
      </c>
      <c r="AJ219" t="s">
        <v>76</v>
      </c>
      <c r="AK219" t="s">
        <v>77</v>
      </c>
      <c r="AL219">
        <v>2</v>
      </c>
      <c r="AM219">
        <v>6</v>
      </c>
      <c r="AN219" t="s">
        <v>75</v>
      </c>
      <c r="AO219" t="s">
        <v>75</v>
      </c>
    </row>
    <row r="220" spans="1:41">
      <c r="A220" t="s">
        <v>37</v>
      </c>
      <c r="B220" t="s">
        <v>38</v>
      </c>
      <c r="C220">
        <v>15</v>
      </c>
      <c r="D220" t="s">
        <v>54</v>
      </c>
      <c r="E220" t="s">
        <v>72</v>
      </c>
      <c r="F220">
        <v>2</v>
      </c>
      <c r="G220">
        <v>4</v>
      </c>
      <c r="H220">
        <v>1</v>
      </c>
      <c r="I220">
        <v>3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4</v>
      </c>
      <c r="S220">
        <v>3</v>
      </c>
      <c r="T220">
        <v>2</v>
      </c>
      <c r="U220">
        <v>1</v>
      </c>
      <c r="V220">
        <v>1</v>
      </c>
      <c r="W220">
        <v>5</v>
      </c>
      <c r="X220">
        <v>2</v>
      </c>
      <c r="Y220">
        <v>10</v>
      </c>
      <c r="Z220">
        <v>9</v>
      </c>
      <c r="AA220">
        <v>8</v>
      </c>
      <c r="AB220">
        <v>-1</v>
      </c>
      <c r="AC220">
        <v>-1</v>
      </c>
      <c r="AD220" t="s">
        <v>78</v>
      </c>
      <c r="AE220">
        <v>9</v>
      </c>
      <c r="AF220" t="s">
        <v>74</v>
      </c>
      <c r="AG220">
        <v>3</v>
      </c>
      <c r="AH220" t="s">
        <v>75</v>
      </c>
      <c r="AI220">
        <v>0</v>
      </c>
      <c r="AJ220" t="s">
        <v>76</v>
      </c>
      <c r="AK220" t="s">
        <v>77</v>
      </c>
      <c r="AL220">
        <v>5</v>
      </c>
      <c r="AM220">
        <v>5</v>
      </c>
      <c r="AN220" t="s">
        <v>79</v>
      </c>
      <c r="AO220" t="s">
        <v>76</v>
      </c>
    </row>
    <row r="221" spans="1:41">
      <c r="A221" t="s">
        <v>37</v>
      </c>
      <c r="B221" t="s">
        <v>52</v>
      </c>
      <c r="C221">
        <v>15</v>
      </c>
      <c r="D221" t="s">
        <v>39</v>
      </c>
      <c r="E221" t="s">
        <v>72</v>
      </c>
      <c r="F221">
        <v>2</v>
      </c>
      <c r="G221">
        <v>2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4</v>
      </c>
      <c r="S221">
        <v>2</v>
      </c>
      <c r="T221">
        <v>2</v>
      </c>
      <c r="U221">
        <v>1</v>
      </c>
      <c r="V221">
        <v>2</v>
      </c>
      <c r="W221">
        <v>5</v>
      </c>
      <c r="X221">
        <v>2</v>
      </c>
      <c r="Y221">
        <v>12</v>
      </c>
      <c r="Z221">
        <v>12</v>
      </c>
      <c r="AA221">
        <v>11</v>
      </c>
      <c r="AB221">
        <v>0</v>
      </c>
      <c r="AC221">
        <v>-1</v>
      </c>
      <c r="AD221" t="s">
        <v>73</v>
      </c>
      <c r="AE221">
        <v>11.67</v>
      </c>
      <c r="AF221" t="s">
        <v>85</v>
      </c>
      <c r="AG221">
        <v>2</v>
      </c>
      <c r="AH221" t="s">
        <v>75</v>
      </c>
      <c r="AI221">
        <v>2</v>
      </c>
      <c r="AJ221" t="s">
        <v>75</v>
      </c>
      <c r="AK221" t="s">
        <v>77</v>
      </c>
      <c r="AL221">
        <v>3</v>
      </c>
      <c r="AM221">
        <v>4</v>
      </c>
      <c r="AN221" t="s">
        <v>75</v>
      </c>
      <c r="AO221" t="s">
        <v>76</v>
      </c>
    </row>
    <row r="222" spans="1:41">
      <c r="A222" t="s">
        <v>37</v>
      </c>
      <c r="B222" t="s">
        <v>52</v>
      </c>
      <c r="C222">
        <v>15</v>
      </c>
      <c r="D222" t="s">
        <v>39</v>
      </c>
      <c r="E222" t="s">
        <v>71</v>
      </c>
      <c r="F222">
        <v>4</v>
      </c>
      <c r="G222">
        <v>3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5</v>
      </c>
      <c r="S222">
        <v>4</v>
      </c>
      <c r="T222">
        <v>3</v>
      </c>
      <c r="U222">
        <v>1</v>
      </c>
      <c r="V222">
        <v>1</v>
      </c>
      <c r="W222">
        <v>4</v>
      </c>
      <c r="X222">
        <v>2</v>
      </c>
      <c r="Y222">
        <v>15</v>
      </c>
      <c r="Z222">
        <v>16</v>
      </c>
      <c r="AA222">
        <v>18</v>
      </c>
      <c r="AB222">
        <v>1</v>
      </c>
      <c r="AC222">
        <v>2</v>
      </c>
      <c r="AD222" t="s">
        <v>80</v>
      </c>
      <c r="AE222">
        <v>16.329999999999998</v>
      </c>
      <c r="AF222" t="s">
        <v>86</v>
      </c>
      <c r="AG222">
        <v>3.5</v>
      </c>
      <c r="AH222" t="s">
        <v>79</v>
      </c>
      <c r="AI222">
        <v>0</v>
      </c>
      <c r="AJ222" t="s">
        <v>76</v>
      </c>
      <c r="AK222" t="s">
        <v>77</v>
      </c>
      <c r="AL222">
        <v>3</v>
      </c>
      <c r="AM222">
        <v>7</v>
      </c>
      <c r="AN222" t="s">
        <v>75</v>
      </c>
      <c r="AO222" t="s">
        <v>75</v>
      </c>
    </row>
    <row r="223" spans="1:41">
      <c r="A223" t="s">
        <v>37</v>
      </c>
      <c r="B223" t="s">
        <v>38</v>
      </c>
      <c r="C223">
        <v>15</v>
      </c>
      <c r="D223" t="s">
        <v>54</v>
      </c>
      <c r="E223" t="s">
        <v>72</v>
      </c>
      <c r="F223">
        <v>3</v>
      </c>
      <c r="G223">
        <v>4</v>
      </c>
      <c r="H223">
        <v>1</v>
      </c>
      <c r="I223">
        <v>3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3</v>
      </c>
      <c r="T223">
        <v>2</v>
      </c>
      <c r="U223">
        <v>1</v>
      </c>
      <c r="V223">
        <v>1</v>
      </c>
      <c r="W223">
        <v>5</v>
      </c>
      <c r="X223">
        <v>2</v>
      </c>
      <c r="Y223">
        <v>12</v>
      </c>
      <c r="Z223">
        <v>12</v>
      </c>
      <c r="AA223">
        <v>11</v>
      </c>
      <c r="AB223">
        <v>0</v>
      </c>
      <c r="AC223">
        <v>-1</v>
      </c>
      <c r="AD223" t="s">
        <v>73</v>
      </c>
      <c r="AE223">
        <v>11.67</v>
      </c>
      <c r="AF223" t="s">
        <v>85</v>
      </c>
      <c r="AG223">
        <v>3.5</v>
      </c>
      <c r="AH223" t="s">
        <v>79</v>
      </c>
      <c r="AI223">
        <v>0</v>
      </c>
      <c r="AJ223" t="s">
        <v>76</v>
      </c>
      <c r="AK223" t="s">
        <v>77</v>
      </c>
      <c r="AL223">
        <v>5</v>
      </c>
      <c r="AM223">
        <v>5</v>
      </c>
      <c r="AN223" t="s">
        <v>79</v>
      </c>
      <c r="AO223" t="s">
        <v>76</v>
      </c>
    </row>
    <row r="224" spans="1:41">
      <c r="A224" t="s">
        <v>37</v>
      </c>
      <c r="B224" t="s">
        <v>52</v>
      </c>
      <c r="C224">
        <v>15</v>
      </c>
      <c r="D224" t="s">
        <v>39</v>
      </c>
      <c r="E224" t="s">
        <v>72</v>
      </c>
      <c r="F224">
        <v>4</v>
      </c>
      <c r="G224">
        <v>4</v>
      </c>
      <c r="H224">
        <v>1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4</v>
      </c>
      <c r="S224">
        <v>3</v>
      </c>
      <c r="T224">
        <v>3</v>
      </c>
      <c r="U224">
        <v>1</v>
      </c>
      <c r="V224">
        <v>1</v>
      </c>
      <c r="W224">
        <v>5</v>
      </c>
      <c r="X224">
        <v>2</v>
      </c>
      <c r="Y224">
        <v>19</v>
      </c>
      <c r="Z224">
        <v>18</v>
      </c>
      <c r="AA224">
        <v>18</v>
      </c>
      <c r="AB224">
        <v>-1</v>
      </c>
      <c r="AC224">
        <v>0</v>
      </c>
      <c r="AD224" t="s">
        <v>73</v>
      </c>
      <c r="AE224">
        <v>18.329999999999998</v>
      </c>
      <c r="AF224" t="s">
        <v>86</v>
      </c>
      <c r="AG224">
        <v>4</v>
      </c>
      <c r="AH224" t="s">
        <v>79</v>
      </c>
      <c r="AI224">
        <v>0</v>
      </c>
      <c r="AJ224" t="s">
        <v>76</v>
      </c>
      <c r="AK224" t="s">
        <v>77</v>
      </c>
      <c r="AL224">
        <v>3</v>
      </c>
      <c r="AM224">
        <v>6</v>
      </c>
      <c r="AN224" t="s">
        <v>75</v>
      </c>
      <c r="AO224" t="s">
        <v>75</v>
      </c>
    </row>
    <row r="225" spans="1:41">
      <c r="A225" t="s">
        <v>37</v>
      </c>
      <c r="B225" t="s">
        <v>52</v>
      </c>
      <c r="C225">
        <v>15</v>
      </c>
      <c r="D225" t="s">
        <v>39</v>
      </c>
      <c r="E225" t="s">
        <v>72</v>
      </c>
      <c r="F225">
        <v>4</v>
      </c>
      <c r="G225">
        <v>2</v>
      </c>
      <c r="H225">
        <v>1</v>
      </c>
      <c r="I225">
        <v>2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3</v>
      </c>
      <c r="T225">
        <v>3</v>
      </c>
      <c r="U225">
        <v>2</v>
      </c>
      <c r="V225">
        <v>2</v>
      </c>
      <c r="W225">
        <v>5</v>
      </c>
      <c r="X225">
        <v>2</v>
      </c>
      <c r="Y225">
        <v>15</v>
      </c>
      <c r="Z225">
        <v>15</v>
      </c>
      <c r="AA225">
        <v>14</v>
      </c>
      <c r="AB225">
        <v>0</v>
      </c>
      <c r="AC225">
        <v>-1</v>
      </c>
      <c r="AD225" t="s">
        <v>73</v>
      </c>
      <c r="AE225">
        <v>14.67</v>
      </c>
      <c r="AF225" t="s">
        <v>89</v>
      </c>
      <c r="AG225">
        <v>3</v>
      </c>
      <c r="AH225" t="s">
        <v>75</v>
      </c>
      <c r="AI225">
        <v>0</v>
      </c>
      <c r="AJ225" t="s">
        <v>76</v>
      </c>
      <c r="AK225" t="s">
        <v>77</v>
      </c>
      <c r="AL225">
        <v>3</v>
      </c>
      <c r="AM225">
        <v>6</v>
      </c>
      <c r="AN225" t="s">
        <v>75</v>
      </c>
      <c r="AO225" t="s">
        <v>75</v>
      </c>
    </row>
    <row r="226" spans="1:41">
      <c r="A226" t="s">
        <v>37</v>
      </c>
      <c r="B226" t="s">
        <v>38</v>
      </c>
      <c r="C226">
        <v>15</v>
      </c>
      <c r="D226" t="s">
        <v>39</v>
      </c>
      <c r="E226" t="s">
        <v>72</v>
      </c>
      <c r="F226">
        <v>4</v>
      </c>
      <c r="G226">
        <v>4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4</v>
      </c>
      <c r="S226">
        <v>4</v>
      </c>
      <c r="T226">
        <v>4</v>
      </c>
      <c r="U226">
        <v>1</v>
      </c>
      <c r="V226">
        <v>1</v>
      </c>
      <c r="W226">
        <v>3</v>
      </c>
      <c r="X226">
        <v>2</v>
      </c>
      <c r="Y226">
        <v>7</v>
      </c>
      <c r="Z226">
        <v>7</v>
      </c>
      <c r="AA226">
        <v>7</v>
      </c>
      <c r="AB226">
        <v>0</v>
      </c>
      <c r="AC226">
        <v>0</v>
      </c>
      <c r="AD226" t="s">
        <v>73</v>
      </c>
      <c r="AE226">
        <v>7</v>
      </c>
      <c r="AF226" t="s">
        <v>74</v>
      </c>
      <c r="AG226">
        <v>4</v>
      </c>
      <c r="AH226" t="s">
        <v>79</v>
      </c>
      <c r="AI226">
        <v>0</v>
      </c>
      <c r="AJ226" t="s">
        <v>76</v>
      </c>
      <c r="AK226" t="s">
        <v>77</v>
      </c>
      <c r="AL226">
        <v>4</v>
      </c>
      <c r="AM226">
        <v>8</v>
      </c>
      <c r="AN226" t="s">
        <v>79</v>
      </c>
      <c r="AO226" t="s">
        <v>75</v>
      </c>
    </row>
    <row r="227" spans="1:41">
      <c r="A227" t="s">
        <v>37</v>
      </c>
      <c r="B227" t="s">
        <v>38</v>
      </c>
      <c r="C227">
        <v>16</v>
      </c>
      <c r="D227" t="s">
        <v>39</v>
      </c>
      <c r="E227" t="s">
        <v>71</v>
      </c>
      <c r="F227">
        <v>2</v>
      </c>
      <c r="G227">
        <v>2</v>
      </c>
      <c r="H227">
        <v>3</v>
      </c>
      <c r="I227">
        <v>2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4</v>
      </c>
      <c r="S227">
        <v>3</v>
      </c>
      <c r="T227">
        <v>3</v>
      </c>
      <c r="U227">
        <v>2</v>
      </c>
      <c r="V227">
        <v>3</v>
      </c>
      <c r="W227">
        <v>4</v>
      </c>
      <c r="X227">
        <v>2</v>
      </c>
      <c r="Y227">
        <v>12</v>
      </c>
      <c r="Z227">
        <v>13</v>
      </c>
      <c r="AA227">
        <v>13</v>
      </c>
      <c r="AB227">
        <v>1</v>
      </c>
      <c r="AC227">
        <v>0</v>
      </c>
      <c r="AD227" t="s">
        <v>73</v>
      </c>
      <c r="AE227">
        <v>12.67</v>
      </c>
      <c r="AF227" t="s">
        <v>85</v>
      </c>
      <c r="AG227">
        <v>2</v>
      </c>
      <c r="AH227" t="s">
        <v>75</v>
      </c>
      <c r="AI227">
        <v>1</v>
      </c>
      <c r="AJ227" t="s">
        <v>76</v>
      </c>
      <c r="AK227" t="s">
        <v>77</v>
      </c>
      <c r="AL227">
        <v>3</v>
      </c>
      <c r="AM227">
        <v>6</v>
      </c>
      <c r="AN227" t="s">
        <v>75</v>
      </c>
      <c r="AO227" t="s">
        <v>75</v>
      </c>
    </row>
    <row r="228" spans="1:41">
      <c r="A228" t="s">
        <v>37</v>
      </c>
      <c r="B228" t="s">
        <v>38</v>
      </c>
      <c r="C228">
        <v>15</v>
      </c>
      <c r="D228" t="s">
        <v>39</v>
      </c>
      <c r="E228" t="s">
        <v>71</v>
      </c>
      <c r="F228">
        <v>4</v>
      </c>
      <c r="G228">
        <v>2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4</v>
      </c>
      <c r="S228">
        <v>3</v>
      </c>
      <c r="T228">
        <v>3</v>
      </c>
      <c r="U228">
        <v>1</v>
      </c>
      <c r="V228">
        <v>1</v>
      </c>
      <c r="W228">
        <v>5</v>
      </c>
      <c r="X228">
        <v>2</v>
      </c>
      <c r="Y228">
        <v>11</v>
      </c>
      <c r="Z228">
        <v>13</v>
      </c>
      <c r="AA228">
        <v>13</v>
      </c>
      <c r="AB228">
        <v>2</v>
      </c>
      <c r="AC228">
        <v>0</v>
      </c>
      <c r="AD228" t="s">
        <v>73</v>
      </c>
      <c r="AE228">
        <v>12.33</v>
      </c>
      <c r="AF228" t="s">
        <v>85</v>
      </c>
      <c r="AG228">
        <v>3</v>
      </c>
      <c r="AH228" t="s">
        <v>75</v>
      </c>
      <c r="AI228">
        <v>0</v>
      </c>
      <c r="AJ228" t="s">
        <v>76</v>
      </c>
      <c r="AK228" t="s">
        <v>77</v>
      </c>
      <c r="AL228">
        <v>3</v>
      </c>
      <c r="AM228">
        <v>6</v>
      </c>
      <c r="AN228" t="s">
        <v>75</v>
      </c>
      <c r="AO228" t="s">
        <v>75</v>
      </c>
    </row>
    <row r="229" spans="1:41">
      <c r="A229" t="s">
        <v>37</v>
      </c>
      <c r="B229" t="s">
        <v>52</v>
      </c>
      <c r="C229">
        <v>15</v>
      </c>
      <c r="D229" t="s">
        <v>39</v>
      </c>
      <c r="E229" t="s">
        <v>71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4</v>
      </c>
      <c r="S229">
        <v>3</v>
      </c>
      <c r="T229">
        <v>2</v>
      </c>
      <c r="U229">
        <v>1</v>
      </c>
      <c r="V229">
        <v>1</v>
      </c>
      <c r="W229">
        <v>5</v>
      </c>
      <c r="X229">
        <v>2</v>
      </c>
      <c r="Y229">
        <v>9</v>
      </c>
      <c r="Z229">
        <v>10</v>
      </c>
      <c r="AA229">
        <v>9</v>
      </c>
      <c r="AB229">
        <v>1</v>
      </c>
      <c r="AC229">
        <v>-1</v>
      </c>
      <c r="AD229" t="s">
        <v>73</v>
      </c>
      <c r="AE229">
        <v>9.33</v>
      </c>
      <c r="AF229" t="s">
        <v>74</v>
      </c>
      <c r="AG229">
        <v>1.5</v>
      </c>
      <c r="AH229" t="s">
        <v>75</v>
      </c>
      <c r="AI229">
        <v>1</v>
      </c>
      <c r="AJ229" t="s">
        <v>76</v>
      </c>
      <c r="AK229" t="s">
        <v>77</v>
      </c>
      <c r="AL229">
        <v>4</v>
      </c>
      <c r="AM229">
        <v>5</v>
      </c>
      <c r="AN229" t="s">
        <v>79</v>
      </c>
      <c r="AO229" t="s">
        <v>76</v>
      </c>
    </row>
    <row r="230" spans="1:41">
      <c r="A230" t="s">
        <v>37</v>
      </c>
      <c r="B230" t="s">
        <v>38</v>
      </c>
      <c r="C230">
        <v>16</v>
      </c>
      <c r="D230" t="s">
        <v>39</v>
      </c>
      <c r="E230" t="s">
        <v>72</v>
      </c>
      <c r="F230">
        <v>4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4</v>
      </c>
      <c r="S230">
        <v>2</v>
      </c>
      <c r="T230">
        <v>3</v>
      </c>
      <c r="U230">
        <v>1</v>
      </c>
      <c r="V230">
        <v>1</v>
      </c>
      <c r="W230">
        <v>5</v>
      </c>
      <c r="X230">
        <v>2</v>
      </c>
      <c r="Y230">
        <v>15</v>
      </c>
      <c r="Z230">
        <v>16</v>
      </c>
      <c r="AA230">
        <v>16</v>
      </c>
      <c r="AB230">
        <v>1</v>
      </c>
      <c r="AC230">
        <v>0</v>
      </c>
      <c r="AD230" t="s">
        <v>73</v>
      </c>
      <c r="AE230">
        <v>15.67</v>
      </c>
      <c r="AF230" t="s">
        <v>89</v>
      </c>
      <c r="AG230">
        <v>3</v>
      </c>
      <c r="AH230" t="s">
        <v>75</v>
      </c>
      <c r="AI230">
        <v>0</v>
      </c>
      <c r="AJ230" t="s">
        <v>76</v>
      </c>
      <c r="AK230" t="s">
        <v>77</v>
      </c>
      <c r="AL230">
        <v>2</v>
      </c>
      <c r="AM230">
        <v>5</v>
      </c>
      <c r="AN230" t="s">
        <v>75</v>
      </c>
      <c r="AO230" t="s">
        <v>76</v>
      </c>
    </row>
    <row r="231" spans="1:41">
      <c r="A231" t="s">
        <v>37</v>
      </c>
      <c r="B231" t="s">
        <v>38</v>
      </c>
      <c r="C231">
        <v>16</v>
      </c>
      <c r="D231" t="s">
        <v>39</v>
      </c>
      <c r="E231" t="s">
        <v>72</v>
      </c>
      <c r="F231">
        <v>4</v>
      </c>
      <c r="G231">
        <v>3</v>
      </c>
      <c r="H231">
        <v>1</v>
      </c>
      <c r="I231">
        <v>3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3</v>
      </c>
      <c r="S231">
        <v>4</v>
      </c>
      <c r="T231">
        <v>4</v>
      </c>
      <c r="U231">
        <v>2</v>
      </c>
      <c r="V231">
        <v>4</v>
      </c>
      <c r="W231">
        <v>4</v>
      </c>
      <c r="X231">
        <v>2</v>
      </c>
      <c r="Y231">
        <v>10</v>
      </c>
      <c r="Z231">
        <v>9</v>
      </c>
      <c r="AA231">
        <v>9</v>
      </c>
      <c r="AB231">
        <v>-1</v>
      </c>
      <c r="AC231">
        <v>0</v>
      </c>
      <c r="AD231" t="s">
        <v>73</v>
      </c>
      <c r="AE231">
        <v>9.33</v>
      </c>
      <c r="AF231" t="s">
        <v>74</v>
      </c>
      <c r="AG231">
        <v>3.5</v>
      </c>
      <c r="AH231" t="s">
        <v>79</v>
      </c>
      <c r="AI231">
        <v>1</v>
      </c>
      <c r="AJ231" t="s">
        <v>76</v>
      </c>
      <c r="AK231" t="s">
        <v>77</v>
      </c>
      <c r="AL231">
        <v>5</v>
      </c>
      <c r="AM231">
        <v>8</v>
      </c>
      <c r="AN231" t="s">
        <v>79</v>
      </c>
      <c r="AO231" t="s">
        <v>75</v>
      </c>
    </row>
    <row r="232" spans="1:41">
      <c r="A232" t="s">
        <v>37</v>
      </c>
      <c r="B232" t="s">
        <v>38</v>
      </c>
      <c r="C232">
        <v>16</v>
      </c>
      <c r="D232" t="s">
        <v>39</v>
      </c>
      <c r="E232" t="s">
        <v>71</v>
      </c>
      <c r="F232">
        <v>4</v>
      </c>
      <c r="G232">
        <v>3</v>
      </c>
      <c r="H232">
        <v>3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5</v>
      </c>
      <c r="S232">
        <v>4</v>
      </c>
      <c r="T232">
        <v>3</v>
      </c>
      <c r="U232">
        <v>1</v>
      </c>
      <c r="V232">
        <v>2</v>
      </c>
      <c r="W232">
        <v>1</v>
      </c>
      <c r="X232">
        <v>2</v>
      </c>
      <c r="Y232">
        <v>16</v>
      </c>
      <c r="Z232">
        <v>15</v>
      </c>
      <c r="AA232">
        <v>15</v>
      </c>
      <c r="AB232">
        <v>-1</v>
      </c>
      <c r="AC232">
        <v>0</v>
      </c>
      <c r="AD232" t="s">
        <v>73</v>
      </c>
      <c r="AE232">
        <v>15.33</v>
      </c>
      <c r="AF232" t="s">
        <v>89</v>
      </c>
      <c r="AG232">
        <v>3.5</v>
      </c>
      <c r="AH232" t="s">
        <v>79</v>
      </c>
      <c r="AI232">
        <v>0</v>
      </c>
      <c r="AJ232" t="s">
        <v>76</v>
      </c>
      <c r="AK232" t="s">
        <v>77</v>
      </c>
      <c r="AL232">
        <v>3</v>
      </c>
      <c r="AM232">
        <v>7</v>
      </c>
      <c r="AN232" t="s">
        <v>75</v>
      </c>
      <c r="AO232" t="s">
        <v>75</v>
      </c>
    </row>
    <row r="233" spans="1:41">
      <c r="A233" t="s">
        <v>37</v>
      </c>
      <c r="B233" t="s">
        <v>38</v>
      </c>
      <c r="C233">
        <v>15</v>
      </c>
      <c r="D233" t="s">
        <v>54</v>
      </c>
      <c r="E233" t="s">
        <v>71</v>
      </c>
      <c r="F233">
        <v>2</v>
      </c>
      <c r="G233">
        <v>2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4</v>
      </c>
      <c r="S233">
        <v>1</v>
      </c>
      <c r="T233">
        <v>3</v>
      </c>
      <c r="U233">
        <v>1</v>
      </c>
      <c r="V233">
        <v>3</v>
      </c>
      <c r="W233">
        <v>4</v>
      </c>
      <c r="X233">
        <v>2</v>
      </c>
      <c r="Y233">
        <v>8</v>
      </c>
      <c r="Z233">
        <v>9</v>
      </c>
      <c r="AA233">
        <v>8</v>
      </c>
      <c r="AB233">
        <v>1</v>
      </c>
      <c r="AC233">
        <v>-1</v>
      </c>
      <c r="AD233" t="s">
        <v>73</v>
      </c>
      <c r="AE233">
        <v>8.33</v>
      </c>
      <c r="AF233" t="s">
        <v>74</v>
      </c>
      <c r="AG233">
        <v>2</v>
      </c>
      <c r="AH233" t="s">
        <v>75</v>
      </c>
      <c r="AI233">
        <v>1</v>
      </c>
      <c r="AJ233" t="s">
        <v>76</v>
      </c>
      <c r="AK233" t="s">
        <v>77</v>
      </c>
      <c r="AL233">
        <v>4</v>
      </c>
      <c r="AM233">
        <v>4</v>
      </c>
      <c r="AN233" t="s">
        <v>79</v>
      </c>
      <c r="AO233" t="s">
        <v>76</v>
      </c>
    </row>
    <row r="234" spans="1:41">
      <c r="A234" t="s">
        <v>37</v>
      </c>
      <c r="B234" t="s">
        <v>38</v>
      </c>
      <c r="C234">
        <v>15</v>
      </c>
      <c r="D234" t="s">
        <v>54</v>
      </c>
      <c r="E234" t="s">
        <v>72</v>
      </c>
      <c r="F234">
        <v>1</v>
      </c>
      <c r="G234">
        <v>1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3</v>
      </c>
      <c r="T234">
        <v>4</v>
      </c>
      <c r="U234">
        <v>2</v>
      </c>
      <c r="V234">
        <v>4</v>
      </c>
      <c r="W234">
        <v>5</v>
      </c>
      <c r="X234">
        <v>2</v>
      </c>
      <c r="Y234">
        <v>8</v>
      </c>
      <c r="Z234">
        <v>6</v>
      </c>
      <c r="AA234">
        <v>5</v>
      </c>
      <c r="AB234">
        <v>-2</v>
      </c>
      <c r="AC234">
        <v>-1</v>
      </c>
      <c r="AD234" t="s">
        <v>78</v>
      </c>
      <c r="AE234">
        <v>6.33</v>
      </c>
      <c r="AF234" t="s">
        <v>74</v>
      </c>
      <c r="AG234">
        <v>1</v>
      </c>
      <c r="AH234" t="s">
        <v>76</v>
      </c>
      <c r="AI234">
        <v>3</v>
      </c>
      <c r="AJ234" t="s">
        <v>75</v>
      </c>
      <c r="AK234" t="s">
        <v>87</v>
      </c>
      <c r="AL234">
        <v>3</v>
      </c>
      <c r="AM234">
        <v>8</v>
      </c>
      <c r="AN234" t="s">
        <v>75</v>
      </c>
      <c r="AO234" t="s">
        <v>75</v>
      </c>
    </row>
    <row r="235" spans="1:41">
      <c r="A235" t="s">
        <v>37</v>
      </c>
      <c r="B235" t="s">
        <v>52</v>
      </c>
      <c r="C235">
        <v>16</v>
      </c>
      <c r="D235" t="s">
        <v>39</v>
      </c>
      <c r="E235" t="s">
        <v>72</v>
      </c>
      <c r="F235">
        <v>3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5</v>
      </c>
      <c r="S235">
        <v>3</v>
      </c>
      <c r="T235">
        <v>2</v>
      </c>
      <c r="U235">
        <v>2</v>
      </c>
      <c r="V235">
        <v>2</v>
      </c>
      <c r="W235">
        <v>5</v>
      </c>
      <c r="X235">
        <v>2</v>
      </c>
      <c r="Y235">
        <v>12</v>
      </c>
      <c r="Z235">
        <v>12</v>
      </c>
      <c r="AA235">
        <v>14</v>
      </c>
      <c r="AB235">
        <v>0</v>
      </c>
      <c r="AC235">
        <v>2</v>
      </c>
      <c r="AD235" t="s">
        <v>73</v>
      </c>
      <c r="AE235">
        <v>12.67</v>
      </c>
      <c r="AF235" t="s">
        <v>85</v>
      </c>
      <c r="AG235">
        <v>2</v>
      </c>
      <c r="AH235" t="s">
        <v>75</v>
      </c>
      <c r="AI235">
        <v>2</v>
      </c>
      <c r="AJ235" t="s">
        <v>75</v>
      </c>
      <c r="AK235" t="s">
        <v>77</v>
      </c>
      <c r="AL235">
        <v>2</v>
      </c>
      <c r="AM235">
        <v>5</v>
      </c>
      <c r="AN235" t="s">
        <v>75</v>
      </c>
      <c r="AO235" t="s">
        <v>76</v>
      </c>
    </row>
    <row r="236" spans="1:41">
      <c r="A236" t="s">
        <v>37</v>
      </c>
      <c r="B236" t="s">
        <v>52</v>
      </c>
      <c r="C236">
        <v>17</v>
      </c>
      <c r="D236" t="s">
        <v>39</v>
      </c>
      <c r="E236" t="s">
        <v>72</v>
      </c>
      <c r="F236">
        <v>2</v>
      </c>
      <c r="G236">
        <v>1</v>
      </c>
      <c r="H236">
        <v>2</v>
      </c>
      <c r="I236">
        <v>1</v>
      </c>
      <c r="J236">
        <v>3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4</v>
      </c>
      <c r="S236">
        <v>5</v>
      </c>
      <c r="T236">
        <v>1</v>
      </c>
      <c r="U236">
        <v>1</v>
      </c>
      <c r="V236">
        <v>1</v>
      </c>
      <c r="W236">
        <v>3</v>
      </c>
      <c r="X236">
        <v>2</v>
      </c>
      <c r="Y236">
        <v>8</v>
      </c>
      <c r="Z236">
        <v>8</v>
      </c>
      <c r="AA236">
        <v>10</v>
      </c>
      <c r="AB236">
        <v>0</v>
      </c>
      <c r="AC236">
        <v>2</v>
      </c>
      <c r="AD236" t="s">
        <v>73</v>
      </c>
      <c r="AE236">
        <v>8.67</v>
      </c>
      <c r="AF236" t="s">
        <v>74</v>
      </c>
      <c r="AG236">
        <v>1.5</v>
      </c>
      <c r="AH236" t="s">
        <v>75</v>
      </c>
      <c r="AI236">
        <v>3</v>
      </c>
      <c r="AJ236" t="s">
        <v>75</v>
      </c>
      <c r="AK236" t="s">
        <v>87</v>
      </c>
      <c r="AL236">
        <v>3</v>
      </c>
      <c r="AM236">
        <v>6</v>
      </c>
      <c r="AN236" t="s">
        <v>75</v>
      </c>
      <c r="AO236" t="s">
        <v>75</v>
      </c>
    </row>
    <row r="237" spans="1:41">
      <c r="A237" t="s">
        <v>37</v>
      </c>
      <c r="B237" t="s">
        <v>52</v>
      </c>
      <c r="C237">
        <v>15</v>
      </c>
      <c r="D237" t="s">
        <v>39</v>
      </c>
      <c r="E237" t="s">
        <v>72</v>
      </c>
      <c r="F237">
        <v>2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2</v>
      </c>
      <c r="U237">
        <v>1</v>
      </c>
      <c r="V237">
        <v>3</v>
      </c>
      <c r="W237">
        <v>3</v>
      </c>
      <c r="X237">
        <v>2</v>
      </c>
      <c r="Y237">
        <v>10</v>
      </c>
      <c r="Z237">
        <v>12</v>
      </c>
      <c r="AA237">
        <v>12</v>
      </c>
      <c r="AB237">
        <v>2</v>
      </c>
      <c r="AC237">
        <v>0</v>
      </c>
      <c r="AD237" t="s">
        <v>73</v>
      </c>
      <c r="AE237">
        <v>11.33</v>
      </c>
      <c r="AF237" t="s">
        <v>85</v>
      </c>
      <c r="AG237">
        <v>2.5</v>
      </c>
      <c r="AH237" t="s">
        <v>75</v>
      </c>
      <c r="AI237">
        <v>1</v>
      </c>
      <c r="AJ237" t="s">
        <v>76</v>
      </c>
      <c r="AK237" t="s">
        <v>77</v>
      </c>
      <c r="AL237">
        <v>5</v>
      </c>
      <c r="AM237">
        <v>5</v>
      </c>
      <c r="AN237" t="s">
        <v>79</v>
      </c>
      <c r="AO237" t="s">
        <v>76</v>
      </c>
    </row>
    <row r="238" spans="1:41">
      <c r="A238" t="s">
        <v>37</v>
      </c>
      <c r="B238" t="s">
        <v>38</v>
      </c>
      <c r="C238">
        <v>15</v>
      </c>
      <c r="D238" t="s">
        <v>39</v>
      </c>
      <c r="E238" t="s">
        <v>72</v>
      </c>
      <c r="F238">
        <v>1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4</v>
      </c>
      <c r="S238">
        <v>3</v>
      </c>
      <c r="T238">
        <v>2</v>
      </c>
      <c r="U238">
        <v>2</v>
      </c>
      <c r="V238">
        <v>3</v>
      </c>
      <c r="W238">
        <v>4</v>
      </c>
      <c r="X238">
        <v>2</v>
      </c>
      <c r="Y238">
        <v>9</v>
      </c>
      <c r="Z238">
        <v>10</v>
      </c>
      <c r="AA238">
        <v>10</v>
      </c>
      <c r="AB238">
        <v>1</v>
      </c>
      <c r="AC238">
        <v>0</v>
      </c>
      <c r="AD238" t="s">
        <v>73</v>
      </c>
      <c r="AE238">
        <v>9.67</v>
      </c>
      <c r="AF238" t="s">
        <v>74</v>
      </c>
      <c r="AG238">
        <v>1</v>
      </c>
      <c r="AH238" t="s">
        <v>76</v>
      </c>
      <c r="AI238">
        <v>1</v>
      </c>
      <c r="AJ238" t="s">
        <v>76</v>
      </c>
      <c r="AK238" t="s">
        <v>77</v>
      </c>
      <c r="AL238">
        <v>3</v>
      </c>
      <c r="AM238">
        <v>5</v>
      </c>
      <c r="AN238" t="s">
        <v>75</v>
      </c>
      <c r="AO238" t="s">
        <v>76</v>
      </c>
    </row>
    <row r="239" spans="1:41">
      <c r="A239" t="s">
        <v>37</v>
      </c>
      <c r="B239" t="s">
        <v>38</v>
      </c>
      <c r="C239">
        <v>15</v>
      </c>
      <c r="D239" t="s">
        <v>54</v>
      </c>
      <c r="E239" t="s">
        <v>72</v>
      </c>
      <c r="F239">
        <v>1</v>
      </c>
      <c r="G239">
        <v>1</v>
      </c>
      <c r="H239">
        <v>2</v>
      </c>
      <c r="I239">
        <v>4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3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7</v>
      </c>
      <c r="Z239">
        <v>10</v>
      </c>
      <c r="AA239">
        <v>10</v>
      </c>
      <c r="AB239">
        <v>3</v>
      </c>
      <c r="AC239">
        <v>0</v>
      </c>
      <c r="AD239" t="s">
        <v>73</v>
      </c>
      <c r="AE239">
        <v>9</v>
      </c>
      <c r="AF239" t="s">
        <v>74</v>
      </c>
      <c r="AG239">
        <v>1</v>
      </c>
      <c r="AH239" t="s">
        <v>76</v>
      </c>
      <c r="AI239">
        <v>1</v>
      </c>
      <c r="AJ239" t="s">
        <v>76</v>
      </c>
      <c r="AK239" t="s">
        <v>77</v>
      </c>
      <c r="AL239">
        <v>5</v>
      </c>
      <c r="AM239">
        <v>3</v>
      </c>
      <c r="AN239" t="s">
        <v>79</v>
      </c>
      <c r="AO239" t="s">
        <v>76</v>
      </c>
    </row>
    <row r="240" spans="1:41">
      <c r="A240" t="s">
        <v>37</v>
      </c>
      <c r="B240" t="s">
        <v>52</v>
      </c>
      <c r="C240">
        <v>16</v>
      </c>
      <c r="D240" t="s">
        <v>54</v>
      </c>
      <c r="E240" t="s">
        <v>72</v>
      </c>
      <c r="F240">
        <v>4</v>
      </c>
      <c r="G240">
        <v>3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3</v>
      </c>
      <c r="S240">
        <v>3</v>
      </c>
      <c r="T240">
        <v>3</v>
      </c>
      <c r="U240">
        <v>1</v>
      </c>
      <c r="V240">
        <v>1</v>
      </c>
      <c r="W240">
        <v>4</v>
      </c>
      <c r="X240">
        <v>2</v>
      </c>
      <c r="Y240">
        <v>11</v>
      </c>
      <c r="Z240">
        <v>15</v>
      </c>
      <c r="AA240">
        <v>15</v>
      </c>
      <c r="AB240">
        <v>4</v>
      </c>
      <c r="AC240">
        <v>0</v>
      </c>
      <c r="AD240" t="s">
        <v>73</v>
      </c>
      <c r="AE240">
        <v>13.67</v>
      </c>
      <c r="AF240" t="s">
        <v>85</v>
      </c>
      <c r="AG240">
        <v>3.5</v>
      </c>
      <c r="AH240" t="s">
        <v>79</v>
      </c>
      <c r="AI240">
        <v>1</v>
      </c>
      <c r="AJ240" t="s">
        <v>76</v>
      </c>
      <c r="AK240" t="s">
        <v>77</v>
      </c>
      <c r="AL240">
        <v>4</v>
      </c>
      <c r="AM240">
        <v>6</v>
      </c>
      <c r="AN240" t="s">
        <v>79</v>
      </c>
      <c r="AO240" t="s">
        <v>75</v>
      </c>
    </row>
    <row r="241" spans="1:41">
      <c r="A241" t="s">
        <v>37</v>
      </c>
      <c r="B241" t="s">
        <v>38</v>
      </c>
      <c r="C241">
        <v>16</v>
      </c>
      <c r="D241" t="s">
        <v>39</v>
      </c>
      <c r="E241" t="s">
        <v>72</v>
      </c>
      <c r="F241">
        <v>2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4</v>
      </c>
      <c r="S241">
        <v>3</v>
      </c>
      <c r="T241">
        <v>5</v>
      </c>
      <c r="U241">
        <v>1</v>
      </c>
      <c r="V241">
        <v>1</v>
      </c>
      <c r="W241">
        <v>5</v>
      </c>
      <c r="X241">
        <v>2</v>
      </c>
      <c r="Y241">
        <v>8</v>
      </c>
      <c r="Z241">
        <v>9</v>
      </c>
      <c r="AA241">
        <v>10</v>
      </c>
      <c r="AB241">
        <v>1</v>
      </c>
      <c r="AC241">
        <v>1</v>
      </c>
      <c r="AD241" t="s">
        <v>80</v>
      </c>
      <c r="AE241">
        <v>9</v>
      </c>
      <c r="AF241" t="s">
        <v>74</v>
      </c>
      <c r="AG241">
        <v>1.5</v>
      </c>
      <c r="AH241" t="s">
        <v>75</v>
      </c>
      <c r="AI241">
        <v>1</v>
      </c>
      <c r="AJ241" t="s">
        <v>76</v>
      </c>
      <c r="AK241" t="s">
        <v>77</v>
      </c>
      <c r="AL241">
        <v>3</v>
      </c>
      <c r="AM241">
        <v>9</v>
      </c>
      <c r="AN241" t="s">
        <v>75</v>
      </c>
      <c r="AO241" t="s">
        <v>75</v>
      </c>
    </row>
    <row r="242" spans="1:41">
      <c r="A242" t="s">
        <v>37</v>
      </c>
      <c r="B242" t="s">
        <v>52</v>
      </c>
      <c r="C242">
        <v>16</v>
      </c>
      <c r="D242" t="s">
        <v>39</v>
      </c>
      <c r="E242" t="s">
        <v>72</v>
      </c>
      <c r="F242">
        <v>3</v>
      </c>
      <c r="G242">
        <v>3</v>
      </c>
      <c r="H242">
        <v>1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5</v>
      </c>
      <c r="S242">
        <v>3</v>
      </c>
      <c r="T242">
        <v>3</v>
      </c>
      <c r="U242">
        <v>1</v>
      </c>
      <c r="V242">
        <v>1</v>
      </c>
      <c r="W242">
        <v>5</v>
      </c>
      <c r="X242">
        <v>2</v>
      </c>
      <c r="Y242">
        <v>16</v>
      </c>
      <c r="Z242">
        <v>18</v>
      </c>
      <c r="AA242">
        <v>18</v>
      </c>
      <c r="AB242">
        <v>2</v>
      </c>
      <c r="AC242">
        <v>0</v>
      </c>
      <c r="AD242" t="s">
        <v>73</v>
      </c>
      <c r="AE242">
        <v>17.329999999999998</v>
      </c>
      <c r="AF242" t="s">
        <v>86</v>
      </c>
      <c r="AG242">
        <v>3</v>
      </c>
      <c r="AH242" t="s">
        <v>75</v>
      </c>
      <c r="AI242">
        <v>0</v>
      </c>
      <c r="AJ242" t="s">
        <v>76</v>
      </c>
      <c r="AK242" t="s">
        <v>77</v>
      </c>
      <c r="AL242">
        <v>3</v>
      </c>
      <c r="AM242">
        <v>6</v>
      </c>
      <c r="AN242" t="s">
        <v>75</v>
      </c>
      <c r="AO242" t="s">
        <v>75</v>
      </c>
    </row>
    <row r="243" spans="1:41">
      <c r="A243" t="s">
        <v>37</v>
      </c>
      <c r="B243" t="s">
        <v>52</v>
      </c>
      <c r="C243">
        <v>16</v>
      </c>
      <c r="D243" t="s">
        <v>39</v>
      </c>
      <c r="E243" t="s">
        <v>72</v>
      </c>
      <c r="F243">
        <v>4</v>
      </c>
      <c r="G243">
        <v>4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5</v>
      </c>
      <c r="S243">
        <v>4</v>
      </c>
      <c r="T243">
        <v>4</v>
      </c>
      <c r="U243">
        <v>1</v>
      </c>
      <c r="V243">
        <v>2</v>
      </c>
      <c r="W243">
        <v>5</v>
      </c>
      <c r="X243">
        <v>2</v>
      </c>
      <c r="Y243">
        <v>15</v>
      </c>
      <c r="Z243">
        <v>15</v>
      </c>
      <c r="AA243">
        <v>16</v>
      </c>
      <c r="AB243">
        <v>0</v>
      </c>
      <c r="AC243">
        <v>1</v>
      </c>
      <c r="AD243" t="s">
        <v>73</v>
      </c>
      <c r="AE243">
        <v>15.33</v>
      </c>
      <c r="AF243" t="s">
        <v>89</v>
      </c>
      <c r="AG243">
        <v>4</v>
      </c>
      <c r="AH243" t="s">
        <v>79</v>
      </c>
      <c r="AI243">
        <v>0</v>
      </c>
      <c r="AJ243" t="s">
        <v>76</v>
      </c>
      <c r="AK243" t="s">
        <v>77</v>
      </c>
      <c r="AL243">
        <v>3</v>
      </c>
      <c r="AM243">
        <v>8</v>
      </c>
      <c r="AN243" t="s">
        <v>75</v>
      </c>
      <c r="AO243" t="s">
        <v>75</v>
      </c>
    </row>
    <row r="244" spans="1:41">
      <c r="A244" t="s">
        <v>37</v>
      </c>
      <c r="B244" t="s">
        <v>52</v>
      </c>
      <c r="C244">
        <v>15</v>
      </c>
      <c r="D244" t="s">
        <v>39</v>
      </c>
      <c r="E244" t="s">
        <v>72</v>
      </c>
      <c r="F244">
        <v>4</v>
      </c>
      <c r="G244">
        <v>4</v>
      </c>
      <c r="H244">
        <v>2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11</v>
      </c>
      <c r="Z244">
        <v>13</v>
      </c>
      <c r="AA244">
        <v>14</v>
      </c>
      <c r="AB244">
        <v>2</v>
      </c>
      <c r="AC244">
        <v>1</v>
      </c>
      <c r="AD244" t="s">
        <v>80</v>
      </c>
      <c r="AE244">
        <v>12.67</v>
      </c>
      <c r="AF244" t="s">
        <v>85</v>
      </c>
      <c r="AG244">
        <v>4</v>
      </c>
      <c r="AH244" t="s">
        <v>79</v>
      </c>
      <c r="AI244">
        <v>0</v>
      </c>
      <c r="AJ244" t="s">
        <v>76</v>
      </c>
      <c r="AK244" t="s">
        <v>77</v>
      </c>
      <c r="AL244">
        <v>3</v>
      </c>
      <c r="AM244">
        <v>7</v>
      </c>
      <c r="AN244" t="s">
        <v>75</v>
      </c>
      <c r="AO244" t="s">
        <v>75</v>
      </c>
    </row>
    <row r="245" spans="1:41">
      <c r="A245" t="s">
        <v>37</v>
      </c>
      <c r="B245" t="s">
        <v>38</v>
      </c>
      <c r="C245">
        <v>15</v>
      </c>
      <c r="D245" t="s">
        <v>39</v>
      </c>
      <c r="E245" t="s">
        <v>72</v>
      </c>
      <c r="F245">
        <v>1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3</v>
      </c>
      <c r="S245">
        <v>2</v>
      </c>
      <c r="T245">
        <v>3</v>
      </c>
      <c r="U245">
        <v>1</v>
      </c>
      <c r="V245">
        <v>2</v>
      </c>
      <c r="W245">
        <v>1</v>
      </c>
      <c r="X245">
        <v>2</v>
      </c>
      <c r="Y245">
        <v>16</v>
      </c>
      <c r="Z245">
        <v>15</v>
      </c>
      <c r="AA245">
        <v>15</v>
      </c>
      <c r="AB245">
        <v>-1</v>
      </c>
      <c r="AC245">
        <v>0</v>
      </c>
      <c r="AD245" t="s">
        <v>73</v>
      </c>
      <c r="AE245">
        <v>15.33</v>
      </c>
      <c r="AF245" t="s">
        <v>89</v>
      </c>
      <c r="AG245">
        <v>1.5</v>
      </c>
      <c r="AH245" t="s">
        <v>75</v>
      </c>
      <c r="AI245">
        <v>1</v>
      </c>
      <c r="AJ245" t="s">
        <v>76</v>
      </c>
      <c r="AK245" t="s">
        <v>77</v>
      </c>
      <c r="AL245">
        <v>1</v>
      </c>
      <c r="AM245">
        <v>5</v>
      </c>
      <c r="AN245" t="s">
        <v>76</v>
      </c>
      <c r="AO245" t="s">
        <v>76</v>
      </c>
    </row>
    <row r="246" spans="1:41">
      <c r="A246" t="s">
        <v>37</v>
      </c>
      <c r="B246" t="s">
        <v>38</v>
      </c>
      <c r="C246">
        <v>16</v>
      </c>
      <c r="D246" t="s">
        <v>39</v>
      </c>
      <c r="E246" t="s">
        <v>71</v>
      </c>
      <c r="F246">
        <v>2</v>
      </c>
      <c r="G246">
        <v>4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4</v>
      </c>
      <c r="S246">
        <v>2</v>
      </c>
      <c r="T246">
        <v>2</v>
      </c>
      <c r="U246">
        <v>1</v>
      </c>
      <c r="V246">
        <v>2</v>
      </c>
      <c r="W246">
        <v>5</v>
      </c>
      <c r="X246">
        <v>2</v>
      </c>
      <c r="Y246">
        <v>13</v>
      </c>
      <c r="Z246">
        <v>13</v>
      </c>
      <c r="AA246">
        <v>13</v>
      </c>
      <c r="AB246">
        <v>0</v>
      </c>
      <c r="AC246">
        <v>0</v>
      </c>
      <c r="AD246" t="s">
        <v>73</v>
      </c>
      <c r="AE246">
        <v>13</v>
      </c>
      <c r="AF246" t="s">
        <v>85</v>
      </c>
      <c r="AG246">
        <v>3</v>
      </c>
      <c r="AH246" t="s">
        <v>75</v>
      </c>
      <c r="AI246">
        <v>0</v>
      </c>
      <c r="AJ246" t="s">
        <v>76</v>
      </c>
      <c r="AK246" t="s">
        <v>77</v>
      </c>
      <c r="AL246">
        <v>4</v>
      </c>
      <c r="AM246">
        <v>5</v>
      </c>
      <c r="AN246" t="s">
        <v>79</v>
      </c>
      <c r="AO246" t="s">
        <v>76</v>
      </c>
    </row>
    <row r="247" spans="1:41">
      <c r="A247" t="s">
        <v>37</v>
      </c>
      <c r="B247" t="s">
        <v>38</v>
      </c>
      <c r="C247">
        <v>19</v>
      </c>
      <c r="D247" t="s">
        <v>39</v>
      </c>
      <c r="E247" t="s">
        <v>72</v>
      </c>
      <c r="F247">
        <v>0</v>
      </c>
      <c r="G247">
        <v>1</v>
      </c>
      <c r="H247">
        <v>1</v>
      </c>
      <c r="I247">
        <v>2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4</v>
      </c>
      <c r="T247">
        <v>2</v>
      </c>
      <c r="U247">
        <v>1</v>
      </c>
      <c r="V247">
        <v>1</v>
      </c>
      <c r="W247">
        <v>5</v>
      </c>
      <c r="X247">
        <v>2</v>
      </c>
      <c r="Y247">
        <v>7</v>
      </c>
      <c r="Z247">
        <v>8</v>
      </c>
      <c r="AA247">
        <v>9</v>
      </c>
      <c r="AB247">
        <v>1</v>
      </c>
      <c r="AC247">
        <v>1</v>
      </c>
      <c r="AD247" t="s">
        <v>80</v>
      </c>
      <c r="AE247">
        <v>8</v>
      </c>
      <c r="AF247" t="s">
        <v>74</v>
      </c>
      <c r="AG247">
        <v>0.5</v>
      </c>
      <c r="AH247" t="s">
        <v>76</v>
      </c>
      <c r="AI247">
        <v>2</v>
      </c>
      <c r="AJ247" t="s">
        <v>75</v>
      </c>
      <c r="AK247" t="s">
        <v>77</v>
      </c>
      <c r="AL247">
        <v>1</v>
      </c>
      <c r="AM247">
        <v>6</v>
      </c>
      <c r="AN247" t="s">
        <v>76</v>
      </c>
      <c r="AO247" t="s">
        <v>75</v>
      </c>
    </row>
    <row r="248" spans="1:41">
      <c r="A248" t="s">
        <v>37</v>
      </c>
      <c r="B248" t="s">
        <v>38</v>
      </c>
      <c r="C248">
        <v>15</v>
      </c>
      <c r="D248" t="s">
        <v>39</v>
      </c>
      <c r="E248" t="s">
        <v>72</v>
      </c>
      <c r="F248">
        <v>4</v>
      </c>
      <c r="G248">
        <v>4</v>
      </c>
      <c r="H248">
        <v>1</v>
      </c>
      <c r="I248">
        <v>3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2</v>
      </c>
      <c r="T248">
        <v>2</v>
      </c>
      <c r="U248">
        <v>1</v>
      </c>
      <c r="V248">
        <v>1</v>
      </c>
      <c r="W248">
        <v>5</v>
      </c>
      <c r="X248">
        <v>2</v>
      </c>
      <c r="Y248">
        <v>9</v>
      </c>
      <c r="Z248">
        <v>11</v>
      </c>
      <c r="AA248">
        <v>11</v>
      </c>
      <c r="AB248">
        <v>2</v>
      </c>
      <c r="AC248">
        <v>0</v>
      </c>
      <c r="AD248" t="s">
        <v>73</v>
      </c>
      <c r="AE248">
        <v>10.33</v>
      </c>
      <c r="AF248" t="s">
        <v>85</v>
      </c>
      <c r="AG248">
        <v>4</v>
      </c>
      <c r="AH248" t="s">
        <v>79</v>
      </c>
      <c r="AI248">
        <v>0</v>
      </c>
      <c r="AJ248" t="s">
        <v>76</v>
      </c>
      <c r="AK248" t="s">
        <v>77</v>
      </c>
      <c r="AL248">
        <v>4</v>
      </c>
      <c r="AM248">
        <v>4</v>
      </c>
      <c r="AN248" t="s">
        <v>79</v>
      </c>
      <c r="AO248" t="s">
        <v>76</v>
      </c>
    </row>
    <row r="249" spans="1:41">
      <c r="A249" t="s">
        <v>37</v>
      </c>
      <c r="B249" t="s">
        <v>38</v>
      </c>
      <c r="C249">
        <v>16</v>
      </c>
      <c r="D249" t="s">
        <v>39</v>
      </c>
      <c r="E249" t="s">
        <v>71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3</v>
      </c>
      <c r="S249">
        <v>4</v>
      </c>
      <c r="T249">
        <v>4</v>
      </c>
      <c r="U249">
        <v>3</v>
      </c>
      <c r="V249">
        <v>3</v>
      </c>
      <c r="W249">
        <v>1</v>
      </c>
      <c r="X249">
        <v>2</v>
      </c>
      <c r="Y249">
        <v>14</v>
      </c>
      <c r="Z249">
        <v>14</v>
      </c>
      <c r="AA249">
        <v>13</v>
      </c>
      <c r="AB249">
        <v>0</v>
      </c>
      <c r="AC249">
        <v>-1</v>
      </c>
      <c r="AD249" t="s">
        <v>73</v>
      </c>
      <c r="AE249">
        <v>13.67</v>
      </c>
      <c r="AF249" t="s">
        <v>85</v>
      </c>
      <c r="AG249">
        <v>1</v>
      </c>
      <c r="AH249" t="s">
        <v>76</v>
      </c>
      <c r="AI249">
        <v>2</v>
      </c>
      <c r="AJ249" t="s">
        <v>75</v>
      </c>
      <c r="AK249" t="s">
        <v>77</v>
      </c>
      <c r="AL249">
        <v>1</v>
      </c>
      <c r="AM249">
        <v>8</v>
      </c>
      <c r="AN249" t="s">
        <v>76</v>
      </c>
      <c r="AO249" t="s">
        <v>75</v>
      </c>
    </row>
    <row r="250" spans="1:41">
      <c r="A250" t="s">
        <v>37</v>
      </c>
      <c r="B250" t="s">
        <v>38</v>
      </c>
      <c r="C250">
        <v>15</v>
      </c>
      <c r="D250" t="s">
        <v>39</v>
      </c>
      <c r="E250" t="s">
        <v>72</v>
      </c>
      <c r="F250">
        <v>1</v>
      </c>
      <c r="G250">
        <v>2</v>
      </c>
      <c r="H250">
        <v>1</v>
      </c>
      <c r="I250">
        <v>2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4</v>
      </c>
      <c r="S250">
        <v>3</v>
      </c>
      <c r="T250">
        <v>2</v>
      </c>
      <c r="U250">
        <v>1</v>
      </c>
      <c r="V250">
        <v>1</v>
      </c>
      <c r="W250">
        <v>5</v>
      </c>
      <c r="X250">
        <v>2</v>
      </c>
      <c r="Y250">
        <v>10</v>
      </c>
      <c r="Z250">
        <v>11</v>
      </c>
      <c r="AA250">
        <v>11</v>
      </c>
      <c r="AB250">
        <v>1</v>
      </c>
      <c r="AC250">
        <v>0</v>
      </c>
      <c r="AD250" t="s">
        <v>73</v>
      </c>
      <c r="AE250">
        <v>10.67</v>
      </c>
      <c r="AF250" t="s">
        <v>85</v>
      </c>
      <c r="AG250">
        <v>1.5</v>
      </c>
      <c r="AH250" t="s">
        <v>75</v>
      </c>
      <c r="AI250">
        <v>1</v>
      </c>
      <c r="AJ250" t="s">
        <v>76</v>
      </c>
      <c r="AK250" t="s">
        <v>77</v>
      </c>
      <c r="AL250">
        <v>3</v>
      </c>
      <c r="AM250">
        <v>5</v>
      </c>
      <c r="AN250" t="s">
        <v>75</v>
      </c>
      <c r="AO250" t="s">
        <v>76</v>
      </c>
    </row>
    <row r="251" spans="1:41">
      <c r="A251" t="s">
        <v>37</v>
      </c>
      <c r="B251" t="s">
        <v>52</v>
      </c>
      <c r="C251">
        <v>15</v>
      </c>
      <c r="D251" t="s">
        <v>54</v>
      </c>
      <c r="E251" t="s">
        <v>72</v>
      </c>
      <c r="F251">
        <v>2</v>
      </c>
      <c r="G251">
        <v>3</v>
      </c>
      <c r="H251">
        <v>1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4</v>
      </c>
      <c r="S251">
        <v>4</v>
      </c>
      <c r="T251">
        <v>4</v>
      </c>
      <c r="U251">
        <v>1</v>
      </c>
      <c r="V251">
        <v>1</v>
      </c>
      <c r="W251">
        <v>1</v>
      </c>
      <c r="X251">
        <v>2</v>
      </c>
      <c r="Y251">
        <v>11</v>
      </c>
      <c r="Z251">
        <v>8</v>
      </c>
      <c r="AA251">
        <v>8</v>
      </c>
      <c r="AB251">
        <v>-3</v>
      </c>
      <c r="AC251">
        <v>0</v>
      </c>
      <c r="AD251" t="s">
        <v>73</v>
      </c>
      <c r="AE251">
        <v>9</v>
      </c>
      <c r="AF251" t="s">
        <v>74</v>
      </c>
      <c r="AG251">
        <v>2.5</v>
      </c>
      <c r="AH251" t="s">
        <v>75</v>
      </c>
      <c r="AI251">
        <v>0</v>
      </c>
      <c r="AJ251" t="s">
        <v>76</v>
      </c>
      <c r="AK251" t="s">
        <v>77</v>
      </c>
      <c r="AL251">
        <v>4</v>
      </c>
      <c r="AM251">
        <v>8</v>
      </c>
      <c r="AN251" t="s">
        <v>79</v>
      </c>
      <c r="AO251" t="s">
        <v>75</v>
      </c>
    </row>
    <row r="252" spans="1:41">
      <c r="A252" t="s">
        <v>37</v>
      </c>
      <c r="B252" t="s">
        <v>52</v>
      </c>
      <c r="C252">
        <v>16</v>
      </c>
      <c r="D252" t="s">
        <v>54</v>
      </c>
      <c r="E252" t="s">
        <v>72</v>
      </c>
      <c r="F252">
        <v>2</v>
      </c>
      <c r="G252">
        <v>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2</v>
      </c>
      <c r="T252">
        <v>2</v>
      </c>
      <c r="U252">
        <v>1</v>
      </c>
      <c r="V252">
        <v>2</v>
      </c>
      <c r="W252">
        <v>3</v>
      </c>
      <c r="X252">
        <v>2</v>
      </c>
      <c r="Y252">
        <v>17</v>
      </c>
      <c r="Z252">
        <v>15</v>
      </c>
      <c r="AA252">
        <v>15</v>
      </c>
      <c r="AB252">
        <v>-2</v>
      </c>
      <c r="AC252">
        <v>0</v>
      </c>
      <c r="AD252" t="s">
        <v>73</v>
      </c>
      <c r="AE252">
        <v>15.67</v>
      </c>
      <c r="AF252" t="s">
        <v>89</v>
      </c>
      <c r="AG252">
        <v>2</v>
      </c>
      <c r="AH252" t="s">
        <v>75</v>
      </c>
      <c r="AI252">
        <v>2</v>
      </c>
      <c r="AJ252" t="s">
        <v>75</v>
      </c>
      <c r="AK252" t="s">
        <v>77</v>
      </c>
      <c r="AL252">
        <v>1</v>
      </c>
      <c r="AM252">
        <v>4</v>
      </c>
      <c r="AN252" t="s">
        <v>76</v>
      </c>
      <c r="AO252" t="s">
        <v>76</v>
      </c>
    </row>
    <row r="253" spans="1:41">
      <c r="A253" t="s">
        <v>37</v>
      </c>
      <c r="B253" t="s">
        <v>52</v>
      </c>
      <c r="C253">
        <v>17</v>
      </c>
      <c r="D253" t="s">
        <v>39</v>
      </c>
      <c r="E253" t="s">
        <v>72</v>
      </c>
      <c r="F253">
        <v>1</v>
      </c>
      <c r="G253">
        <v>3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5</v>
      </c>
      <c r="S253">
        <v>3</v>
      </c>
      <c r="T253">
        <v>3</v>
      </c>
      <c r="U253">
        <v>1</v>
      </c>
      <c r="V253">
        <v>4</v>
      </c>
      <c r="W253">
        <v>2</v>
      </c>
      <c r="X253">
        <v>2</v>
      </c>
      <c r="Y253">
        <v>10</v>
      </c>
      <c r="Z253">
        <v>10</v>
      </c>
      <c r="AA253">
        <v>10</v>
      </c>
      <c r="AB253">
        <v>0</v>
      </c>
      <c r="AC253">
        <v>0</v>
      </c>
      <c r="AD253" t="s">
        <v>73</v>
      </c>
      <c r="AE253">
        <v>10</v>
      </c>
      <c r="AF253" t="s">
        <v>85</v>
      </c>
      <c r="AG253">
        <v>2</v>
      </c>
      <c r="AH253" t="s">
        <v>75</v>
      </c>
      <c r="AI253">
        <v>3</v>
      </c>
      <c r="AJ253" t="s">
        <v>75</v>
      </c>
      <c r="AK253" t="s">
        <v>77</v>
      </c>
      <c r="AL253">
        <v>0</v>
      </c>
      <c r="AM253">
        <v>6</v>
      </c>
      <c r="AN253" t="s">
        <v>76</v>
      </c>
      <c r="AO253" t="s">
        <v>75</v>
      </c>
    </row>
    <row r="254" spans="1:41">
      <c r="A254" t="s">
        <v>37</v>
      </c>
      <c r="B254" t="s">
        <v>52</v>
      </c>
      <c r="C254">
        <v>16</v>
      </c>
      <c r="D254" t="s">
        <v>39</v>
      </c>
      <c r="E254" t="s">
        <v>72</v>
      </c>
      <c r="F254">
        <v>1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4</v>
      </c>
      <c r="S254">
        <v>3</v>
      </c>
      <c r="T254">
        <v>2</v>
      </c>
      <c r="U254">
        <v>1</v>
      </c>
      <c r="V254">
        <v>1</v>
      </c>
      <c r="W254">
        <v>3</v>
      </c>
      <c r="X254">
        <v>2</v>
      </c>
      <c r="Y254">
        <v>13</v>
      </c>
      <c r="Z254">
        <v>15</v>
      </c>
      <c r="AA254">
        <v>16</v>
      </c>
      <c r="AB254">
        <v>2</v>
      </c>
      <c r="AC254">
        <v>1</v>
      </c>
      <c r="AD254" t="s">
        <v>80</v>
      </c>
      <c r="AE254">
        <v>14.67</v>
      </c>
      <c r="AF254" t="s">
        <v>89</v>
      </c>
      <c r="AG254">
        <v>0.5</v>
      </c>
      <c r="AH254" t="s">
        <v>76</v>
      </c>
      <c r="AI254">
        <v>1</v>
      </c>
      <c r="AJ254" t="s">
        <v>76</v>
      </c>
      <c r="AK254" t="s">
        <v>77</v>
      </c>
      <c r="AL254">
        <v>4</v>
      </c>
      <c r="AM254">
        <v>6</v>
      </c>
      <c r="AN254" t="s">
        <v>79</v>
      </c>
      <c r="AO254" t="s">
        <v>75</v>
      </c>
    </row>
    <row r="255" spans="1:41">
      <c r="A255" t="s">
        <v>37</v>
      </c>
      <c r="B255" t="s">
        <v>38</v>
      </c>
      <c r="C255">
        <v>16</v>
      </c>
      <c r="D255" t="s">
        <v>39</v>
      </c>
      <c r="E255" t="s">
        <v>72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3</v>
      </c>
      <c r="S255">
        <v>4</v>
      </c>
      <c r="T255">
        <v>4</v>
      </c>
      <c r="U255">
        <v>1</v>
      </c>
      <c r="V255">
        <v>4</v>
      </c>
      <c r="W255">
        <v>5</v>
      </c>
      <c r="X255">
        <v>2</v>
      </c>
      <c r="Y255">
        <v>13</v>
      </c>
      <c r="Z255">
        <v>13</v>
      </c>
      <c r="AA255">
        <v>11</v>
      </c>
      <c r="AB255">
        <v>0</v>
      </c>
      <c r="AC255">
        <v>-2</v>
      </c>
      <c r="AD255" t="s">
        <v>73</v>
      </c>
      <c r="AE255">
        <v>12.33</v>
      </c>
      <c r="AF255" t="s">
        <v>85</v>
      </c>
      <c r="AG255">
        <v>2</v>
      </c>
      <c r="AH255" t="s">
        <v>75</v>
      </c>
      <c r="AI255">
        <v>2</v>
      </c>
      <c r="AJ255" t="s">
        <v>75</v>
      </c>
      <c r="AK255" t="s">
        <v>77</v>
      </c>
      <c r="AL255">
        <v>3</v>
      </c>
      <c r="AM255">
        <v>8</v>
      </c>
      <c r="AN255" t="s">
        <v>75</v>
      </c>
      <c r="AO255" t="s">
        <v>75</v>
      </c>
    </row>
    <row r="256" spans="1:41">
      <c r="A256" t="s">
        <v>37</v>
      </c>
      <c r="B256" t="s">
        <v>52</v>
      </c>
      <c r="C256">
        <v>16</v>
      </c>
      <c r="D256" t="s">
        <v>39</v>
      </c>
      <c r="E256" t="s">
        <v>72</v>
      </c>
      <c r="F256">
        <v>3</v>
      </c>
      <c r="G256">
        <v>3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12</v>
      </c>
      <c r="Z256">
        <v>13</v>
      </c>
      <c r="AA256">
        <v>12</v>
      </c>
      <c r="AB256">
        <v>1</v>
      </c>
      <c r="AC256">
        <v>-1</v>
      </c>
      <c r="AD256" t="s">
        <v>73</v>
      </c>
      <c r="AE256">
        <v>12.33</v>
      </c>
      <c r="AF256" t="s">
        <v>85</v>
      </c>
      <c r="AG256">
        <v>3</v>
      </c>
      <c r="AH256" t="s">
        <v>75</v>
      </c>
      <c r="AI256">
        <v>0</v>
      </c>
      <c r="AJ256" t="s">
        <v>76</v>
      </c>
      <c r="AK256" t="s">
        <v>77</v>
      </c>
      <c r="AL256">
        <v>3</v>
      </c>
      <c r="AM256">
        <v>6</v>
      </c>
      <c r="AN256" t="s">
        <v>75</v>
      </c>
      <c r="AO256" t="s">
        <v>75</v>
      </c>
    </row>
    <row r="257" spans="1:41">
      <c r="A257" t="s">
        <v>37</v>
      </c>
      <c r="B257" t="s">
        <v>52</v>
      </c>
      <c r="C257">
        <v>16</v>
      </c>
      <c r="D257" t="s">
        <v>39</v>
      </c>
      <c r="E257" t="s">
        <v>72</v>
      </c>
      <c r="F257">
        <v>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3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2</v>
      </c>
      <c r="Y257">
        <v>11</v>
      </c>
      <c r="Z257">
        <v>12</v>
      </c>
      <c r="AA257">
        <v>11</v>
      </c>
      <c r="AB257">
        <v>1</v>
      </c>
      <c r="AC257">
        <v>-1</v>
      </c>
      <c r="AD257" t="s">
        <v>73</v>
      </c>
      <c r="AE257">
        <v>11.33</v>
      </c>
      <c r="AF257" t="s">
        <v>85</v>
      </c>
      <c r="AG257">
        <v>1.5</v>
      </c>
      <c r="AH257" t="s">
        <v>75</v>
      </c>
      <c r="AI257">
        <v>2</v>
      </c>
      <c r="AJ257" t="s">
        <v>75</v>
      </c>
      <c r="AK257" t="s">
        <v>77</v>
      </c>
      <c r="AL257">
        <v>4</v>
      </c>
      <c r="AM257">
        <v>7</v>
      </c>
      <c r="AN257" t="s">
        <v>79</v>
      </c>
      <c r="AO257" t="s">
        <v>75</v>
      </c>
    </row>
    <row r="258" spans="1:41">
      <c r="A258" t="s">
        <v>37</v>
      </c>
      <c r="B258" t="s">
        <v>38</v>
      </c>
      <c r="C258">
        <v>16</v>
      </c>
      <c r="D258" t="s">
        <v>39</v>
      </c>
      <c r="E258" t="s">
        <v>72</v>
      </c>
      <c r="F258">
        <v>4</v>
      </c>
      <c r="G258">
        <v>3</v>
      </c>
      <c r="H258">
        <v>1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4</v>
      </c>
      <c r="S258">
        <v>3</v>
      </c>
      <c r="T258">
        <v>5</v>
      </c>
      <c r="U258">
        <v>1</v>
      </c>
      <c r="V258">
        <v>5</v>
      </c>
      <c r="W258">
        <v>2</v>
      </c>
      <c r="X258">
        <v>2</v>
      </c>
      <c r="Y258">
        <v>16</v>
      </c>
      <c r="Z258">
        <v>16</v>
      </c>
      <c r="AA258">
        <v>16</v>
      </c>
      <c r="AB258">
        <v>0</v>
      </c>
      <c r="AC258">
        <v>0</v>
      </c>
      <c r="AD258" t="s">
        <v>73</v>
      </c>
      <c r="AE258">
        <v>16</v>
      </c>
      <c r="AF258" t="s">
        <v>86</v>
      </c>
      <c r="AG258">
        <v>3.5</v>
      </c>
      <c r="AH258" t="s">
        <v>79</v>
      </c>
      <c r="AI258">
        <v>1</v>
      </c>
      <c r="AJ258" t="s">
        <v>76</v>
      </c>
      <c r="AK258" t="s">
        <v>77</v>
      </c>
      <c r="AL258">
        <v>3</v>
      </c>
      <c r="AM258">
        <v>8</v>
      </c>
      <c r="AN258" t="s">
        <v>75</v>
      </c>
      <c r="AO258" t="s">
        <v>75</v>
      </c>
    </row>
    <row r="259" spans="1:41">
      <c r="A259" t="s">
        <v>37</v>
      </c>
      <c r="B259" t="s">
        <v>38</v>
      </c>
      <c r="C259">
        <v>17</v>
      </c>
      <c r="D259" t="s">
        <v>39</v>
      </c>
      <c r="E259" t="s">
        <v>71</v>
      </c>
      <c r="F259">
        <v>3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4</v>
      </c>
      <c r="S259">
        <v>4</v>
      </c>
      <c r="T259">
        <v>4</v>
      </c>
      <c r="U259">
        <v>1</v>
      </c>
      <c r="V259">
        <v>3</v>
      </c>
      <c r="W259">
        <v>1</v>
      </c>
      <c r="X259">
        <v>2</v>
      </c>
      <c r="Y259">
        <v>14</v>
      </c>
      <c r="Z259">
        <v>15</v>
      </c>
      <c r="AA259">
        <v>15</v>
      </c>
      <c r="AB259">
        <v>1</v>
      </c>
      <c r="AC259">
        <v>0</v>
      </c>
      <c r="AD259" t="s">
        <v>73</v>
      </c>
      <c r="AE259">
        <v>14.67</v>
      </c>
      <c r="AF259" t="s">
        <v>89</v>
      </c>
      <c r="AG259">
        <v>2.5</v>
      </c>
      <c r="AH259" t="s">
        <v>75</v>
      </c>
      <c r="AI259">
        <v>0</v>
      </c>
      <c r="AJ259" t="s">
        <v>76</v>
      </c>
      <c r="AK259" t="s">
        <v>77</v>
      </c>
      <c r="AL259">
        <v>2</v>
      </c>
      <c r="AM259">
        <v>8</v>
      </c>
      <c r="AN259" t="s">
        <v>75</v>
      </c>
      <c r="AO259" t="s">
        <v>75</v>
      </c>
    </row>
    <row r="260" spans="1:41">
      <c r="A260" t="s">
        <v>37</v>
      </c>
      <c r="B260" t="s">
        <v>38</v>
      </c>
      <c r="C260">
        <v>17</v>
      </c>
      <c r="D260" t="s">
        <v>54</v>
      </c>
      <c r="E260" t="s">
        <v>72</v>
      </c>
      <c r="F260">
        <v>2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4</v>
      </c>
      <c r="S260">
        <v>2</v>
      </c>
      <c r="T260">
        <v>5</v>
      </c>
      <c r="U260">
        <v>1</v>
      </c>
      <c r="V260">
        <v>2</v>
      </c>
      <c r="W260">
        <v>5</v>
      </c>
      <c r="X260">
        <v>2</v>
      </c>
      <c r="Y260">
        <v>6</v>
      </c>
      <c r="Z260">
        <v>6</v>
      </c>
      <c r="AA260">
        <v>6</v>
      </c>
      <c r="AB260">
        <v>0</v>
      </c>
      <c r="AC260">
        <v>0</v>
      </c>
      <c r="AD260" t="s">
        <v>73</v>
      </c>
      <c r="AE260">
        <v>6</v>
      </c>
      <c r="AF260" t="s">
        <v>74</v>
      </c>
      <c r="AG260">
        <v>1.5</v>
      </c>
      <c r="AH260" t="s">
        <v>75</v>
      </c>
      <c r="AI260">
        <v>1</v>
      </c>
      <c r="AJ260" t="s">
        <v>76</v>
      </c>
      <c r="AK260" t="s">
        <v>77</v>
      </c>
      <c r="AL260">
        <v>3</v>
      </c>
      <c r="AM260">
        <v>7</v>
      </c>
      <c r="AN260" t="s">
        <v>75</v>
      </c>
      <c r="AO260" t="s">
        <v>75</v>
      </c>
    </row>
    <row r="261" spans="1:41">
      <c r="A261" t="s">
        <v>37</v>
      </c>
      <c r="B261" t="s">
        <v>38</v>
      </c>
      <c r="C261">
        <v>16</v>
      </c>
      <c r="D261" t="s">
        <v>39</v>
      </c>
      <c r="E261" t="s">
        <v>72</v>
      </c>
      <c r="F261">
        <v>2</v>
      </c>
      <c r="G261">
        <v>3</v>
      </c>
      <c r="H261">
        <v>1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2</v>
      </c>
      <c r="S261">
        <v>3</v>
      </c>
      <c r="T261">
        <v>1</v>
      </c>
      <c r="U261">
        <v>1</v>
      </c>
      <c r="V261">
        <v>1</v>
      </c>
      <c r="W261">
        <v>3</v>
      </c>
      <c r="X261">
        <v>2</v>
      </c>
      <c r="Y261">
        <v>16</v>
      </c>
      <c r="Z261">
        <v>16</v>
      </c>
      <c r="AA261">
        <v>17</v>
      </c>
      <c r="AB261">
        <v>0</v>
      </c>
      <c r="AC261">
        <v>1</v>
      </c>
      <c r="AD261" t="s">
        <v>73</v>
      </c>
      <c r="AE261">
        <v>16.329999999999998</v>
      </c>
      <c r="AF261" t="s">
        <v>86</v>
      </c>
      <c r="AG261">
        <v>2.5</v>
      </c>
      <c r="AH261" t="s">
        <v>75</v>
      </c>
      <c r="AI261">
        <v>1</v>
      </c>
      <c r="AJ261" t="s">
        <v>76</v>
      </c>
      <c r="AK261" t="s">
        <v>77</v>
      </c>
      <c r="AL261">
        <v>2</v>
      </c>
      <c r="AM261">
        <v>4</v>
      </c>
      <c r="AN261" t="s">
        <v>75</v>
      </c>
      <c r="AO261" t="s">
        <v>76</v>
      </c>
    </row>
    <row r="262" spans="1:41">
      <c r="A262" t="s">
        <v>37</v>
      </c>
      <c r="B262" t="s">
        <v>52</v>
      </c>
      <c r="C262">
        <v>17</v>
      </c>
      <c r="D262" t="s">
        <v>39</v>
      </c>
      <c r="E262" t="s">
        <v>71</v>
      </c>
      <c r="F262">
        <v>2</v>
      </c>
      <c r="G262">
        <v>3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5</v>
      </c>
      <c r="S262">
        <v>3</v>
      </c>
      <c r="T262">
        <v>3</v>
      </c>
      <c r="U262">
        <v>1</v>
      </c>
      <c r="V262">
        <v>3</v>
      </c>
      <c r="W262">
        <v>3</v>
      </c>
      <c r="X262">
        <v>2</v>
      </c>
      <c r="Y262">
        <v>12</v>
      </c>
      <c r="Z262">
        <v>11</v>
      </c>
      <c r="AA262">
        <v>12</v>
      </c>
      <c r="AB262">
        <v>-1</v>
      </c>
      <c r="AC262">
        <v>1</v>
      </c>
      <c r="AD262" t="s">
        <v>73</v>
      </c>
      <c r="AE262">
        <v>11.67</v>
      </c>
      <c r="AF262" t="s">
        <v>85</v>
      </c>
      <c r="AG262">
        <v>2.5</v>
      </c>
      <c r="AH262" t="s">
        <v>75</v>
      </c>
      <c r="AI262">
        <v>0</v>
      </c>
      <c r="AJ262" t="s">
        <v>76</v>
      </c>
      <c r="AK262" t="s">
        <v>77</v>
      </c>
      <c r="AL262">
        <v>3</v>
      </c>
      <c r="AM262">
        <v>6</v>
      </c>
      <c r="AN262" t="s">
        <v>75</v>
      </c>
      <c r="AO262" t="s">
        <v>75</v>
      </c>
    </row>
    <row r="263" spans="1:41">
      <c r="A263" t="s">
        <v>37</v>
      </c>
      <c r="B263" t="s">
        <v>52</v>
      </c>
      <c r="C263">
        <v>16</v>
      </c>
      <c r="D263" t="s">
        <v>39</v>
      </c>
      <c r="E263" t="s">
        <v>72</v>
      </c>
      <c r="F263">
        <v>4</v>
      </c>
      <c r="G263">
        <v>4</v>
      </c>
      <c r="H263">
        <v>1</v>
      </c>
      <c r="I263">
        <v>2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4</v>
      </c>
      <c r="S263">
        <v>2</v>
      </c>
      <c r="T263">
        <v>4</v>
      </c>
      <c r="U263">
        <v>2</v>
      </c>
      <c r="V263">
        <v>4</v>
      </c>
      <c r="W263">
        <v>1</v>
      </c>
      <c r="X263">
        <v>2</v>
      </c>
      <c r="Y263">
        <v>14</v>
      </c>
      <c r="Z263">
        <v>13</v>
      </c>
      <c r="AA263">
        <v>13</v>
      </c>
      <c r="AB263">
        <v>-1</v>
      </c>
      <c r="AC263">
        <v>0</v>
      </c>
      <c r="AD263" t="s">
        <v>73</v>
      </c>
      <c r="AE263">
        <v>13.33</v>
      </c>
      <c r="AF263" t="s">
        <v>85</v>
      </c>
      <c r="AG263">
        <v>4</v>
      </c>
      <c r="AH263" t="s">
        <v>79</v>
      </c>
      <c r="AI263">
        <v>1</v>
      </c>
      <c r="AJ263" t="s">
        <v>76</v>
      </c>
      <c r="AK263" t="s">
        <v>77</v>
      </c>
      <c r="AL263">
        <v>4</v>
      </c>
      <c r="AM263">
        <v>6</v>
      </c>
      <c r="AN263" t="s">
        <v>79</v>
      </c>
      <c r="AO263" t="s">
        <v>75</v>
      </c>
    </row>
    <row r="264" spans="1:41">
      <c r="A264" t="s">
        <v>37</v>
      </c>
      <c r="B264" t="s">
        <v>38</v>
      </c>
      <c r="C264">
        <v>17</v>
      </c>
      <c r="D264" t="s">
        <v>54</v>
      </c>
      <c r="E264" t="s">
        <v>72</v>
      </c>
      <c r="F264">
        <v>2</v>
      </c>
      <c r="G264">
        <v>1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3</v>
      </c>
      <c r="X264">
        <v>2</v>
      </c>
      <c r="Y264">
        <v>13</v>
      </c>
      <c r="Z264">
        <v>11</v>
      </c>
      <c r="AA264">
        <v>11</v>
      </c>
      <c r="AB264">
        <v>-2</v>
      </c>
      <c r="AC264">
        <v>0</v>
      </c>
      <c r="AD264" t="s">
        <v>73</v>
      </c>
      <c r="AE264">
        <v>11.67</v>
      </c>
      <c r="AF264" t="s">
        <v>85</v>
      </c>
      <c r="AG264">
        <v>1.5</v>
      </c>
      <c r="AH264" t="s">
        <v>75</v>
      </c>
      <c r="AI264">
        <v>2</v>
      </c>
      <c r="AJ264" t="s">
        <v>75</v>
      </c>
      <c r="AK264" t="s">
        <v>77</v>
      </c>
      <c r="AL264">
        <v>2</v>
      </c>
      <c r="AM264">
        <v>2</v>
      </c>
      <c r="AN264" t="s">
        <v>75</v>
      </c>
      <c r="AO264" t="s">
        <v>76</v>
      </c>
    </row>
    <row r="265" spans="1:41">
      <c r="A265" t="s">
        <v>37</v>
      </c>
      <c r="B265" t="s">
        <v>52</v>
      </c>
      <c r="C265">
        <v>17</v>
      </c>
      <c r="D265" t="s">
        <v>54</v>
      </c>
      <c r="E265" t="s">
        <v>71</v>
      </c>
      <c r="F265">
        <v>4</v>
      </c>
      <c r="G265">
        <v>4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3</v>
      </c>
      <c r="S265">
        <v>3</v>
      </c>
      <c r="T265">
        <v>3</v>
      </c>
      <c r="U265">
        <v>2</v>
      </c>
      <c r="V265">
        <v>3</v>
      </c>
      <c r="W265">
        <v>4</v>
      </c>
      <c r="X265">
        <v>2</v>
      </c>
      <c r="Y265">
        <v>10</v>
      </c>
      <c r="Z265">
        <v>11</v>
      </c>
      <c r="AA265">
        <v>12</v>
      </c>
      <c r="AB265">
        <v>1</v>
      </c>
      <c r="AC265">
        <v>1</v>
      </c>
      <c r="AD265" t="s">
        <v>80</v>
      </c>
      <c r="AE265">
        <v>11</v>
      </c>
      <c r="AF265" t="s">
        <v>85</v>
      </c>
      <c r="AG265">
        <v>4</v>
      </c>
      <c r="AH265" t="s">
        <v>79</v>
      </c>
      <c r="AI265">
        <v>0</v>
      </c>
      <c r="AJ265" t="s">
        <v>76</v>
      </c>
      <c r="AK265" t="s">
        <v>77</v>
      </c>
      <c r="AL265">
        <v>3</v>
      </c>
      <c r="AM265">
        <v>6</v>
      </c>
      <c r="AN265" t="s">
        <v>75</v>
      </c>
      <c r="AO265" t="s">
        <v>75</v>
      </c>
    </row>
    <row r="266" spans="1:41">
      <c r="A266" t="s">
        <v>37</v>
      </c>
      <c r="B266" t="s">
        <v>52</v>
      </c>
      <c r="C266">
        <v>17</v>
      </c>
      <c r="D266" t="s">
        <v>39</v>
      </c>
      <c r="E266" t="s">
        <v>71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4</v>
      </c>
      <c r="S266">
        <v>4</v>
      </c>
      <c r="T266">
        <v>4</v>
      </c>
      <c r="U266">
        <v>1</v>
      </c>
      <c r="V266">
        <v>2</v>
      </c>
      <c r="W266">
        <v>5</v>
      </c>
      <c r="X266">
        <v>2</v>
      </c>
      <c r="Y266">
        <v>7</v>
      </c>
      <c r="Z266">
        <v>9</v>
      </c>
      <c r="AA266">
        <v>8</v>
      </c>
      <c r="AB266">
        <v>2</v>
      </c>
      <c r="AC266">
        <v>-1</v>
      </c>
      <c r="AD266" t="s">
        <v>73</v>
      </c>
      <c r="AE266">
        <v>8</v>
      </c>
      <c r="AF266" t="s">
        <v>74</v>
      </c>
      <c r="AG266">
        <v>1</v>
      </c>
      <c r="AH266" t="s">
        <v>76</v>
      </c>
      <c r="AI266">
        <v>2</v>
      </c>
      <c r="AJ266" t="s">
        <v>75</v>
      </c>
      <c r="AK266" t="s">
        <v>77</v>
      </c>
      <c r="AL266">
        <v>3</v>
      </c>
      <c r="AM266">
        <v>8</v>
      </c>
      <c r="AN266" t="s">
        <v>75</v>
      </c>
      <c r="AO266" t="s">
        <v>75</v>
      </c>
    </row>
    <row r="267" spans="1:41">
      <c r="A267" t="s">
        <v>37</v>
      </c>
      <c r="B267" t="s">
        <v>52</v>
      </c>
      <c r="C267">
        <v>18</v>
      </c>
      <c r="D267" t="s">
        <v>39</v>
      </c>
      <c r="E267" t="s">
        <v>72</v>
      </c>
      <c r="F267">
        <v>4</v>
      </c>
      <c r="G267">
        <v>3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4</v>
      </c>
      <c r="S267">
        <v>3</v>
      </c>
      <c r="T267">
        <v>2</v>
      </c>
      <c r="U267">
        <v>1</v>
      </c>
      <c r="V267">
        <v>1</v>
      </c>
      <c r="W267">
        <v>3</v>
      </c>
      <c r="X267">
        <v>2</v>
      </c>
      <c r="Y267">
        <v>8</v>
      </c>
      <c r="Z267">
        <v>8</v>
      </c>
      <c r="AA267">
        <v>8</v>
      </c>
      <c r="AB267">
        <v>0</v>
      </c>
      <c r="AC267">
        <v>0</v>
      </c>
      <c r="AD267" t="s">
        <v>73</v>
      </c>
      <c r="AE267">
        <v>8</v>
      </c>
      <c r="AF267" t="s">
        <v>74</v>
      </c>
      <c r="AG267">
        <v>3.5</v>
      </c>
      <c r="AH267" t="s">
        <v>79</v>
      </c>
      <c r="AI267">
        <v>0</v>
      </c>
      <c r="AJ267" t="s">
        <v>76</v>
      </c>
      <c r="AK267" t="s">
        <v>77</v>
      </c>
      <c r="AL267">
        <v>3</v>
      </c>
      <c r="AM267">
        <v>5</v>
      </c>
      <c r="AN267" t="s">
        <v>75</v>
      </c>
      <c r="AO267" t="s">
        <v>76</v>
      </c>
    </row>
    <row r="268" spans="1:41">
      <c r="A268" t="s">
        <v>37</v>
      </c>
      <c r="B268" t="s">
        <v>52</v>
      </c>
      <c r="C268">
        <v>17</v>
      </c>
      <c r="D268" t="s">
        <v>39</v>
      </c>
      <c r="E268" t="s">
        <v>72</v>
      </c>
      <c r="F268">
        <v>3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5</v>
      </c>
      <c r="S268">
        <v>4</v>
      </c>
      <c r="T268">
        <v>4</v>
      </c>
      <c r="U268">
        <v>3</v>
      </c>
      <c r="V268">
        <v>4</v>
      </c>
      <c r="W268">
        <v>5</v>
      </c>
      <c r="X268">
        <v>2</v>
      </c>
      <c r="Y268">
        <v>9</v>
      </c>
      <c r="Z268">
        <v>9</v>
      </c>
      <c r="AA268">
        <v>10</v>
      </c>
      <c r="AB268">
        <v>0</v>
      </c>
      <c r="AC268">
        <v>1</v>
      </c>
      <c r="AD268" t="s">
        <v>73</v>
      </c>
      <c r="AE268">
        <v>9.33</v>
      </c>
      <c r="AF268" t="s">
        <v>74</v>
      </c>
      <c r="AG268">
        <v>2</v>
      </c>
      <c r="AH268" t="s">
        <v>75</v>
      </c>
      <c r="AI268">
        <v>2</v>
      </c>
      <c r="AJ268" t="s">
        <v>75</v>
      </c>
      <c r="AK268" t="s">
        <v>77</v>
      </c>
      <c r="AL268">
        <v>3</v>
      </c>
      <c r="AM268">
        <v>9</v>
      </c>
      <c r="AN268" t="s">
        <v>75</v>
      </c>
      <c r="AO268" t="s">
        <v>75</v>
      </c>
    </row>
    <row r="269" spans="1:41">
      <c r="A269" t="s">
        <v>37</v>
      </c>
      <c r="B269" t="s">
        <v>38</v>
      </c>
      <c r="C269">
        <v>18</v>
      </c>
      <c r="D269" t="s">
        <v>39</v>
      </c>
      <c r="E269" t="s">
        <v>71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4</v>
      </c>
      <c r="S269">
        <v>4</v>
      </c>
      <c r="T269">
        <v>3</v>
      </c>
      <c r="U269">
        <v>1</v>
      </c>
      <c r="V269">
        <v>1</v>
      </c>
      <c r="W269">
        <v>3</v>
      </c>
      <c r="X269">
        <v>2</v>
      </c>
      <c r="Y269">
        <v>11</v>
      </c>
      <c r="Z269">
        <v>11</v>
      </c>
      <c r="AA269">
        <v>11</v>
      </c>
      <c r="AB269">
        <v>0</v>
      </c>
      <c r="AC269">
        <v>0</v>
      </c>
      <c r="AD269" t="s">
        <v>73</v>
      </c>
      <c r="AE269">
        <v>11</v>
      </c>
      <c r="AF269" t="s">
        <v>85</v>
      </c>
      <c r="AG269">
        <v>1</v>
      </c>
      <c r="AH269" t="s">
        <v>76</v>
      </c>
      <c r="AI269">
        <v>1</v>
      </c>
      <c r="AJ269" t="s">
        <v>76</v>
      </c>
      <c r="AK269" t="s">
        <v>77</v>
      </c>
      <c r="AL269">
        <v>3</v>
      </c>
      <c r="AM269">
        <v>7</v>
      </c>
      <c r="AN269" t="s">
        <v>75</v>
      </c>
      <c r="AO269" t="s">
        <v>75</v>
      </c>
    </row>
    <row r="270" spans="1:41">
      <c r="A270" t="s">
        <v>37</v>
      </c>
      <c r="B270" t="s">
        <v>52</v>
      </c>
      <c r="C270">
        <v>17</v>
      </c>
      <c r="D270" t="s">
        <v>54</v>
      </c>
      <c r="E270" t="s">
        <v>72</v>
      </c>
      <c r="F270">
        <v>1</v>
      </c>
      <c r="G270">
        <v>2</v>
      </c>
      <c r="H270">
        <v>1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3</v>
      </c>
      <c r="S270">
        <v>5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15</v>
      </c>
      <c r="Z270">
        <v>14</v>
      </c>
      <c r="AA270">
        <v>14</v>
      </c>
      <c r="AB270">
        <v>-1</v>
      </c>
      <c r="AC270">
        <v>0</v>
      </c>
      <c r="AD270" t="s">
        <v>73</v>
      </c>
      <c r="AE270">
        <v>14.33</v>
      </c>
      <c r="AF270" t="s">
        <v>89</v>
      </c>
      <c r="AG270">
        <v>1.5</v>
      </c>
      <c r="AH270" t="s">
        <v>75</v>
      </c>
      <c r="AI270">
        <v>1</v>
      </c>
      <c r="AJ270" t="s">
        <v>76</v>
      </c>
      <c r="AK270" t="s">
        <v>77</v>
      </c>
      <c r="AL270">
        <v>4</v>
      </c>
      <c r="AM270">
        <v>8</v>
      </c>
      <c r="AN270" t="s">
        <v>79</v>
      </c>
      <c r="AO270" t="s">
        <v>75</v>
      </c>
    </row>
    <row r="271" spans="1:41">
      <c r="A271" t="s">
        <v>37</v>
      </c>
      <c r="B271" t="s">
        <v>38</v>
      </c>
      <c r="C271">
        <v>17</v>
      </c>
      <c r="D271" t="s">
        <v>39</v>
      </c>
      <c r="E271" t="s">
        <v>72</v>
      </c>
      <c r="F271">
        <v>2</v>
      </c>
      <c r="G271">
        <v>4</v>
      </c>
      <c r="H271">
        <v>2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4</v>
      </c>
      <c r="S271">
        <v>3</v>
      </c>
      <c r="T271">
        <v>3</v>
      </c>
      <c r="U271">
        <v>1</v>
      </c>
      <c r="V271">
        <v>1</v>
      </c>
      <c r="W271">
        <v>1</v>
      </c>
      <c r="X271">
        <v>2</v>
      </c>
      <c r="Y271">
        <v>10</v>
      </c>
      <c r="Z271">
        <v>10</v>
      </c>
      <c r="AA271">
        <v>10</v>
      </c>
      <c r="AB271">
        <v>0</v>
      </c>
      <c r="AC271">
        <v>0</v>
      </c>
      <c r="AD271" t="s">
        <v>73</v>
      </c>
      <c r="AE271">
        <v>10</v>
      </c>
      <c r="AF271" t="s">
        <v>85</v>
      </c>
      <c r="AG271">
        <v>3</v>
      </c>
      <c r="AH271" t="s">
        <v>75</v>
      </c>
      <c r="AI271">
        <v>0</v>
      </c>
      <c r="AJ271" t="s">
        <v>76</v>
      </c>
      <c r="AK271" t="s">
        <v>77</v>
      </c>
      <c r="AL271">
        <v>3</v>
      </c>
      <c r="AM271">
        <v>7</v>
      </c>
      <c r="AN271" t="s">
        <v>75</v>
      </c>
      <c r="AO271" t="s">
        <v>75</v>
      </c>
    </row>
    <row r="272" spans="1:41">
      <c r="A272" t="s">
        <v>37</v>
      </c>
      <c r="B272" t="s">
        <v>52</v>
      </c>
      <c r="C272">
        <v>17</v>
      </c>
      <c r="D272" t="s">
        <v>39</v>
      </c>
      <c r="E272" t="s">
        <v>72</v>
      </c>
      <c r="F272">
        <v>1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4</v>
      </c>
      <c r="S272">
        <v>3</v>
      </c>
      <c r="T272">
        <v>3</v>
      </c>
      <c r="U272">
        <v>1</v>
      </c>
      <c r="V272">
        <v>2</v>
      </c>
      <c r="W272">
        <v>4</v>
      </c>
      <c r="X272">
        <v>2</v>
      </c>
      <c r="Y272">
        <v>12</v>
      </c>
      <c r="Z272">
        <v>10</v>
      </c>
      <c r="AA272">
        <v>11</v>
      </c>
      <c r="AB272">
        <v>-2</v>
      </c>
      <c r="AC272">
        <v>1</v>
      </c>
      <c r="AD272" t="s">
        <v>73</v>
      </c>
      <c r="AE272">
        <v>11</v>
      </c>
      <c r="AF272" t="s">
        <v>85</v>
      </c>
      <c r="AG272">
        <v>1</v>
      </c>
      <c r="AH272" t="s">
        <v>76</v>
      </c>
      <c r="AI272">
        <v>1</v>
      </c>
      <c r="AJ272" t="s">
        <v>76</v>
      </c>
      <c r="AK272" t="s">
        <v>77</v>
      </c>
      <c r="AL272">
        <v>2</v>
      </c>
      <c r="AM272">
        <v>6</v>
      </c>
      <c r="AN272" t="s">
        <v>75</v>
      </c>
      <c r="AO272" t="s">
        <v>75</v>
      </c>
    </row>
    <row r="273" spans="1:41">
      <c r="A273" t="s">
        <v>37</v>
      </c>
      <c r="B273" t="s">
        <v>38</v>
      </c>
      <c r="C273">
        <v>18</v>
      </c>
      <c r="D273" t="s">
        <v>39</v>
      </c>
      <c r="E273" t="s">
        <v>72</v>
      </c>
      <c r="F273">
        <v>4</v>
      </c>
      <c r="G273">
        <v>4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4</v>
      </c>
      <c r="S273">
        <v>4</v>
      </c>
      <c r="T273">
        <v>4</v>
      </c>
      <c r="U273">
        <v>3</v>
      </c>
      <c r="V273">
        <v>3</v>
      </c>
      <c r="W273">
        <v>5</v>
      </c>
      <c r="X273">
        <v>2</v>
      </c>
      <c r="Y273">
        <v>11</v>
      </c>
      <c r="Z273">
        <v>11</v>
      </c>
      <c r="AA273">
        <v>11</v>
      </c>
      <c r="AB273">
        <v>0</v>
      </c>
      <c r="AC273">
        <v>0</v>
      </c>
      <c r="AD273" t="s">
        <v>73</v>
      </c>
      <c r="AE273">
        <v>11</v>
      </c>
      <c r="AF273" t="s">
        <v>85</v>
      </c>
      <c r="AG273">
        <v>4</v>
      </c>
      <c r="AH273" t="s">
        <v>79</v>
      </c>
      <c r="AI273">
        <v>0</v>
      </c>
      <c r="AJ273" t="s">
        <v>76</v>
      </c>
      <c r="AK273" t="s">
        <v>77</v>
      </c>
      <c r="AL273">
        <v>3</v>
      </c>
      <c r="AM273">
        <v>8</v>
      </c>
      <c r="AN273" t="s">
        <v>75</v>
      </c>
      <c r="AO273" t="s">
        <v>75</v>
      </c>
    </row>
    <row r="274" spans="1:41">
      <c r="A274" t="s">
        <v>37</v>
      </c>
      <c r="B274" t="s">
        <v>52</v>
      </c>
      <c r="C274">
        <v>18</v>
      </c>
      <c r="D274" t="s">
        <v>39</v>
      </c>
      <c r="E274" t="s">
        <v>71</v>
      </c>
      <c r="F274">
        <v>2</v>
      </c>
      <c r="G274">
        <v>2</v>
      </c>
      <c r="H274">
        <v>1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4</v>
      </c>
      <c r="S274">
        <v>5</v>
      </c>
      <c r="T274">
        <v>5</v>
      </c>
      <c r="U274">
        <v>2</v>
      </c>
      <c r="V274">
        <v>4</v>
      </c>
      <c r="W274">
        <v>5</v>
      </c>
      <c r="X274">
        <v>2</v>
      </c>
      <c r="Y274">
        <v>9</v>
      </c>
      <c r="Z274">
        <v>8</v>
      </c>
      <c r="AA274">
        <v>8</v>
      </c>
      <c r="AB274">
        <v>-1</v>
      </c>
      <c r="AC274">
        <v>0</v>
      </c>
      <c r="AD274" t="s">
        <v>73</v>
      </c>
      <c r="AE274">
        <v>8.33</v>
      </c>
      <c r="AF274" t="s">
        <v>74</v>
      </c>
      <c r="AG274">
        <v>2</v>
      </c>
      <c r="AH274" t="s">
        <v>75</v>
      </c>
      <c r="AI274">
        <v>2</v>
      </c>
      <c r="AJ274" t="s">
        <v>75</v>
      </c>
      <c r="AK274" t="s">
        <v>77</v>
      </c>
      <c r="AL274">
        <v>3</v>
      </c>
      <c r="AM274">
        <v>10</v>
      </c>
      <c r="AN274" t="s">
        <v>75</v>
      </c>
      <c r="AO274" t="s">
        <v>79</v>
      </c>
    </row>
    <row r="275" spans="1:41">
      <c r="A275" t="s">
        <v>55</v>
      </c>
      <c r="B275" t="s">
        <v>52</v>
      </c>
      <c r="C275">
        <v>17</v>
      </c>
      <c r="D275" t="s">
        <v>39</v>
      </c>
      <c r="E275" t="s">
        <v>72</v>
      </c>
      <c r="F275">
        <v>3</v>
      </c>
      <c r="G275">
        <v>3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4</v>
      </c>
      <c r="S275">
        <v>5</v>
      </c>
      <c r="T275">
        <v>4</v>
      </c>
      <c r="U275">
        <v>2</v>
      </c>
      <c r="V275">
        <v>3</v>
      </c>
      <c r="W275">
        <v>3</v>
      </c>
      <c r="X275">
        <v>2</v>
      </c>
      <c r="Y275">
        <v>13</v>
      </c>
      <c r="Z275">
        <v>13</v>
      </c>
      <c r="AA275">
        <v>13</v>
      </c>
      <c r="AB275">
        <v>0</v>
      </c>
      <c r="AC275">
        <v>0</v>
      </c>
      <c r="AD275" t="s">
        <v>73</v>
      </c>
      <c r="AE275">
        <v>13</v>
      </c>
      <c r="AF275" t="s">
        <v>85</v>
      </c>
      <c r="AG275">
        <v>3</v>
      </c>
      <c r="AH275" t="s">
        <v>75</v>
      </c>
      <c r="AI275">
        <v>0</v>
      </c>
      <c r="AJ275" t="s">
        <v>76</v>
      </c>
      <c r="AK275" t="s">
        <v>77</v>
      </c>
      <c r="AL275">
        <v>3</v>
      </c>
      <c r="AM275">
        <v>9</v>
      </c>
      <c r="AN275" t="s">
        <v>75</v>
      </c>
      <c r="AO275" t="s">
        <v>75</v>
      </c>
    </row>
    <row r="276" spans="1:41">
      <c r="A276" t="s">
        <v>55</v>
      </c>
      <c r="B276" t="s">
        <v>38</v>
      </c>
      <c r="C276">
        <v>17</v>
      </c>
      <c r="D276" t="s">
        <v>39</v>
      </c>
      <c r="E276" t="s">
        <v>71</v>
      </c>
      <c r="F276">
        <v>3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2</v>
      </c>
      <c r="T276">
        <v>3</v>
      </c>
      <c r="U276">
        <v>1</v>
      </c>
      <c r="V276">
        <v>2</v>
      </c>
      <c r="W276">
        <v>5</v>
      </c>
      <c r="X276">
        <v>2</v>
      </c>
      <c r="Y276">
        <v>12</v>
      </c>
      <c r="Z276">
        <v>12</v>
      </c>
      <c r="AA276">
        <v>11</v>
      </c>
      <c r="AB276">
        <v>0</v>
      </c>
      <c r="AC276">
        <v>-1</v>
      </c>
      <c r="AD276" t="s">
        <v>73</v>
      </c>
      <c r="AE276">
        <v>11.67</v>
      </c>
      <c r="AF276" t="s">
        <v>85</v>
      </c>
      <c r="AG276">
        <v>2.5</v>
      </c>
      <c r="AH276" t="s">
        <v>75</v>
      </c>
      <c r="AI276">
        <v>1</v>
      </c>
      <c r="AJ276" t="s">
        <v>76</v>
      </c>
      <c r="AK276" t="s">
        <v>77</v>
      </c>
      <c r="AL276">
        <v>1</v>
      </c>
      <c r="AM276">
        <v>6</v>
      </c>
      <c r="AN276" t="s">
        <v>76</v>
      </c>
      <c r="AO276" t="s">
        <v>75</v>
      </c>
    </row>
    <row r="277" spans="1:41">
      <c r="A277" t="s">
        <v>55</v>
      </c>
      <c r="B277" t="s">
        <v>52</v>
      </c>
      <c r="C277">
        <v>18</v>
      </c>
      <c r="D277" t="s">
        <v>54</v>
      </c>
      <c r="E277" t="s">
        <v>71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4</v>
      </c>
      <c r="S277">
        <v>4</v>
      </c>
      <c r="T277">
        <v>3</v>
      </c>
      <c r="U277">
        <v>2</v>
      </c>
      <c r="V277">
        <v>3</v>
      </c>
      <c r="W277">
        <v>5</v>
      </c>
      <c r="X277">
        <v>2</v>
      </c>
      <c r="Y277">
        <v>13</v>
      </c>
      <c r="Z277">
        <v>12</v>
      </c>
      <c r="AA277">
        <v>12</v>
      </c>
      <c r="AB277">
        <v>-1</v>
      </c>
      <c r="AC277">
        <v>0</v>
      </c>
      <c r="AD277" t="s">
        <v>73</v>
      </c>
      <c r="AE277">
        <v>12.33</v>
      </c>
      <c r="AF277" t="s">
        <v>85</v>
      </c>
      <c r="AG277">
        <v>1</v>
      </c>
      <c r="AH277" t="s">
        <v>76</v>
      </c>
      <c r="AI277">
        <v>1</v>
      </c>
      <c r="AJ277" t="s">
        <v>76</v>
      </c>
      <c r="AK277" t="s">
        <v>77</v>
      </c>
      <c r="AL277">
        <v>1</v>
      </c>
      <c r="AM277">
        <v>7</v>
      </c>
      <c r="AN277" t="s">
        <v>76</v>
      </c>
      <c r="AO277" t="s">
        <v>75</v>
      </c>
    </row>
    <row r="278" spans="1:41">
      <c r="A278" t="s">
        <v>55</v>
      </c>
      <c r="B278" t="s">
        <v>38</v>
      </c>
      <c r="C278">
        <v>18</v>
      </c>
      <c r="D278" t="s">
        <v>54</v>
      </c>
      <c r="E278" t="s">
        <v>72</v>
      </c>
      <c r="F278">
        <v>1</v>
      </c>
      <c r="G278">
        <v>1</v>
      </c>
      <c r="H278">
        <v>4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4</v>
      </c>
      <c r="S278">
        <v>3</v>
      </c>
      <c r="T278">
        <v>2</v>
      </c>
      <c r="U278">
        <v>1</v>
      </c>
      <c r="V278">
        <v>2</v>
      </c>
      <c r="W278">
        <v>4</v>
      </c>
      <c r="X278">
        <v>2</v>
      </c>
      <c r="Y278">
        <v>8</v>
      </c>
      <c r="Z278">
        <v>8</v>
      </c>
      <c r="AA278">
        <v>10</v>
      </c>
      <c r="AB278">
        <v>0</v>
      </c>
      <c r="AC278">
        <v>2</v>
      </c>
      <c r="AD278" t="s">
        <v>73</v>
      </c>
      <c r="AE278">
        <v>8.67</v>
      </c>
      <c r="AF278" t="s">
        <v>74</v>
      </c>
      <c r="AG278">
        <v>1</v>
      </c>
      <c r="AH278" t="s">
        <v>76</v>
      </c>
      <c r="AI278">
        <v>1</v>
      </c>
      <c r="AJ278" t="s">
        <v>76</v>
      </c>
      <c r="AK278" t="s">
        <v>77</v>
      </c>
      <c r="AL278">
        <v>1</v>
      </c>
      <c r="AM278">
        <v>5</v>
      </c>
      <c r="AN278" t="s">
        <v>76</v>
      </c>
      <c r="AO278" t="s">
        <v>76</v>
      </c>
    </row>
    <row r="279" spans="1:41">
      <c r="A279" t="s">
        <v>55</v>
      </c>
      <c r="B279" t="s">
        <v>52</v>
      </c>
      <c r="C279">
        <v>17</v>
      </c>
      <c r="D279" t="s">
        <v>39</v>
      </c>
      <c r="E279" t="s">
        <v>72</v>
      </c>
      <c r="F279">
        <v>2</v>
      </c>
      <c r="G279">
        <v>3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4</v>
      </c>
      <c r="S279">
        <v>4</v>
      </c>
      <c r="T279">
        <v>3</v>
      </c>
      <c r="U279">
        <v>1</v>
      </c>
      <c r="V279">
        <v>1</v>
      </c>
      <c r="W279">
        <v>3</v>
      </c>
      <c r="X279">
        <v>2</v>
      </c>
      <c r="Y279">
        <v>11</v>
      </c>
      <c r="Z279">
        <v>11</v>
      </c>
      <c r="AA279">
        <v>10</v>
      </c>
      <c r="AB279">
        <v>0</v>
      </c>
      <c r="AC279">
        <v>-1</v>
      </c>
      <c r="AD279" t="s">
        <v>73</v>
      </c>
      <c r="AE279">
        <v>10.67</v>
      </c>
      <c r="AF279" t="s">
        <v>85</v>
      </c>
      <c r="AG279">
        <v>2.5</v>
      </c>
      <c r="AH279" t="s">
        <v>75</v>
      </c>
      <c r="AI279">
        <v>0</v>
      </c>
      <c r="AJ279" t="s">
        <v>76</v>
      </c>
      <c r="AK279" t="s">
        <v>77</v>
      </c>
      <c r="AL279">
        <v>2</v>
      </c>
      <c r="AM279">
        <v>7</v>
      </c>
      <c r="AN279" t="s">
        <v>75</v>
      </c>
      <c r="AO279" t="s">
        <v>75</v>
      </c>
    </row>
    <row r="280" spans="1:41">
      <c r="A280" t="s">
        <v>55</v>
      </c>
      <c r="B280" t="s">
        <v>38</v>
      </c>
      <c r="C280">
        <v>18</v>
      </c>
      <c r="D280" t="s">
        <v>54</v>
      </c>
      <c r="E280" t="s">
        <v>72</v>
      </c>
      <c r="F280">
        <v>2</v>
      </c>
      <c r="G280">
        <v>2</v>
      </c>
      <c r="H280">
        <v>2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5</v>
      </c>
      <c r="S280">
        <v>3</v>
      </c>
      <c r="T280">
        <v>3</v>
      </c>
      <c r="U280">
        <v>1</v>
      </c>
      <c r="V280">
        <v>3</v>
      </c>
      <c r="W280">
        <v>4</v>
      </c>
      <c r="X280">
        <v>2</v>
      </c>
      <c r="Y280">
        <v>10</v>
      </c>
      <c r="Z280">
        <v>9</v>
      </c>
      <c r="AA280">
        <v>10</v>
      </c>
      <c r="AB280">
        <v>-1</v>
      </c>
      <c r="AC280">
        <v>1</v>
      </c>
      <c r="AD280" t="s">
        <v>73</v>
      </c>
      <c r="AE280">
        <v>9.67</v>
      </c>
      <c r="AF280" t="s">
        <v>74</v>
      </c>
      <c r="AG280">
        <v>2</v>
      </c>
      <c r="AH280" t="s">
        <v>75</v>
      </c>
      <c r="AI280">
        <v>1</v>
      </c>
      <c r="AJ280" t="s">
        <v>76</v>
      </c>
      <c r="AK280" t="s">
        <v>77</v>
      </c>
      <c r="AL280">
        <v>2</v>
      </c>
      <c r="AM280">
        <v>6</v>
      </c>
      <c r="AN280" t="s">
        <v>75</v>
      </c>
      <c r="AO280" t="s">
        <v>75</v>
      </c>
    </row>
    <row r="281" spans="1:41">
      <c r="A281" t="s">
        <v>37</v>
      </c>
      <c r="B281" t="s">
        <v>52</v>
      </c>
      <c r="C281">
        <v>18</v>
      </c>
      <c r="D281" t="s">
        <v>54</v>
      </c>
      <c r="E281" t="s">
        <v>72</v>
      </c>
      <c r="F281">
        <v>3</v>
      </c>
      <c r="G281">
        <v>2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5</v>
      </c>
      <c r="S281">
        <v>3</v>
      </c>
      <c r="T281">
        <v>2</v>
      </c>
      <c r="U281">
        <v>1</v>
      </c>
      <c r="V281">
        <v>1</v>
      </c>
      <c r="W281">
        <v>3</v>
      </c>
      <c r="X281">
        <v>1</v>
      </c>
      <c r="Y281">
        <v>13</v>
      </c>
      <c r="Z281">
        <v>12</v>
      </c>
      <c r="AA281">
        <v>12</v>
      </c>
      <c r="AB281">
        <v>-1</v>
      </c>
      <c r="AC281">
        <v>0</v>
      </c>
      <c r="AD281" t="s">
        <v>73</v>
      </c>
      <c r="AE281">
        <v>12.33</v>
      </c>
      <c r="AF281" t="s">
        <v>85</v>
      </c>
      <c r="AG281">
        <v>2.5</v>
      </c>
      <c r="AH281" t="s">
        <v>75</v>
      </c>
      <c r="AI281">
        <v>0</v>
      </c>
      <c r="AJ281" t="s">
        <v>76</v>
      </c>
      <c r="AK281" t="s">
        <v>77</v>
      </c>
      <c r="AL281">
        <v>2</v>
      </c>
      <c r="AM281">
        <v>5</v>
      </c>
      <c r="AN281" t="s">
        <v>75</v>
      </c>
      <c r="AO281" t="s">
        <v>76</v>
      </c>
    </row>
    <row r="282" spans="1:41">
      <c r="A282" t="s">
        <v>37</v>
      </c>
      <c r="B282" t="s">
        <v>38</v>
      </c>
      <c r="C282">
        <v>18</v>
      </c>
      <c r="D282" t="s">
        <v>54</v>
      </c>
      <c r="E282" t="s">
        <v>71</v>
      </c>
      <c r="F282">
        <v>1</v>
      </c>
      <c r="G282">
        <v>1</v>
      </c>
      <c r="H282">
        <v>2</v>
      </c>
      <c r="I282">
        <v>4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5</v>
      </c>
      <c r="S282">
        <v>2</v>
      </c>
      <c r="T282">
        <v>2</v>
      </c>
      <c r="U282">
        <v>1</v>
      </c>
      <c r="V282">
        <v>1</v>
      </c>
      <c r="W282">
        <v>3</v>
      </c>
      <c r="X282">
        <v>1</v>
      </c>
      <c r="Y282">
        <v>12</v>
      </c>
      <c r="Z282">
        <v>12</v>
      </c>
      <c r="AA282">
        <v>12</v>
      </c>
      <c r="AB282">
        <v>0</v>
      </c>
      <c r="AC282">
        <v>0</v>
      </c>
      <c r="AD282" t="s">
        <v>73</v>
      </c>
      <c r="AE282">
        <v>12</v>
      </c>
      <c r="AF282" t="s">
        <v>85</v>
      </c>
      <c r="AG282">
        <v>1</v>
      </c>
      <c r="AH282" t="s">
        <v>76</v>
      </c>
      <c r="AI282">
        <v>1</v>
      </c>
      <c r="AJ282" t="s">
        <v>76</v>
      </c>
      <c r="AK282" t="s">
        <v>77</v>
      </c>
      <c r="AL282">
        <v>4</v>
      </c>
      <c r="AM282">
        <v>4</v>
      </c>
      <c r="AN282" t="s">
        <v>79</v>
      </c>
      <c r="AO282" t="s">
        <v>76</v>
      </c>
    </row>
    <row r="283" spans="1:41">
      <c r="A283" t="s">
        <v>37</v>
      </c>
      <c r="B283" t="s">
        <v>38</v>
      </c>
      <c r="C283">
        <v>17</v>
      </c>
      <c r="D283" t="s">
        <v>39</v>
      </c>
      <c r="E283" t="s">
        <v>72</v>
      </c>
      <c r="F283">
        <v>3</v>
      </c>
      <c r="G283">
        <v>1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3</v>
      </c>
      <c r="S283">
        <v>4</v>
      </c>
      <c r="T283">
        <v>3</v>
      </c>
      <c r="U283">
        <v>2</v>
      </c>
      <c r="V283">
        <v>3</v>
      </c>
      <c r="W283">
        <v>5</v>
      </c>
      <c r="X283">
        <v>1</v>
      </c>
      <c r="Y283">
        <v>12</v>
      </c>
      <c r="Z283">
        <v>14</v>
      </c>
      <c r="AA283">
        <v>15</v>
      </c>
      <c r="AB283">
        <v>2</v>
      </c>
      <c r="AC283">
        <v>1</v>
      </c>
      <c r="AD283" t="s">
        <v>80</v>
      </c>
      <c r="AE283">
        <v>13.67</v>
      </c>
      <c r="AF283" t="s">
        <v>85</v>
      </c>
      <c r="AG283">
        <v>2</v>
      </c>
      <c r="AH283" t="s">
        <v>75</v>
      </c>
      <c r="AI283">
        <v>1</v>
      </c>
      <c r="AJ283" t="s">
        <v>76</v>
      </c>
      <c r="AK283" t="s">
        <v>77</v>
      </c>
      <c r="AL283">
        <v>2</v>
      </c>
      <c r="AM283">
        <v>7</v>
      </c>
      <c r="AN283" t="s">
        <v>75</v>
      </c>
      <c r="AO283" t="s">
        <v>75</v>
      </c>
    </row>
    <row r="284" spans="1:41">
      <c r="A284" t="s">
        <v>37</v>
      </c>
      <c r="B284" t="s">
        <v>52</v>
      </c>
      <c r="C284">
        <v>16</v>
      </c>
      <c r="D284" t="s">
        <v>39</v>
      </c>
      <c r="E284" t="s">
        <v>71</v>
      </c>
      <c r="F284">
        <v>2</v>
      </c>
      <c r="G284">
        <v>2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4</v>
      </c>
      <c r="T284">
        <v>4</v>
      </c>
      <c r="U284">
        <v>1</v>
      </c>
      <c r="V284">
        <v>1</v>
      </c>
      <c r="W284">
        <v>3</v>
      </c>
      <c r="X284">
        <v>0</v>
      </c>
      <c r="Y284">
        <v>12</v>
      </c>
      <c r="Z284">
        <v>12</v>
      </c>
      <c r="AA284">
        <v>11</v>
      </c>
      <c r="AB284">
        <v>0</v>
      </c>
      <c r="AC284">
        <v>-1</v>
      </c>
      <c r="AD284" t="s">
        <v>73</v>
      </c>
      <c r="AE284">
        <v>11.67</v>
      </c>
      <c r="AF284" t="s">
        <v>85</v>
      </c>
      <c r="AG284">
        <v>2</v>
      </c>
      <c r="AH284" t="s">
        <v>75</v>
      </c>
      <c r="AI284">
        <v>1</v>
      </c>
      <c r="AJ284" t="s">
        <v>76</v>
      </c>
      <c r="AK284" t="s">
        <v>77</v>
      </c>
      <c r="AL284">
        <v>1</v>
      </c>
      <c r="AM284">
        <v>8</v>
      </c>
      <c r="AN284" t="s">
        <v>76</v>
      </c>
      <c r="AO284" t="s">
        <v>75</v>
      </c>
    </row>
    <row r="285" spans="1:41">
      <c r="A285" t="s">
        <v>37</v>
      </c>
      <c r="B285" t="s">
        <v>52</v>
      </c>
      <c r="C285">
        <v>15</v>
      </c>
      <c r="D285" t="s">
        <v>39</v>
      </c>
      <c r="E285" t="s">
        <v>71</v>
      </c>
      <c r="F285">
        <v>3</v>
      </c>
      <c r="G285">
        <v>2</v>
      </c>
      <c r="H285">
        <v>1</v>
      </c>
      <c r="I285">
        <v>2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4</v>
      </c>
      <c r="S285">
        <v>2</v>
      </c>
      <c r="T285">
        <v>2</v>
      </c>
      <c r="U285">
        <v>1</v>
      </c>
      <c r="V285">
        <v>1</v>
      </c>
      <c r="W285">
        <v>1</v>
      </c>
      <c r="X285">
        <v>0</v>
      </c>
      <c r="Y285">
        <v>16</v>
      </c>
      <c r="Z285">
        <v>18</v>
      </c>
      <c r="AA285">
        <v>19</v>
      </c>
      <c r="AB285">
        <v>2</v>
      </c>
      <c r="AC285">
        <v>1</v>
      </c>
      <c r="AD285" t="s">
        <v>80</v>
      </c>
      <c r="AE285">
        <v>17.670000000000002</v>
      </c>
      <c r="AF285" t="s">
        <v>86</v>
      </c>
      <c r="AG285">
        <v>2.5</v>
      </c>
      <c r="AH285" t="s">
        <v>75</v>
      </c>
      <c r="AI285">
        <v>0</v>
      </c>
      <c r="AJ285" t="s">
        <v>76</v>
      </c>
      <c r="AK285" t="s">
        <v>77</v>
      </c>
      <c r="AL285">
        <v>3</v>
      </c>
      <c r="AM285">
        <v>4</v>
      </c>
      <c r="AN285" t="s">
        <v>75</v>
      </c>
      <c r="AO285" t="s">
        <v>76</v>
      </c>
    </row>
    <row r="286" spans="1:41">
      <c r="A286" t="s">
        <v>37</v>
      </c>
      <c r="B286" t="s">
        <v>52</v>
      </c>
      <c r="C286">
        <v>15</v>
      </c>
      <c r="D286" t="s">
        <v>39</v>
      </c>
      <c r="E286" t="s">
        <v>72</v>
      </c>
      <c r="F286">
        <v>3</v>
      </c>
      <c r="G286">
        <v>4</v>
      </c>
      <c r="H286">
        <v>1</v>
      </c>
      <c r="I286">
        <v>2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5</v>
      </c>
      <c r="S286">
        <v>5</v>
      </c>
      <c r="T286">
        <v>1</v>
      </c>
      <c r="U286">
        <v>1</v>
      </c>
      <c r="V286">
        <v>1</v>
      </c>
      <c r="W286">
        <v>5</v>
      </c>
      <c r="X286">
        <v>0</v>
      </c>
      <c r="Y286">
        <v>14</v>
      </c>
      <c r="Z286">
        <v>15</v>
      </c>
      <c r="AA286">
        <v>15</v>
      </c>
      <c r="AB286">
        <v>1</v>
      </c>
      <c r="AC286">
        <v>0</v>
      </c>
      <c r="AD286" t="s">
        <v>73</v>
      </c>
      <c r="AE286">
        <v>14.67</v>
      </c>
      <c r="AF286" t="s">
        <v>89</v>
      </c>
      <c r="AG286">
        <v>3.5</v>
      </c>
      <c r="AH286" t="s">
        <v>79</v>
      </c>
      <c r="AI286">
        <v>0</v>
      </c>
      <c r="AJ286" t="s">
        <v>76</v>
      </c>
      <c r="AK286" t="s">
        <v>77</v>
      </c>
      <c r="AL286">
        <v>4</v>
      </c>
      <c r="AM286">
        <v>6</v>
      </c>
      <c r="AN286" t="s">
        <v>79</v>
      </c>
      <c r="AO286" t="s">
        <v>75</v>
      </c>
    </row>
    <row r="287" spans="1:41">
      <c r="A287" t="s">
        <v>37</v>
      </c>
      <c r="B287" t="s">
        <v>38</v>
      </c>
      <c r="C287">
        <v>15</v>
      </c>
      <c r="D287" t="s">
        <v>39</v>
      </c>
      <c r="E287" t="s">
        <v>72</v>
      </c>
      <c r="F287">
        <v>4</v>
      </c>
      <c r="G287">
        <v>4</v>
      </c>
      <c r="H287">
        <v>1</v>
      </c>
      <c r="I287">
        <v>2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3</v>
      </c>
      <c r="S287">
        <v>3</v>
      </c>
      <c r="T287">
        <v>3</v>
      </c>
      <c r="U287">
        <v>1</v>
      </c>
      <c r="V287">
        <v>2</v>
      </c>
      <c r="W287">
        <v>2</v>
      </c>
      <c r="X287">
        <v>0</v>
      </c>
      <c r="Y287">
        <v>10</v>
      </c>
      <c r="Z287">
        <v>8</v>
      </c>
      <c r="AA287">
        <v>9</v>
      </c>
      <c r="AB287">
        <v>-2</v>
      </c>
      <c r="AC287">
        <v>1</v>
      </c>
      <c r="AD287" t="s">
        <v>73</v>
      </c>
      <c r="AE287">
        <v>9</v>
      </c>
      <c r="AF287" t="s">
        <v>74</v>
      </c>
      <c r="AG287">
        <v>4</v>
      </c>
      <c r="AH287" t="s">
        <v>79</v>
      </c>
      <c r="AI287">
        <v>0</v>
      </c>
      <c r="AJ287" t="s">
        <v>76</v>
      </c>
      <c r="AK287" t="s">
        <v>77</v>
      </c>
      <c r="AL287">
        <v>3</v>
      </c>
      <c r="AM287">
        <v>6</v>
      </c>
      <c r="AN287" t="s">
        <v>75</v>
      </c>
      <c r="AO287" t="s">
        <v>75</v>
      </c>
    </row>
    <row r="288" spans="1:41">
      <c r="A288" t="s">
        <v>37</v>
      </c>
      <c r="B288" t="s">
        <v>52</v>
      </c>
      <c r="C288">
        <v>15</v>
      </c>
      <c r="D288" t="s">
        <v>39</v>
      </c>
      <c r="E288" t="s">
        <v>72</v>
      </c>
      <c r="F288">
        <v>2</v>
      </c>
      <c r="G288">
        <v>2</v>
      </c>
      <c r="H288">
        <v>1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4</v>
      </c>
      <c r="S288">
        <v>5</v>
      </c>
      <c r="T288">
        <v>2</v>
      </c>
      <c r="U288">
        <v>1</v>
      </c>
      <c r="V288">
        <v>1</v>
      </c>
      <c r="W288">
        <v>3</v>
      </c>
      <c r="X288">
        <v>0</v>
      </c>
      <c r="Y288">
        <v>14</v>
      </c>
      <c r="Z288">
        <v>16</v>
      </c>
      <c r="AA288">
        <v>16</v>
      </c>
      <c r="AB288">
        <v>2</v>
      </c>
      <c r="AC288">
        <v>0</v>
      </c>
      <c r="AD288" t="s">
        <v>73</v>
      </c>
      <c r="AE288">
        <v>15.33</v>
      </c>
      <c r="AF288" t="s">
        <v>89</v>
      </c>
      <c r="AG288">
        <v>2</v>
      </c>
      <c r="AH288" t="s">
        <v>75</v>
      </c>
      <c r="AI288">
        <v>1</v>
      </c>
      <c r="AJ288" t="s">
        <v>76</v>
      </c>
      <c r="AK288" t="s">
        <v>77</v>
      </c>
      <c r="AL288">
        <v>2</v>
      </c>
      <c r="AM288">
        <v>8</v>
      </c>
      <c r="AN288" t="s">
        <v>75</v>
      </c>
      <c r="AO288" t="s">
        <v>75</v>
      </c>
    </row>
    <row r="289" spans="1:41">
      <c r="A289" t="s">
        <v>37</v>
      </c>
      <c r="B289" t="s">
        <v>52</v>
      </c>
      <c r="C289">
        <v>15</v>
      </c>
      <c r="D289" t="s">
        <v>39</v>
      </c>
      <c r="E289" t="s">
        <v>72</v>
      </c>
      <c r="F289">
        <v>4</v>
      </c>
      <c r="G289">
        <v>3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4</v>
      </c>
      <c r="S289">
        <v>4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13</v>
      </c>
      <c r="Z289">
        <v>14</v>
      </c>
      <c r="AA289">
        <v>15</v>
      </c>
      <c r="AB289">
        <v>1</v>
      </c>
      <c r="AC289">
        <v>1</v>
      </c>
      <c r="AD289" t="s">
        <v>80</v>
      </c>
      <c r="AE289">
        <v>14</v>
      </c>
      <c r="AF289" t="s">
        <v>89</v>
      </c>
      <c r="AG289">
        <v>3.5</v>
      </c>
      <c r="AH289" t="s">
        <v>79</v>
      </c>
      <c r="AI289">
        <v>0</v>
      </c>
      <c r="AJ289" t="s">
        <v>76</v>
      </c>
      <c r="AK289" t="s">
        <v>77</v>
      </c>
      <c r="AL289">
        <v>1</v>
      </c>
      <c r="AM289">
        <v>5</v>
      </c>
      <c r="AN289" t="s">
        <v>76</v>
      </c>
      <c r="AO289" t="s">
        <v>76</v>
      </c>
    </row>
    <row r="290" spans="1:41">
      <c r="A290" t="s">
        <v>37</v>
      </c>
      <c r="B290" t="s">
        <v>52</v>
      </c>
      <c r="C290">
        <v>15</v>
      </c>
      <c r="D290" t="s">
        <v>39</v>
      </c>
      <c r="E290" t="s">
        <v>72</v>
      </c>
      <c r="F290">
        <v>4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5</v>
      </c>
      <c r="S290">
        <v>4</v>
      </c>
      <c r="T290">
        <v>2</v>
      </c>
      <c r="U290">
        <v>1</v>
      </c>
      <c r="V290">
        <v>1</v>
      </c>
      <c r="W290">
        <v>5</v>
      </c>
      <c r="X290">
        <v>0</v>
      </c>
      <c r="Y290">
        <v>12</v>
      </c>
      <c r="Z290">
        <v>15</v>
      </c>
      <c r="AA290">
        <v>15</v>
      </c>
      <c r="AB290">
        <v>3</v>
      </c>
      <c r="AC290">
        <v>0</v>
      </c>
      <c r="AD290" t="s">
        <v>73</v>
      </c>
      <c r="AE290">
        <v>14</v>
      </c>
      <c r="AF290" t="s">
        <v>89</v>
      </c>
      <c r="AG290">
        <v>4</v>
      </c>
      <c r="AH290" t="s">
        <v>79</v>
      </c>
      <c r="AI290">
        <v>1</v>
      </c>
      <c r="AJ290" t="s">
        <v>76</v>
      </c>
      <c r="AK290" t="s">
        <v>77</v>
      </c>
      <c r="AL290">
        <v>3</v>
      </c>
      <c r="AM290">
        <v>6</v>
      </c>
      <c r="AN290" t="s">
        <v>75</v>
      </c>
      <c r="AO290" t="s">
        <v>75</v>
      </c>
    </row>
    <row r="291" spans="1:41">
      <c r="A291" t="s">
        <v>37</v>
      </c>
      <c r="B291" t="s">
        <v>52</v>
      </c>
      <c r="C291">
        <v>16</v>
      </c>
      <c r="D291" t="s">
        <v>39</v>
      </c>
      <c r="E291" t="s">
        <v>71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5</v>
      </c>
      <c r="S291">
        <v>4</v>
      </c>
      <c r="T291">
        <v>4</v>
      </c>
      <c r="U291">
        <v>2</v>
      </c>
      <c r="V291">
        <v>4</v>
      </c>
      <c r="W291">
        <v>5</v>
      </c>
      <c r="X291">
        <v>0</v>
      </c>
      <c r="Y291">
        <v>13</v>
      </c>
      <c r="Z291">
        <v>13</v>
      </c>
      <c r="AA291">
        <v>12</v>
      </c>
      <c r="AB291">
        <v>0</v>
      </c>
      <c r="AC291">
        <v>-1</v>
      </c>
      <c r="AD291" t="s">
        <v>73</v>
      </c>
      <c r="AE291">
        <v>12.67</v>
      </c>
      <c r="AF291" t="s">
        <v>85</v>
      </c>
      <c r="AG291">
        <v>2</v>
      </c>
      <c r="AH291" t="s">
        <v>75</v>
      </c>
      <c r="AI291">
        <v>2</v>
      </c>
      <c r="AJ291" t="s">
        <v>75</v>
      </c>
      <c r="AK291" t="s">
        <v>77</v>
      </c>
      <c r="AL291">
        <v>3</v>
      </c>
      <c r="AM291">
        <v>8</v>
      </c>
      <c r="AN291" t="s">
        <v>75</v>
      </c>
      <c r="AO291" t="s">
        <v>75</v>
      </c>
    </row>
    <row r="292" spans="1:41">
      <c r="A292" t="s">
        <v>37</v>
      </c>
      <c r="B292" t="s">
        <v>52</v>
      </c>
      <c r="C292">
        <v>15</v>
      </c>
      <c r="D292" t="s">
        <v>39</v>
      </c>
      <c r="E292" t="s">
        <v>72</v>
      </c>
      <c r="F292">
        <v>4</v>
      </c>
      <c r="G292">
        <v>4</v>
      </c>
      <c r="H292">
        <v>1</v>
      </c>
      <c r="I292">
        <v>2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5</v>
      </c>
      <c r="S292">
        <v>4</v>
      </c>
      <c r="T292">
        <v>2</v>
      </c>
      <c r="U292">
        <v>3</v>
      </c>
      <c r="V292">
        <v>4</v>
      </c>
      <c r="W292">
        <v>5</v>
      </c>
      <c r="X292">
        <v>0</v>
      </c>
      <c r="Y292">
        <v>9</v>
      </c>
      <c r="Z292">
        <v>11</v>
      </c>
      <c r="AA292">
        <v>12</v>
      </c>
      <c r="AB292">
        <v>2</v>
      </c>
      <c r="AC292">
        <v>1</v>
      </c>
      <c r="AD292" t="s">
        <v>80</v>
      </c>
      <c r="AE292">
        <v>10.67</v>
      </c>
      <c r="AF292" t="s">
        <v>85</v>
      </c>
      <c r="AG292">
        <v>4</v>
      </c>
      <c r="AH292" t="s">
        <v>79</v>
      </c>
      <c r="AI292">
        <v>1</v>
      </c>
      <c r="AJ292" t="s">
        <v>76</v>
      </c>
      <c r="AK292" t="s">
        <v>77</v>
      </c>
      <c r="AL292">
        <v>3</v>
      </c>
      <c r="AM292">
        <v>6</v>
      </c>
      <c r="AN292" t="s">
        <v>75</v>
      </c>
      <c r="AO292" t="s">
        <v>75</v>
      </c>
    </row>
    <row r="293" spans="1:41">
      <c r="A293" t="s">
        <v>37</v>
      </c>
      <c r="B293" t="s">
        <v>52</v>
      </c>
      <c r="C293">
        <v>15</v>
      </c>
      <c r="D293" t="s">
        <v>39</v>
      </c>
      <c r="E293" t="s">
        <v>72</v>
      </c>
      <c r="F293">
        <v>4</v>
      </c>
      <c r="G293">
        <v>4</v>
      </c>
      <c r="H293">
        <v>2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4</v>
      </c>
      <c r="S293">
        <v>3</v>
      </c>
      <c r="T293">
        <v>1</v>
      </c>
      <c r="U293">
        <v>1</v>
      </c>
      <c r="V293">
        <v>1</v>
      </c>
      <c r="W293">
        <v>5</v>
      </c>
      <c r="X293">
        <v>0</v>
      </c>
      <c r="Y293">
        <v>17</v>
      </c>
      <c r="Z293">
        <v>16</v>
      </c>
      <c r="AA293">
        <v>17</v>
      </c>
      <c r="AB293">
        <v>-1</v>
      </c>
      <c r="AC293">
        <v>1</v>
      </c>
      <c r="AD293" t="s">
        <v>73</v>
      </c>
      <c r="AE293">
        <v>16.670000000000002</v>
      </c>
      <c r="AF293" t="s">
        <v>86</v>
      </c>
      <c r="AG293">
        <v>4</v>
      </c>
      <c r="AH293" t="s">
        <v>79</v>
      </c>
      <c r="AI293">
        <v>0</v>
      </c>
      <c r="AJ293" t="s">
        <v>76</v>
      </c>
      <c r="AK293" t="s">
        <v>77</v>
      </c>
      <c r="AL293">
        <v>3</v>
      </c>
      <c r="AM293">
        <v>4</v>
      </c>
      <c r="AN293" t="s">
        <v>75</v>
      </c>
      <c r="AO293" t="s">
        <v>76</v>
      </c>
    </row>
    <row r="294" spans="1:41">
      <c r="A294" t="s">
        <v>37</v>
      </c>
      <c r="B294" t="s">
        <v>52</v>
      </c>
      <c r="C294">
        <v>15</v>
      </c>
      <c r="D294" t="s">
        <v>54</v>
      </c>
      <c r="E294" t="s">
        <v>72</v>
      </c>
      <c r="F294">
        <v>4</v>
      </c>
      <c r="G294">
        <v>3</v>
      </c>
      <c r="H294">
        <v>1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4</v>
      </c>
      <c r="S294">
        <v>5</v>
      </c>
      <c r="T294">
        <v>2</v>
      </c>
      <c r="U294">
        <v>1</v>
      </c>
      <c r="V294">
        <v>1</v>
      </c>
      <c r="W294">
        <v>5</v>
      </c>
      <c r="X294">
        <v>0</v>
      </c>
      <c r="Y294">
        <v>17</v>
      </c>
      <c r="Z294">
        <v>16</v>
      </c>
      <c r="AA294">
        <v>16</v>
      </c>
      <c r="AB294">
        <v>-1</v>
      </c>
      <c r="AC294">
        <v>0</v>
      </c>
      <c r="AD294" t="s">
        <v>73</v>
      </c>
      <c r="AE294">
        <v>16.329999999999998</v>
      </c>
      <c r="AF294" t="s">
        <v>86</v>
      </c>
      <c r="AG294">
        <v>3.5</v>
      </c>
      <c r="AH294" t="s">
        <v>79</v>
      </c>
      <c r="AI294">
        <v>0</v>
      </c>
      <c r="AJ294" t="s">
        <v>76</v>
      </c>
      <c r="AK294" t="s">
        <v>77</v>
      </c>
      <c r="AL294">
        <v>3</v>
      </c>
      <c r="AM294">
        <v>8</v>
      </c>
      <c r="AN294" t="s">
        <v>75</v>
      </c>
      <c r="AO294" t="s">
        <v>75</v>
      </c>
    </row>
    <row r="295" spans="1:41">
      <c r="A295" t="s">
        <v>37</v>
      </c>
      <c r="B295" t="s">
        <v>52</v>
      </c>
      <c r="C295">
        <v>15</v>
      </c>
      <c r="D295" t="s">
        <v>39</v>
      </c>
      <c r="E295" t="s">
        <v>71</v>
      </c>
      <c r="F295">
        <v>3</v>
      </c>
      <c r="G295">
        <v>3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5</v>
      </c>
      <c r="S295">
        <v>3</v>
      </c>
      <c r="T295">
        <v>2</v>
      </c>
      <c r="U295">
        <v>1</v>
      </c>
      <c r="V295">
        <v>1</v>
      </c>
      <c r="W295">
        <v>2</v>
      </c>
      <c r="X295">
        <v>0</v>
      </c>
      <c r="Y295">
        <v>8</v>
      </c>
      <c r="Z295">
        <v>10</v>
      </c>
      <c r="AA295">
        <v>12</v>
      </c>
      <c r="AB295">
        <v>2</v>
      </c>
      <c r="AC295">
        <v>2</v>
      </c>
      <c r="AD295" t="s">
        <v>80</v>
      </c>
      <c r="AE295">
        <v>10</v>
      </c>
      <c r="AF295" t="s">
        <v>85</v>
      </c>
      <c r="AG295">
        <v>3</v>
      </c>
      <c r="AH295" t="s">
        <v>75</v>
      </c>
      <c r="AI295">
        <v>0</v>
      </c>
      <c r="AJ295" t="s">
        <v>76</v>
      </c>
      <c r="AK295" t="s">
        <v>77</v>
      </c>
      <c r="AL295">
        <v>2</v>
      </c>
      <c r="AM295">
        <v>5</v>
      </c>
      <c r="AN295" t="s">
        <v>75</v>
      </c>
      <c r="AO295" t="s">
        <v>76</v>
      </c>
    </row>
    <row r="296" spans="1:41">
      <c r="A296" t="s">
        <v>37</v>
      </c>
      <c r="B296" t="s">
        <v>52</v>
      </c>
      <c r="C296">
        <v>16</v>
      </c>
      <c r="D296" t="s">
        <v>39</v>
      </c>
      <c r="E296" t="s">
        <v>72</v>
      </c>
      <c r="F296">
        <v>3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5</v>
      </c>
      <c r="S296">
        <v>4</v>
      </c>
      <c r="T296">
        <v>3</v>
      </c>
      <c r="U296">
        <v>1</v>
      </c>
      <c r="V296">
        <v>1</v>
      </c>
      <c r="W296">
        <v>5</v>
      </c>
      <c r="X296">
        <v>0</v>
      </c>
      <c r="Y296">
        <v>12</v>
      </c>
      <c r="Z296">
        <v>14</v>
      </c>
      <c r="AA296">
        <v>15</v>
      </c>
      <c r="AB296">
        <v>2</v>
      </c>
      <c r="AC296">
        <v>1</v>
      </c>
      <c r="AD296" t="s">
        <v>80</v>
      </c>
      <c r="AE296">
        <v>13.67</v>
      </c>
      <c r="AF296" t="s">
        <v>85</v>
      </c>
      <c r="AG296">
        <v>2.5</v>
      </c>
      <c r="AH296" t="s">
        <v>75</v>
      </c>
      <c r="AI296">
        <v>1</v>
      </c>
      <c r="AJ296" t="s">
        <v>76</v>
      </c>
      <c r="AK296" t="s">
        <v>77</v>
      </c>
      <c r="AL296">
        <v>3</v>
      </c>
      <c r="AM296">
        <v>7</v>
      </c>
      <c r="AN296" t="s">
        <v>75</v>
      </c>
      <c r="AO296" t="s">
        <v>75</v>
      </c>
    </row>
    <row r="297" spans="1:41">
      <c r="A297" t="s">
        <v>37</v>
      </c>
      <c r="B297" t="s">
        <v>38</v>
      </c>
      <c r="C297">
        <v>15</v>
      </c>
      <c r="D297" t="s">
        <v>39</v>
      </c>
      <c r="E297" t="s">
        <v>72</v>
      </c>
      <c r="F297">
        <v>2</v>
      </c>
      <c r="G297">
        <v>3</v>
      </c>
      <c r="H297">
        <v>2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1</v>
      </c>
      <c r="U297">
        <v>1</v>
      </c>
      <c r="V297">
        <v>1</v>
      </c>
      <c r="W297">
        <v>5</v>
      </c>
      <c r="X297">
        <v>0</v>
      </c>
      <c r="Y297">
        <v>8</v>
      </c>
      <c r="Z297">
        <v>7</v>
      </c>
      <c r="AA297">
        <v>6</v>
      </c>
      <c r="AB297">
        <v>-1</v>
      </c>
      <c r="AC297">
        <v>-1</v>
      </c>
      <c r="AD297" t="s">
        <v>78</v>
      </c>
      <c r="AE297">
        <v>7</v>
      </c>
      <c r="AF297" t="s">
        <v>74</v>
      </c>
      <c r="AG297">
        <v>2.5</v>
      </c>
      <c r="AH297" t="s">
        <v>75</v>
      </c>
      <c r="AI297">
        <v>1</v>
      </c>
      <c r="AJ297" t="s">
        <v>76</v>
      </c>
      <c r="AK297" t="s">
        <v>77</v>
      </c>
      <c r="AL297">
        <v>3</v>
      </c>
      <c r="AM297">
        <v>6</v>
      </c>
      <c r="AN297" t="s">
        <v>75</v>
      </c>
      <c r="AO297" t="s">
        <v>75</v>
      </c>
    </row>
    <row r="298" spans="1:41">
      <c r="A298" t="s">
        <v>37</v>
      </c>
      <c r="B298" t="s">
        <v>52</v>
      </c>
      <c r="C298">
        <v>15</v>
      </c>
      <c r="D298" t="s">
        <v>39</v>
      </c>
      <c r="E298" t="s">
        <v>72</v>
      </c>
      <c r="F298">
        <v>2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5</v>
      </c>
      <c r="S298">
        <v>4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8</v>
      </c>
      <c r="Z298">
        <v>8</v>
      </c>
      <c r="AA298">
        <v>11</v>
      </c>
      <c r="AB298">
        <v>0</v>
      </c>
      <c r="AC298">
        <v>3</v>
      </c>
      <c r="AD298" t="s">
        <v>73</v>
      </c>
      <c r="AE298">
        <v>9</v>
      </c>
      <c r="AF298" t="s">
        <v>74</v>
      </c>
      <c r="AG298">
        <v>2</v>
      </c>
      <c r="AH298" t="s">
        <v>75</v>
      </c>
      <c r="AI298">
        <v>2</v>
      </c>
      <c r="AJ298" t="s">
        <v>75</v>
      </c>
      <c r="AK298" t="s">
        <v>77</v>
      </c>
      <c r="AL298">
        <v>3</v>
      </c>
      <c r="AM298">
        <v>5</v>
      </c>
      <c r="AN298" t="s">
        <v>75</v>
      </c>
      <c r="AO298" t="s">
        <v>76</v>
      </c>
    </row>
    <row r="299" spans="1:41">
      <c r="A299" t="s">
        <v>37</v>
      </c>
      <c r="B299" t="s">
        <v>38</v>
      </c>
      <c r="C299">
        <v>15</v>
      </c>
      <c r="D299" t="s">
        <v>39</v>
      </c>
      <c r="E299" t="s">
        <v>72</v>
      </c>
      <c r="F299">
        <v>4</v>
      </c>
      <c r="G299">
        <v>4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3</v>
      </c>
      <c r="S299">
        <v>3</v>
      </c>
      <c r="T299">
        <v>4</v>
      </c>
      <c r="U299">
        <v>2</v>
      </c>
      <c r="V299">
        <v>3</v>
      </c>
      <c r="W299">
        <v>5</v>
      </c>
      <c r="X299">
        <v>0</v>
      </c>
      <c r="Y299">
        <v>8</v>
      </c>
      <c r="Z299">
        <v>10</v>
      </c>
      <c r="AA299">
        <v>11</v>
      </c>
      <c r="AB299">
        <v>2</v>
      </c>
      <c r="AC299">
        <v>1</v>
      </c>
      <c r="AD299" t="s">
        <v>80</v>
      </c>
      <c r="AE299">
        <v>9.67</v>
      </c>
      <c r="AF299" t="s">
        <v>74</v>
      </c>
      <c r="AG299">
        <v>4</v>
      </c>
      <c r="AH299" t="s">
        <v>79</v>
      </c>
      <c r="AI299">
        <v>1</v>
      </c>
      <c r="AJ299" t="s">
        <v>76</v>
      </c>
      <c r="AK299" t="s">
        <v>77</v>
      </c>
      <c r="AL299">
        <v>4</v>
      </c>
      <c r="AM299">
        <v>7</v>
      </c>
      <c r="AN299" t="s">
        <v>79</v>
      </c>
      <c r="AO299" t="s">
        <v>75</v>
      </c>
    </row>
    <row r="300" spans="1:41">
      <c r="A300" t="s">
        <v>37</v>
      </c>
      <c r="B300" t="s">
        <v>38</v>
      </c>
      <c r="C300">
        <v>15</v>
      </c>
      <c r="D300" t="s">
        <v>39</v>
      </c>
      <c r="E300" t="s">
        <v>72</v>
      </c>
      <c r="F300">
        <v>4</v>
      </c>
      <c r="G300">
        <v>3</v>
      </c>
      <c r="H300">
        <v>1</v>
      </c>
      <c r="I300">
        <v>2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4</v>
      </c>
      <c r="S300">
        <v>3</v>
      </c>
      <c r="T300">
        <v>2</v>
      </c>
      <c r="U300">
        <v>1</v>
      </c>
      <c r="V300">
        <v>1</v>
      </c>
      <c r="W300">
        <v>1</v>
      </c>
      <c r="X300">
        <v>0</v>
      </c>
      <c r="Y300">
        <v>14</v>
      </c>
      <c r="Z300">
        <v>15</v>
      </c>
      <c r="AA300">
        <v>15</v>
      </c>
      <c r="AB300">
        <v>1</v>
      </c>
      <c r="AC300">
        <v>0</v>
      </c>
      <c r="AD300" t="s">
        <v>73</v>
      </c>
      <c r="AE300">
        <v>14.67</v>
      </c>
      <c r="AF300" t="s">
        <v>89</v>
      </c>
      <c r="AG300">
        <v>3.5</v>
      </c>
      <c r="AH300" t="s">
        <v>79</v>
      </c>
      <c r="AI300">
        <v>0</v>
      </c>
      <c r="AJ300" t="s">
        <v>76</v>
      </c>
      <c r="AK300" t="s">
        <v>77</v>
      </c>
      <c r="AL300">
        <v>4</v>
      </c>
      <c r="AM300">
        <v>5</v>
      </c>
      <c r="AN300" t="s">
        <v>79</v>
      </c>
      <c r="AO300" t="s">
        <v>76</v>
      </c>
    </row>
    <row r="301" spans="1:41">
      <c r="A301" t="s">
        <v>37</v>
      </c>
      <c r="B301" t="s">
        <v>38</v>
      </c>
      <c r="C301">
        <v>15</v>
      </c>
      <c r="D301" t="s">
        <v>39</v>
      </c>
      <c r="E301" t="s">
        <v>71</v>
      </c>
      <c r="F301">
        <v>4</v>
      </c>
      <c r="G301">
        <v>3</v>
      </c>
      <c r="H301">
        <v>1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4</v>
      </c>
      <c r="S301">
        <v>4</v>
      </c>
      <c r="T301">
        <v>4</v>
      </c>
      <c r="U301">
        <v>2</v>
      </c>
      <c r="V301">
        <v>4</v>
      </c>
      <c r="W301">
        <v>2</v>
      </c>
      <c r="X301">
        <v>0</v>
      </c>
      <c r="Y301">
        <v>10</v>
      </c>
      <c r="Z301">
        <v>10</v>
      </c>
      <c r="AA301">
        <v>10</v>
      </c>
      <c r="AB301">
        <v>0</v>
      </c>
      <c r="AC301">
        <v>0</v>
      </c>
      <c r="AD301" t="s">
        <v>73</v>
      </c>
      <c r="AE301">
        <v>10</v>
      </c>
      <c r="AF301" t="s">
        <v>85</v>
      </c>
      <c r="AG301">
        <v>3.5</v>
      </c>
      <c r="AH301" t="s">
        <v>79</v>
      </c>
      <c r="AI301">
        <v>1</v>
      </c>
      <c r="AJ301" t="s">
        <v>76</v>
      </c>
      <c r="AK301" t="s">
        <v>77</v>
      </c>
      <c r="AL301">
        <v>3</v>
      </c>
      <c r="AM301">
        <v>9</v>
      </c>
      <c r="AN301" t="s">
        <v>75</v>
      </c>
      <c r="AO301" t="s">
        <v>75</v>
      </c>
    </row>
    <row r="302" spans="1:41">
      <c r="A302" t="s">
        <v>37</v>
      </c>
      <c r="B302" t="s">
        <v>52</v>
      </c>
      <c r="C302">
        <v>16</v>
      </c>
      <c r="D302" t="s">
        <v>39</v>
      </c>
      <c r="E302" t="s">
        <v>72</v>
      </c>
      <c r="F302">
        <v>3</v>
      </c>
      <c r="G302">
        <v>1</v>
      </c>
      <c r="H302">
        <v>2</v>
      </c>
      <c r="I302">
        <v>4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4</v>
      </c>
      <c r="S302">
        <v>3</v>
      </c>
      <c r="T302">
        <v>2</v>
      </c>
      <c r="U302">
        <v>1</v>
      </c>
      <c r="V302">
        <v>1</v>
      </c>
      <c r="W302">
        <v>5</v>
      </c>
      <c r="X302">
        <v>0</v>
      </c>
      <c r="Y302">
        <v>13</v>
      </c>
      <c r="Z302">
        <v>15</v>
      </c>
      <c r="AA302">
        <v>15</v>
      </c>
      <c r="AB302">
        <v>2</v>
      </c>
      <c r="AC302">
        <v>0</v>
      </c>
      <c r="AD302" t="s">
        <v>73</v>
      </c>
      <c r="AE302">
        <v>14.33</v>
      </c>
      <c r="AF302" t="s">
        <v>89</v>
      </c>
      <c r="AG302">
        <v>2</v>
      </c>
      <c r="AH302" t="s">
        <v>75</v>
      </c>
      <c r="AI302">
        <v>1</v>
      </c>
      <c r="AJ302" t="s">
        <v>76</v>
      </c>
      <c r="AK302" t="s">
        <v>77</v>
      </c>
      <c r="AL302">
        <v>3</v>
      </c>
      <c r="AM302">
        <v>5</v>
      </c>
      <c r="AN302" t="s">
        <v>75</v>
      </c>
      <c r="AO302" t="s">
        <v>76</v>
      </c>
    </row>
    <row r="303" spans="1:41">
      <c r="A303" t="s">
        <v>37</v>
      </c>
      <c r="B303" t="s">
        <v>52</v>
      </c>
      <c r="C303">
        <v>15</v>
      </c>
      <c r="D303" t="s">
        <v>39</v>
      </c>
      <c r="E303" t="s">
        <v>72</v>
      </c>
      <c r="F303">
        <v>4</v>
      </c>
      <c r="G303">
        <v>2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3</v>
      </c>
      <c r="S303">
        <v>3</v>
      </c>
      <c r="T303">
        <v>3</v>
      </c>
      <c r="U303">
        <v>1</v>
      </c>
      <c r="V303">
        <v>1</v>
      </c>
      <c r="W303">
        <v>3</v>
      </c>
      <c r="X303">
        <v>0</v>
      </c>
      <c r="Y303">
        <v>10</v>
      </c>
      <c r="Z303">
        <v>10</v>
      </c>
      <c r="AA303">
        <v>10</v>
      </c>
      <c r="AB303">
        <v>0</v>
      </c>
      <c r="AC303">
        <v>0</v>
      </c>
      <c r="AD303" t="s">
        <v>73</v>
      </c>
      <c r="AE303">
        <v>10</v>
      </c>
      <c r="AF303" t="s">
        <v>85</v>
      </c>
      <c r="AG303">
        <v>3</v>
      </c>
      <c r="AH303" t="s">
        <v>75</v>
      </c>
      <c r="AI303">
        <v>0</v>
      </c>
      <c r="AJ303" t="s">
        <v>76</v>
      </c>
      <c r="AK303" t="s">
        <v>77</v>
      </c>
      <c r="AL303">
        <v>1</v>
      </c>
      <c r="AM303">
        <v>6</v>
      </c>
      <c r="AN303" t="s">
        <v>76</v>
      </c>
      <c r="AO303" t="s">
        <v>75</v>
      </c>
    </row>
    <row r="304" spans="1:41">
      <c r="A304" t="s">
        <v>37</v>
      </c>
      <c r="B304" t="s">
        <v>38</v>
      </c>
      <c r="C304">
        <v>16</v>
      </c>
      <c r="D304" t="s">
        <v>39</v>
      </c>
      <c r="E304" t="s">
        <v>72</v>
      </c>
      <c r="F304">
        <v>2</v>
      </c>
      <c r="G304">
        <v>2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3</v>
      </c>
      <c r="U304">
        <v>1</v>
      </c>
      <c r="V304">
        <v>3</v>
      </c>
      <c r="W304">
        <v>3</v>
      </c>
      <c r="X304">
        <v>0</v>
      </c>
      <c r="Y304">
        <v>11</v>
      </c>
      <c r="Z304">
        <v>11</v>
      </c>
      <c r="AA304">
        <v>11</v>
      </c>
      <c r="AB304">
        <v>0</v>
      </c>
      <c r="AC304">
        <v>0</v>
      </c>
      <c r="AD304" t="s">
        <v>73</v>
      </c>
      <c r="AE304">
        <v>11</v>
      </c>
      <c r="AF304" t="s">
        <v>85</v>
      </c>
      <c r="AG304">
        <v>2</v>
      </c>
      <c r="AH304" t="s">
        <v>75</v>
      </c>
      <c r="AI304">
        <v>1</v>
      </c>
      <c r="AJ304" t="s">
        <v>76</v>
      </c>
      <c r="AK304" t="s">
        <v>77</v>
      </c>
      <c r="AL304">
        <v>2</v>
      </c>
      <c r="AM304">
        <v>6</v>
      </c>
      <c r="AN304" t="s">
        <v>75</v>
      </c>
      <c r="AO304" t="s">
        <v>75</v>
      </c>
    </row>
    <row r="305" spans="1:41">
      <c r="A305" t="s">
        <v>37</v>
      </c>
      <c r="B305" t="s">
        <v>38</v>
      </c>
      <c r="C305">
        <v>16</v>
      </c>
      <c r="D305" t="s">
        <v>39</v>
      </c>
      <c r="E305" t="s">
        <v>72</v>
      </c>
      <c r="F305">
        <v>3</v>
      </c>
      <c r="G305">
        <v>3</v>
      </c>
      <c r="H305">
        <v>1</v>
      </c>
      <c r="I305">
        <v>3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4</v>
      </c>
      <c r="S305">
        <v>3</v>
      </c>
      <c r="T305">
        <v>3</v>
      </c>
      <c r="U305">
        <v>1</v>
      </c>
      <c r="V305">
        <v>3</v>
      </c>
      <c r="W305">
        <v>4</v>
      </c>
      <c r="X305">
        <v>0</v>
      </c>
      <c r="Y305">
        <v>7</v>
      </c>
      <c r="Z305">
        <v>7</v>
      </c>
      <c r="AA305">
        <v>8</v>
      </c>
      <c r="AB305">
        <v>0</v>
      </c>
      <c r="AC305">
        <v>1</v>
      </c>
      <c r="AD305" t="s">
        <v>73</v>
      </c>
      <c r="AE305">
        <v>7.33</v>
      </c>
      <c r="AF305" t="s">
        <v>74</v>
      </c>
      <c r="AG305">
        <v>3</v>
      </c>
      <c r="AH305" t="s">
        <v>75</v>
      </c>
      <c r="AI305">
        <v>0</v>
      </c>
      <c r="AJ305" t="s">
        <v>76</v>
      </c>
      <c r="AK305" t="s">
        <v>77</v>
      </c>
      <c r="AL305">
        <v>3</v>
      </c>
      <c r="AM305">
        <v>7</v>
      </c>
      <c r="AN305" t="s">
        <v>75</v>
      </c>
      <c r="AO305" t="s">
        <v>75</v>
      </c>
    </row>
    <row r="306" spans="1:41">
      <c r="A306" t="s">
        <v>37</v>
      </c>
      <c r="B306" t="s">
        <v>38</v>
      </c>
      <c r="C306">
        <v>16</v>
      </c>
      <c r="D306" t="s">
        <v>39</v>
      </c>
      <c r="E306" t="s">
        <v>72</v>
      </c>
      <c r="F306">
        <v>4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5</v>
      </c>
      <c r="S306">
        <v>3</v>
      </c>
      <c r="T306">
        <v>3</v>
      </c>
      <c r="U306">
        <v>1</v>
      </c>
      <c r="V306">
        <v>1</v>
      </c>
      <c r="W306">
        <v>1</v>
      </c>
      <c r="X306">
        <v>0</v>
      </c>
      <c r="Y306">
        <v>11</v>
      </c>
      <c r="Z306">
        <v>10</v>
      </c>
      <c r="AA306">
        <v>10</v>
      </c>
      <c r="AB306">
        <v>-1</v>
      </c>
      <c r="AC306">
        <v>0</v>
      </c>
      <c r="AD306" t="s">
        <v>73</v>
      </c>
      <c r="AE306">
        <v>10.33</v>
      </c>
      <c r="AF306" t="s">
        <v>85</v>
      </c>
      <c r="AG306">
        <v>3</v>
      </c>
      <c r="AH306" t="s">
        <v>75</v>
      </c>
      <c r="AI306">
        <v>0</v>
      </c>
      <c r="AJ306" t="s">
        <v>76</v>
      </c>
      <c r="AK306" t="s">
        <v>77</v>
      </c>
      <c r="AL306">
        <v>4</v>
      </c>
      <c r="AM306">
        <v>6</v>
      </c>
      <c r="AN306" t="s">
        <v>79</v>
      </c>
      <c r="AO306" t="s">
        <v>75</v>
      </c>
    </row>
    <row r="307" spans="1:41">
      <c r="A307" t="s">
        <v>37</v>
      </c>
      <c r="B307" t="s">
        <v>38</v>
      </c>
      <c r="C307">
        <v>16</v>
      </c>
      <c r="D307" t="s">
        <v>39</v>
      </c>
      <c r="E307" t="s">
        <v>72</v>
      </c>
      <c r="F307">
        <v>4</v>
      </c>
      <c r="G307">
        <v>3</v>
      </c>
      <c r="H307">
        <v>1</v>
      </c>
      <c r="I307">
        <v>3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5</v>
      </c>
      <c r="S307">
        <v>3</v>
      </c>
      <c r="T307">
        <v>5</v>
      </c>
      <c r="U307">
        <v>1</v>
      </c>
      <c r="V307">
        <v>1</v>
      </c>
      <c r="W307">
        <v>3</v>
      </c>
      <c r="X307">
        <v>0</v>
      </c>
      <c r="Y307">
        <v>7</v>
      </c>
      <c r="Z307">
        <v>9</v>
      </c>
      <c r="AA307">
        <v>8</v>
      </c>
      <c r="AB307">
        <v>2</v>
      </c>
      <c r="AC307">
        <v>-1</v>
      </c>
      <c r="AD307" t="s">
        <v>73</v>
      </c>
      <c r="AE307">
        <v>8</v>
      </c>
      <c r="AF307" t="s">
        <v>74</v>
      </c>
      <c r="AG307">
        <v>3.5</v>
      </c>
      <c r="AH307" t="s">
        <v>79</v>
      </c>
      <c r="AI307">
        <v>0</v>
      </c>
      <c r="AJ307" t="s">
        <v>76</v>
      </c>
      <c r="AK307" t="s">
        <v>77</v>
      </c>
      <c r="AL307">
        <v>4</v>
      </c>
      <c r="AM307">
        <v>8</v>
      </c>
      <c r="AN307" t="s">
        <v>79</v>
      </c>
      <c r="AO307" t="s">
        <v>75</v>
      </c>
    </row>
    <row r="308" spans="1:41">
      <c r="A308" t="s">
        <v>37</v>
      </c>
      <c r="B308" t="s">
        <v>52</v>
      </c>
      <c r="C308">
        <v>16</v>
      </c>
      <c r="D308" t="s">
        <v>39</v>
      </c>
      <c r="E308" t="s">
        <v>72</v>
      </c>
      <c r="F308">
        <v>4</v>
      </c>
      <c r="G308">
        <v>4</v>
      </c>
      <c r="H308">
        <v>1</v>
      </c>
      <c r="I308">
        <v>3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4</v>
      </c>
      <c r="S308">
        <v>4</v>
      </c>
      <c r="T308">
        <v>3</v>
      </c>
      <c r="U308">
        <v>1</v>
      </c>
      <c r="V308">
        <v>1</v>
      </c>
      <c r="W308">
        <v>4</v>
      </c>
      <c r="X308">
        <v>0</v>
      </c>
      <c r="Y308">
        <v>16</v>
      </c>
      <c r="Z308">
        <v>17</v>
      </c>
      <c r="AA308">
        <v>17</v>
      </c>
      <c r="AB308">
        <v>1</v>
      </c>
      <c r="AC308">
        <v>0</v>
      </c>
      <c r="AD308" t="s">
        <v>73</v>
      </c>
      <c r="AE308">
        <v>16.670000000000002</v>
      </c>
      <c r="AF308" t="s">
        <v>86</v>
      </c>
      <c r="AG308">
        <v>4</v>
      </c>
      <c r="AH308" t="s">
        <v>79</v>
      </c>
      <c r="AI308">
        <v>0</v>
      </c>
      <c r="AJ308" t="s">
        <v>76</v>
      </c>
      <c r="AK308" t="s">
        <v>77</v>
      </c>
      <c r="AL308">
        <v>3</v>
      </c>
      <c r="AM308">
        <v>8</v>
      </c>
      <c r="AN308" t="s">
        <v>75</v>
      </c>
      <c r="AO308" t="s">
        <v>75</v>
      </c>
    </row>
    <row r="309" spans="1:41">
      <c r="A309" t="s">
        <v>37</v>
      </c>
      <c r="B309" t="s">
        <v>52</v>
      </c>
      <c r="C309">
        <v>15</v>
      </c>
      <c r="D309" t="s">
        <v>39</v>
      </c>
      <c r="E309" t="s">
        <v>72</v>
      </c>
      <c r="F309">
        <v>3</v>
      </c>
      <c r="G309">
        <v>4</v>
      </c>
      <c r="H309">
        <v>1</v>
      </c>
      <c r="I309">
        <v>2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5</v>
      </c>
      <c r="S309">
        <v>4</v>
      </c>
      <c r="T309">
        <v>4</v>
      </c>
      <c r="U309">
        <v>1</v>
      </c>
      <c r="V309">
        <v>1</v>
      </c>
      <c r="W309">
        <v>1</v>
      </c>
      <c r="X309">
        <v>0</v>
      </c>
      <c r="Y309">
        <v>16</v>
      </c>
      <c r="Z309">
        <v>18</v>
      </c>
      <c r="AA309">
        <v>18</v>
      </c>
      <c r="AB309">
        <v>2</v>
      </c>
      <c r="AC309">
        <v>0</v>
      </c>
      <c r="AD309" t="s">
        <v>73</v>
      </c>
      <c r="AE309">
        <v>17.329999999999998</v>
      </c>
      <c r="AF309" t="s">
        <v>86</v>
      </c>
      <c r="AG309">
        <v>3.5</v>
      </c>
      <c r="AH309" t="s">
        <v>79</v>
      </c>
      <c r="AI309">
        <v>0</v>
      </c>
      <c r="AJ309" t="s">
        <v>76</v>
      </c>
      <c r="AK309" t="s">
        <v>77</v>
      </c>
      <c r="AL309">
        <v>4</v>
      </c>
      <c r="AM309">
        <v>8</v>
      </c>
      <c r="AN309" t="s">
        <v>79</v>
      </c>
      <c r="AO309" t="s">
        <v>75</v>
      </c>
    </row>
    <row r="310" spans="1:41">
      <c r="A310" t="s">
        <v>37</v>
      </c>
      <c r="B310" t="s">
        <v>38</v>
      </c>
      <c r="C310">
        <v>16</v>
      </c>
      <c r="D310" t="s">
        <v>54</v>
      </c>
      <c r="E310" t="s">
        <v>72</v>
      </c>
      <c r="F310">
        <v>3</v>
      </c>
      <c r="G310">
        <v>3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4</v>
      </c>
      <c r="S310">
        <v>1</v>
      </c>
      <c r="T310">
        <v>2</v>
      </c>
      <c r="U310">
        <v>1</v>
      </c>
      <c r="V310">
        <v>1</v>
      </c>
      <c r="W310">
        <v>2</v>
      </c>
      <c r="X310">
        <v>0</v>
      </c>
      <c r="Y310">
        <v>7</v>
      </c>
      <c r="Z310">
        <v>10</v>
      </c>
      <c r="AA310">
        <v>10</v>
      </c>
      <c r="AB310">
        <v>3</v>
      </c>
      <c r="AC310">
        <v>0</v>
      </c>
      <c r="AD310" t="s">
        <v>73</v>
      </c>
      <c r="AE310">
        <v>9</v>
      </c>
      <c r="AF310" t="s">
        <v>74</v>
      </c>
      <c r="AG310">
        <v>3</v>
      </c>
      <c r="AH310" t="s">
        <v>75</v>
      </c>
      <c r="AI310">
        <v>0</v>
      </c>
      <c r="AJ310" t="s">
        <v>76</v>
      </c>
      <c r="AK310" t="s">
        <v>77</v>
      </c>
      <c r="AL310">
        <v>4</v>
      </c>
      <c r="AM310">
        <v>3</v>
      </c>
      <c r="AN310" t="s">
        <v>79</v>
      </c>
      <c r="AO310" t="s">
        <v>76</v>
      </c>
    </row>
    <row r="311" spans="1:41">
      <c r="A311" t="s">
        <v>37</v>
      </c>
      <c r="B311" t="s">
        <v>52</v>
      </c>
      <c r="C311">
        <v>16</v>
      </c>
      <c r="D311" t="s">
        <v>39</v>
      </c>
      <c r="E311" t="s">
        <v>72</v>
      </c>
      <c r="F311">
        <v>3</v>
      </c>
      <c r="G311">
        <v>3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5</v>
      </c>
      <c r="S311">
        <v>4</v>
      </c>
      <c r="T311">
        <v>2</v>
      </c>
      <c r="U311">
        <v>1</v>
      </c>
      <c r="V311">
        <v>1</v>
      </c>
      <c r="W311">
        <v>5</v>
      </c>
      <c r="X311">
        <v>0</v>
      </c>
      <c r="Y311">
        <v>13</v>
      </c>
      <c r="Z311">
        <v>14</v>
      </c>
      <c r="AA311">
        <v>13</v>
      </c>
      <c r="AB311">
        <v>1</v>
      </c>
      <c r="AC311">
        <v>-1</v>
      </c>
      <c r="AD311" t="s">
        <v>73</v>
      </c>
      <c r="AE311">
        <v>13.33</v>
      </c>
      <c r="AF311" t="s">
        <v>85</v>
      </c>
      <c r="AG311">
        <v>3</v>
      </c>
      <c r="AH311" t="s">
        <v>75</v>
      </c>
      <c r="AI311">
        <v>1</v>
      </c>
      <c r="AJ311" t="s">
        <v>76</v>
      </c>
      <c r="AK311" t="s">
        <v>77</v>
      </c>
      <c r="AL311">
        <v>2</v>
      </c>
      <c r="AM311">
        <v>6</v>
      </c>
      <c r="AN311" t="s">
        <v>75</v>
      </c>
      <c r="AO311" t="s">
        <v>75</v>
      </c>
    </row>
    <row r="312" spans="1:41">
      <c r="A312" t="s">
        <v>37</v>
      </c>
      <c r="B312" t="s">
        <v>38</v>
      </c>
      <c r="C312">
        <v>16</v>
      </c>
      <c r="D312" t="s">
        <v>39</v>
      </c>
      <c r="E312" t="s">
        <v>72</v>
      </c>
      <c r="F312">
        <v>2</v>
      </c>
      <c r="G312">
        <v>2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5</v>
      </c>
      <c r="S312">
        <v>4</v>
      </c>
      <c r="T312">
        <v>4</v>
      </c>
      <c r="U312">
        <v>1</v>
      </c>
      <c r="V312">
        <v>1</v>
      </c>
      <c r="W312">
        <v>5</v>
      </c>
      <c r="X312">
        <v>0</v>
      </c>
      <c r="Y312">
        <v>8</v>
      </c>
      <c r="Z312">
        <v>7</v>
      </c>
      <c r="AA312">
        <v>8</v>
      </c>
      <c r="AB312">
        <v>-1</v>
      </c>
      <c r="AC312">
        <v>1</v>
      </c>
      <c r="AD312" t="s">
        <v>73</v>
      </c>
      <c r="AE312">
        <v>7.67</v>
      </c>
      <c r="AF312" t="s">
        <v>74</v>
      </c>
      <c r="AG312">
        <v>2</v>
      </c>
      <c r="AH312" t="s">
        <v>75</v>
      </c>
      <c r="AI312">
        <v>1</v>
      </c>
      <c r="AJ312" t="s">
        <v>76</v>
      </c>
      <c r="AK312" t="s">
        <v>77</v>
      </c>
      <c r="AL312">
        <v>2</v>
      </c>
      <c r="AM312">
        <v>9</v>
      </c>
      <c r="AN312" t="s">
        <v>75</v>
      </c>
      <c r="AO312" t="s">
        <v>75</v>
      </c>
    </row>
    <row r="313" spans="1:41">
      <c r="A313" t="s">
        <v>37</v>
      </c>
      <c r="B313" t="s">
        <v>52</v>
      </c>
      <c r="C313">
        <v>15</v>
      </c>
      <c r="D313" t="s">
        <v>39</v>
      </c>
      <c r="E313" t="s">
        <v>72</v>
      </c>
      <c r="F313">
        <v>3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5</v>
      </c>
      <c r="S313">
        <v>5</v>
      </c>
      <c r="T313">
        <v>5</v>
      </c>
      <c r="U313">
        <v>3</v>
      </c>
      <c r="V313">
        <v>2</v>
      </c>
      <c r="W313">
        <v>5</v>
      </c>
      <c r="X313">
        <v>0</v>
      </c>
      <c r="Y313">
        <v>13</v>
      </c>
      <c r="Z313">
        <v>13</v>
      </c>
      <c r="AA313">
        <v>12</v>
      </c>
      <c r="AB313">
        <v>0</v>
      </c>
      <c r="AC313">
        <v>-1</v>
      </c>
      <c r="AD313" t="s">
        <v>73</v>
      </c>
      <c r="AE313">
        <v>12.67</v>
      </c>
      <c r="AF313" t="s">
        <v>85</v>
      </c>
      <c r="AG313">
        <v>3.5</v>
      </c>
      <c r="AH313" t="s">
        <v>79</v>
      </c>
      <c r="AI313">
        <v>1</v>
      </c>
      <c r="AJ313" t="s">
        <v>76</v>
      </c>
      <c r="AK313" t="s">
        <v>77</v>
      </c>
      <c r="AL313">
        <v>2</v>
      </c>
      <c r="AM313">
        <v>10</v>
      </c>
      <c r="AN313" t="s">
        <v>75</v>
      </c>
      <c r="AO313" t="s">
        <v>79</v>
      </c>
    </row>
    <row r="314" spans="1:41">
      <c r="A314" t="s">
        <v>37</v>
      </c>
      <c r="B314" t="s">
        <v>38</v>
      </c>
      <c r="C314">
        <v>15</v>
      </c>
      <c r="D314" t="s">
        <v>39</v>
      </c>
      <c r="E314" t="s">
        <v>71</v>
      </c>
      <c r="F314">
        <v>3</v>
      </c>
      <c r="G314">
        <v>4</v>
      </c>
      <c r="H314">
        <v>1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5</v>
      </c>
      <c r="S314">
        <v>3</v>
      </c>
      <c r="T314">
        <v>2</v>
      </c>
      <c r="U314">
        <v>1</v>
      </c>
      <c r="V314">
        <v>1</v>
      </c>
      <c r="W314">
        <v>1</v>
      </c>
      <c r="X314">
        <v>0</v>
      </c>
      <c r="Y314">
        <v>7</v>
      </c>
      <c r="Z314">
        <v>10</v>
      </c>
      <c r="AA314">
        <v>11</v>
      </c>
      <c r="AB314">
        <v>3</v>
      </c>
      <c r="AC314">
        <v>1</v>
      </c>
      <c r="AD314" t="s">
        <v>80</v>
      </c>
      <c r="AE314">
        <v>9.33</v>
      </c>
      <c r="AF314" t="s">
        <v>74</v>
      </c>
      <c r="AG314">
        <v>3.5</v>
      </c>
      <c r="AH314" t="s">
        <v>79</v>
      </c>
      <c r="AI314">
        <v>0</v>
      </c>
      <c r="AJ314" t="s">
        <v>76</v>
      </c>
      <c r="AK314" t="s">
        <v>77</v>
      </c>
      <c r="AL314">
        <v>3</v>
      </c>
      <c r="AM314">
        <v>6</v>
      </c>
      <c r="AN314" t="s">
        <v>75</v>
      </c>
      <c r="AO314" t="s">
        <v>75</v>
      </c>
    </row>
    <row r="315" spans="1:41">
      <c r="A315" t="s">
        <v>37</v>
      </c>
      <c r="B315" t="s">
        <v>52</v>
      </c>
      <c r="C315">
        <v>18</v>
      </c>
      <c r="D315" t="s">
        <v>54</v>
      </c>
      <c r="E315" t="s">
        <v>72</v>
      </c>
      <c r="F315">
        <v>2</v>
      </c>
      <c r="G315">
        <v>2</v>
      </c>
      <c r="H315">
        <v>1</v>
      </c>
      <c r="I315">
        <v>1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3</v>
      </c>
      <c r="S315">
        <v>3</v>
      </c>
      <c r="T315">
        <v>3</v>
      </c>
      <c r="U315">
        <v>1</v>
      </c>
      <c r="V315">
        <v>2</v>
      </c>
      <c r="W315">
        <v>4</v>
      </c>
      <c r="X315">
        <v>0</v>
      </c>
      <c r="Y315">
        <v>7</v>
      </c>
      <c r="Z315">
        <v>4</v>
      </c>
      <c r="AA315">
        <v>0</v>
      </c>
      <c r="AB315">
        <v>-3</v>
      </c>
      <c r="AC315">
        <v>-4</v>
      </c>
      <c r="AD315" t="s">
        <v>78</v>
      </c>
      <c r="AE315">
        <v>3.67</v>
      </c>
      <c r="AF315" t="s">
        <v>74</v>
      </c>
      <c r="AG315">
        <v>2</v>
      </c>
      <c r="AH315" t="s">
        <v>75</v>
      </c>
      <c r="AI315">
        <v>3</v>
      </c>
      <c r="AJ315" t="s">
        <v>75</v>
      </c>
      <c r="AK315" t="s">
        <v>87</v>
      </c>
      <c r="AL315">
        <v>3</v>
      </c>
      <c r="AM315">
        <v>6</v>
      </c>
      <c r="AN315" t="s">
        <v>75</v>
      </c>
      <c r="AO315" t="s">
        <v>75</v>
      </c>
    </row>
    <row r="316" spans="1:41">
      <c r="A316" t="s">
        <v>37</v>
      </c>
      <c r="B316" t="s">
        <v>38</v>
      </c>
      <c r="C316">
        <v>15</v>
      </c>
      <c r="D316" t="s">
        <v>54</v>
      </c>
      <c r="E316" t="s">
        <v>72</v>
      </c>
      <c r="F316">
        <v>3</v>
      </c>
      <c r="G316">
        <v>4</v>
      </c>
      <c r="H316">
        <v>2</v>
      </c>
      <c r="I316">
        <v>3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4</v>
      </c>
      <c r="S316">
        <v>2</v>
      </c>
      <c r="T316">
        <v>2</v>
      </c>
      <c r="U316">
        <v>2</v>
      </c>
      <c r="V316">
        <v>2</v>
      </c>
      <c r="W316">
        <v>5</v>
      </c>
      <c r="X316">
        <v>0</v>
      </c>
      <c r="Y316">
        <v>12</v>
      </c>
      <c r="Z316">
        <v>0</v>
      </c>
      <c r="AA316">
        <v>0</v>
      </c>
      <c r="AB316">
        <v>-12</v>
      </c>
      <c r="AC316">
        <v>0</v>
      </c>
      <c r="AD316" t="s">
        <v>73</v>
      </c>
      <c r="AE316">
        <v>4</v>
      </c>
      <c r="AF316" t="s">
        <v>74</v>
      </c>
      <c r="AG316">
        <v>3.5</v>
      </c>
      <c r="AH316" t="s">
        <v>79</v>
      </c>
      <c r="AI316">
        <v>1</v>
      </c>
      <c r="AJ316" t="s">
        <v>76</v>
      </c>
      <c r="AK316" t="s">
        <v>77</v>
      </c>
      <c r="AL316">
        <v>2</v>
      </c>
      <c r="AM316">
        <v>5</v>
      </c>
      <c r="AN316" t="s">
        <v>75</v>
      </c>
      <c r="AO316" t="s">
        <v>76</v>
      </c>
    </row>
    <row r="317" spans="1:41">
      <c r="A317" t="s">
        <v>37</v>
      </c>
      <c r="B317" t="s">
        <v>38</v>
      </c>
      <c r="C317">
        <v>15</v>
      </c>
      <c r="D317" t="s">
        <v>39</v>
      </c>
      <c r="E317" t="s">
        <v>72</v>
      </c>
      <c r="F317">
        <v>1</v>
      </c>
      <c r="G317">
        <v>1</v>
      </c>
      <c r="H317">
        <v>3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4</v>
      </c>
      <c r="S317">
        <v>3</v>
      </c>
      <c r="T317">
        <v>3</v>
      </c>
      <c r="U317">
        <v>1</v>
      </c>
      <c r="V317">
        <v>2</v>
      </c>
      <c r="W317">
        <v>4</v>
      </c>
      <c r="X317">
        <v>0</v>
      </c>
      <c r="Y317">
        <v>8</v>
      </c>
      <c r="Z317">
        <v>0</v>
      </c>
      <c r="AA317">
        <v>0</v>
      </c>
      <c r="AB317">
        <v>-8</v>
      </c>
      <c r="AC317">
        <v>0</v>
      </c>
      <c r="AD317" t="s">
        <v>73</v>
      </c>
      <c r="AE317">
        <v>2.67</v>
      </c>
      <c r="AF317" t="s">
        <v>74</v>
      </c>
      <c r="AG317">
        <v>1</v>
      </c>
      <c r="AH317" t="s">
        <v>76</v>
      </c>
      <c r="AI317">
        <v>2</v>
      </c>
      <c r="AJ317" t="s">
        <v>75</v>
      </c>
      <c r="AK317" t="s">
        <v>77</v>
      </c>
      <c r="AL317">
        <v>3</v>
      </c>
      <c r="AM317">
        <v>7</v>
      </c>
      <c r="AN317" t="s">
        <v>75</v>
      </c>
      <c r="AO317" t="s">
        <v>75</v>
      </c>
    </row>
    <row r="318" spans="1:41">
      <c r="A318" t="s">
        <v>37</v>
      </c>
      <c r="B318" t="s">
        <v>52</v>
      </c>
      <c r="C318">
        <v>15</v>
      </c>
      <c r="D318" t="s">
        <v>54</v>
      </c>
      <c r="E318" t="s">
        <v>72</v>
      </c>
      <c r="F318">
        <v>3</v>
      </c>
      <c r="G318">
        <v>4</v>
      </c>
      <c r="H318">
        <v>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5</v>
      </c>
      <c r="S318">
        <v>3</v>
      </c>
      <c r="T318">
        <v>3</v>
      </c>
      <c r="U318">
        <v>1</v>
      </c>
      <c r="V318">
        <v>1</v>
      </c>
      <c r="W318">
        <v>5</v>
      </c>
      <c r="X318">
        <v>0</v>
      </c>
      <c r="Y318">
        <v>9</v>
      </c>
      <c r="Z318">
        <v>0</v>
      </c>
      <c r="AA318">
        <v>0</v>
      </c>
      <c r="AB318">
        <v>-9</v>
      </c>
      <c r="AC318">
        <v>0</v>
      </c>
      <c r="AD318" t="s">
        <v>73</v>
      </c>
      <c r="AE318">
        <v>3</v>
      </c>
      <c r="AF318" t="s">
        <v>74</v>
      </c>
      <c r="AG318">
        <v>3.5</v>
      </c>
      <c r="AH318" t="s">
        <v>79</v>
      </c>
      <c r="AI318">
        <v>0</v>
      </c>
      <c r="AJ318" t="s">
        <v>76</v>
      </c>
      <c r="AK318" t="s">
        <v>77</v>
      </c>
      <c r="AL318">
        <v>2</v>
      </c>
      <c r="AM318">
        <v>7</v>
      </c>
      <c r="AN318" t="s">
        <v>75</v>
      </c>
      <c r="AO318" t="s">
        <v>75</v>
      </c>
    </row>
    <row r="319" spans="1:41">
      <c r="A319" t="s">
        <v>37</v>
      </c>
      <c r="B319" t="s">
        <v>38</v>
      </c>
      <c r="C319">
        <v>15</v>
      </c>
      <c r="D319" t="s">
        <v>39</v>
      </c>
      <c r="E319" t="s">
        <v>72</v>
      </c>
      <c r="F319">
        <v>4</v>
      </c>
      <c r="G319">
        <v>4</v>
      </c>
      <c r="H319">
        <v>1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4</v>
      </c>
      <c r="S319">
        <v>3</v>
      </c>
      <c r="T319">
        <v>3</v>
      </c>
      <c r="U319">
        <v>1</v>
      </c>
      <c r="V319">
        <v>1</v>
      </c>
      <c r="W319">
        <v>5</v>
      </c>
      <c r="X319">
        <v>0</v>
      </c>
      <c r="Y319">
        <v>11</v>
      </c>
      <c r="Z319">
        <v>0</v>
      </c>
      <c r="AA319">
        <v>0</v>
      </c>
      <c r="AB319">
        <v>-11</v>
      </c>
      <c r="AC319">
        <v>0</v>
      </c>
      <c r="AD319" t="s">
        <v>73</v>
      </c>
      <c r="AE319">
        <v>3.67</v>
      </c>
      <c r="AF319" t="s">
        <v>74</v>
      </c>
      <c r="AG319">
        <v>4</v>
      </c>
      <c r="AH319" t="s">
        <v>79</v>
      </c>
      <c r="AI319">
        <v>0</v>
      </c>
      <c r="AJ319" t="s">
        <v>76</v>
      </c>
      <c r="AK319" t="s">
        <v>77</v>
      </c>
      <c r="AL319">
        <v>3</v>
      </c>
      <c r="AM319">
        <v>7</v>
      </c>
      <c r="AN319" t="s">
        <v>75</v>
      </c>
      <c r="AO319" t="s">
        <v>75</v>
      </c>
    </row>
    <row r="320" spans="1:41">
      <c r="A320" t="s">
        <v>37</v>
      </c>
      <c r="B320" t="s">
        <v>52</v>
      </c>
      <c r="C320">
        <v>17</v>
      </c>
      <c r="D320" t="s">
        <v>54</v>
      </c>
      <c r="E320" t="s">
        <v>72</v>
      </c>
      <c r="F320">
        <v>3</v>
      </c>
      <c r="G320">
        <v>4</v>
      </c>
      <c r="H320">
        <v>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5</v>
      </c>
      <c r="S320">
        <v>4</v>
      </c>
      <c r="T320">
        <v>5</v>
      </c>
      <c r="U320">
        <v>2</v>
      </c>
      <c r="V320">
        <v>4</v>
      </c>
      <c r="W320">
        <v>5</v>
      </c>
      <c r="X320">
        <v>0</v>
      </c>
      <c r="Y320">
        <v>10</v>
      </c>
      <c r="Z320">
        <v>0</v>
      </c>
      <c r="AA320">
        <v>0</v>
      </c>
      <c r="AB320">
        <v>-10</v>
      </c>
      <c r="AC320">
        <v>0</v>
      </c>
      <c r="AD320" t="s">
        <v>73</v>
      </c>
      <c r="AE320">
        <v>3.33</v>
      </c>
      <c r="AF320" t="s">
        <v>74</v>
      </c>
      <c r="AG320">
        <v>3.5</v>
      </c>
      <c r="AH320" t="s">
        <v>79</v>
      </c>
      <c r="AI320">
        <v>1</v>
      </c>
      <c r="AJ320" t="s">
        <v>76</v>
      </c>
      <c r="AK320" t="s">
        <v>77</v>
      </c>
      <c r="AL320">
        <v>1</v>
      </c>
      <c r="AM320">
        <v>9</v>
      </c>
      <c r="AN320" t="s">
        <v>76</v>
      </c>
      <c r="AO320" t="s">
        <v>75</v>
      </c>
    </row>
    <row r="321" spans="1:41">
      <c r="A321" t="s">
        <v>37</v>
      </c>
      <c r="B321" t="s">
        <v>38</v>
      </c>
      <c r="C321">
        <v>16</v>
      </c>
      <c r="D321" t="s">
        <v>39</v>
      </c>
      <c r="E321" t="s">
        <v>72</v>
      </c>
      <c r="F321">
        <v>3</v>
      </c>
      <c r="G321">
        <v>3</v>
      </c>
      <c r="H321">
        <v>2</v>
      </c>
      <c r="I321">
        <v>1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4</v>
      </c>
      <c r="S321">
        <v>3</v>
      </c>
      <c r="T321">
        <v>2</v>
      </c>
      <c r="U321">
        <v>1</v>
      </c>
      <c r="V321">
        <v>1</v>
      </c>
      <c r="W321">
        <v>5</v>
      </c>
      <c r="X321">
        <v>0</v>
      </c>
      <c r="Y321">
        <v>4</v>
      </c>
      <c r="Z321">
        <v>0</v>
      </c>
      <c r="AA321">
        <v>0</v>
      </c>
      <c r="AB321">
        <v>-4</v>
      </c>
      <c r="AC321">
        <v>0</v>
      </c>
      <c r="AD321" t="s">
        <v>73</v>
      </c>
      <c r="AE321">
        <v>1.33</v>
      </c>
      <c r="AF321" t="s">
        <v>74</v>
      </c>
      <c r="AG321">
        <v>3</v>
      </c>
      <c r="AH321" t="s">
        <v>75</v>
      </c>
      <c r="AI321">
        <v>2</v>
      </c>
      <c r="AJ321" t="s">
        <v>75</v>
      </c>
      <c r="AK321" t="s">
        <v>77</v>
      </c>
      <c r="AL321">
        <v>3</v>
      </c>
      <c r="AM321">
        <v>6</v>
      </c>
      <c r="AN321" t="s">
        <v>75</v>
      </c>
      <c r="AO321" t="s">
        <v>75</v>
      </c>
    </row>
    <row r="322" spans="1:41">
      <c r="A322" t="s">
        <v>37</v>
      </c>
      <c r="B322" t="s">
        <v>52</v>
      </c>
      <c r="C322">
        <v>16</v>
      </c>
      <c r="D322" t="s">
        <v>39</v>
      </c>
      <c r="E322" t="s">
        <v>71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4</v>
      </c>
      <c r="S322">
        <v>4</v>
      </c>
      <c r="T322">
        <v>4</v>
      </c>
      <c r="U322">
        <v>1</v>
      </c>
      <c r="V322">
        <v>3</v>
      </c>
      <c r="W322">
        <v>5</v>
      </c>
      <c r="X322">
        <v>0</v>
      </c>
      <c r="Y322">
        <v>14</v>
      </c>
      <c r="Z322">
        <v>12</v>
      </c>
      <c r="AA322">
        <v>12</v>
      </c>
      <c r="AB322">
        <v>-2</v>
      </c>
      <c r="AC322">
        <v>0</v>
      </c>
      <c r="AD322" t="s">
        <v>73</v>
      </c>
      <c r="AE322">
        <v>12.67</v>
      </c>
      <c r="AF322" t="s">
        <v>85</v>
      </c>
      <c r="AG322">
        <v>1</v>
      </c>
      <c r="AH322" t="s">
        <v>76</v>
      </c>
      <c r="AI322">
        <v>1</v>
      </c>
      <c r="AJ322" t="s">
        <v>76</v>
      </c>
      <c r="AK322" t="s">
        <v>77</v>
      </c>
      <c r="AL322">
        <v>1</v>
      </c>
      <c r="AM322">
        <v>9</v>
      </c>
      <c r="AN322" t="s">
        <v>76</v>
      </c>
      <c r="AO322" t="s">
        <v>75</v>
      </c>
    </row>
    <row r="323" spans="1:41">
      <c r="A323" t="s">
        <v>37</v>
      </c>
      <c r="B323" t="s">
        <v>38</v>
      </c>
      <c r="C323">
        <v>15</v>
      </c>
      <c r="D323" t="s">
        <v>39</v>
      </c>
      <c r="E323" t="s">
        <v>72</v>
      </c>
      <c r="F323">
        <v>4</v>
      </c>
      <c r="G323">
        <v>4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4</v>
      </c>
      <c r="S323">
        <v>3</v>
      </c>
      <c r="T323">
        <v>2</v>
      </c>
      <c r="U323">
        <v>1</v>
      </c>
      <c r="V323">
        <v>1</v>
      </c>
      <c r="W323">
        <v>5</v>
      </c>
      <c r="X323">
        <v>0</v>
      </c>
      <c r="Y323">
        <v>16</v>
      </c>
      <c r="Z323">
        <v>16</v>
      </c>
      <c r="AA323">
        <v>15</v>
      </c>
      <c r="AB323">
        <v>0</v>
      </c>
      <c r="AC323">
        <v>-1</v>
      </c>
      <c r="AD323" t="s">
        <v>73</v>
      </c>
      <c r="AE323">
        <v>15.67</v>
      </c>
      <c r="AF323" t="s">
        <v>89</v>
      </c>
      <c r="AG323">
        <v>4</v>
      </c>
      <c r="AH323" t="s">
        <v>79</v>
      </c>
      <c r="AI323">
        <v>1</v>
      </c>
      <c r="AJ323" t="s">
        <v>76</v>
      </c>
      <c r="AK323" t="s">
        <v>77</v>
      </c>
      <c r="AL323">
        <v>2</v>
      </c>
      <c r="AM323">
        <v>5</v>
      </c>
      <c r="AN323" t="s">
        <v>75</v>
      </c>
      <c r="AO323" t="s">
        <v>76</v>
      </c>
    </row>
    <row r="324" spans="1:41">
      <c r="A324" t="s">
        <v>37</v>
      </c>
      <c r="B324" t="s">
        <v>52</v>
      </c>
      <c r="C324">
        <v>15</v>
      </c>
      <c r="D324" t="s">
        <v>39</v>
      </c>
      <c r="E324" t="s">
        <v>72</v>
      </c>
      <c r="F324">
        <v>4</v>
      </c>
      <c r="G324">
        <v>3</v>
      </c>
      <c r="H324">
        <v>2</v>
      </c>
      <c r="I324">
        <v>4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2</v>
      </c>
      <c r="S324">
        <v>2</v>
      </c>
      <c r="T324">
        <v>2</v>
      </c>
      <c r="U324">
        <v>1</v>
      </c>
      <c r="V324">
        <v>1</v>
      </c>
      <c r="W324">
        <v>3</v>
      </c>
      <c r="X324">
        <v>0</v>
      </c>
      <c r="Y324">
        <v>7</v>
      </c>
      <c r="Z324">
        <v>9</v>
      </c>
      <c r="AA324">
        <v>0</v>
      </c>
      <c r="AB324">
        <v>2</v>
      </c>
      <c r="AC324">
        <v>-9</v>
      </c>
      <c r="AD324" t="s">
        <v>73</v>
      </c>
      <c r="AE324">
        <v>5.33</v>
      </c>
      <c r="AF324" t="s">
        <v>74</v>
      </c>
      <c r="AG324">
        <v>3.5</v>
      </c>
      <c r="AH324" t="s">
        <v>79</v>
      </c>
      <c r="AI324">
        <v>1</v>
      </c>
      <c r="AJ324" t="s">
        <v>76</v>
      </c>
      <c r="AK324" t="s">
        <v>77</v>
      </c>
      <c r="AL324">
        <v>3</v>
      </c>
      <c r="AM324">
        <v>4</v>
      </c>
      <c r="AN324" t="s">
        <v>75</v>
      </c>
      <c r="AO324" t="s">
        <v>76</v>
      </c>
    </row>
    <row r="325" spans="1:41">
      <c r="A325" t="s">
        <v>37</v>
      </c>
      <c r="B325" t="s">
        <v>52</v>
      </c>
      <c r="C325">
        <v>17</v>
      </c>
      <c r="D325" t="s">
        <v>39</v>
      </c>
      <c r="E325" t="s">
        <v>72</v>
      </c>
      <c r="F325">
        <v>2</v>
      </c>
      <c r="G325">
        <v>1</v>
      </c>
      <c r="H325">
        <v>1</v>
      </c>
      <c r="I325">
        <v>1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5</v>
      </c>
      <c r="S325">
        <v>4</v>
      </c>
      <c r="T325">
        <v>5</v>
      </c>
      <c r="U325">
        <v>1</v>
      </c>
      <c r="V325">
        <v>2</v>
      </c>
      <c r="W325">
        <v>5</v>
      </c>
      <c r="X325">
        <v>0</v>
      </c>
      <c r="Y325">
        <v>5</v>
      </c>
      <c r="Z325">
        <v>0</v>
      </c>
      <c r="AA325">
        <v>0</v>
      </c>
      <c r="AB325">
        <v>-5</v>
      </c>
      <c r="AC325">
        <v>0</v>
      </c>
      <c r="AD325" t="s">
        <v>73</v>
      </c>
      <c r="AE325">
        <v>1.67</v>
      </c>
      <c r="AF325" t="s">
        <v>74</v>
      </c>
      <c r="AG325">
        <v>1.5</v>
      </c>
      <c r="AH325" t="s">
        <v>75</v>
      </c>
      <c r="AI325">
        <v>3</v>
      </c>
      <c r="AJ325" t="s">
        <v>75</v>
      </c>
      <c r="AK325" t="s">
        <v>87</v>
      </c>
      <c r="AL325">
        <v>2</v>
      </c>
      <c r="AM325">
        <v>9</v>
      </c>
      <c r="AN325" t="s">
        <v>75</v>
      </c>
      <c r="AO325" t="s">
        <v>75</v>
      </c>
    </row>
    <row r="326" spans="1:41">
      <c r="A326" t="s">
        <v>37</v>
      </c>
      <c r="B326" t="s">
        <v>38</v>
      </c>
      <c r="C326">
        <v>15</v>
      </c>
      <c r="D326" t="s">
        <v>39</v>
      </c>
      <c r="E326" t="s">
        <v>72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4</v>
      </c>
      <c r="S326">
        <v>4</v>
      </c>
      <c r="T326">
        <v>2</v>
      </c>
      <c r="U326">
        <v>1</v>
      </c>
      <c r="V326">
        <v>2</v>
      </c>
      <c r="W326">
        <v>5</v>
      </c>
      <c r="X326">
        <v>0</v>
      </c>
      <c r="Y326">
        <v>8</v>
      </c>
      <c r="Z326">
        <v>11</v>
      </c>
      <c r="AA326">
        <v>11</v>
      </c>
      <c r="AB326">
        <v>3</v>
      </c>
      <c r="AC326">
        <v>0</v>
      </c>
      <c r="AD326" t="s">
        <v>73</v>
      </c>
      <c r="AE326">
        <v>10</v>
      </c>
      <c r="AF326" t="s">
        <v>85</v>
      </c>
      <c r="AG326">
        <v>1</v>
      </c>
      <c r="AH326" t="s">
        <v>76</v>
      </c>
      <c r="AI326">
        <v>1</v>
      </c>
      <c r="AJ326" t="s">
        <v>76</v>
      </c>
      <c r="AK326" t="s">
        <v>77</v>
      </c>
      <c r="AL326">
        <v>3</v>
      </c>
      <c r="AM326">
        <v>6</v>
      </c>
      <c r="AN326" t="s">
        <v>75</v>
      </c>
      <c r="AO326" t="s">
        <v>75</v>
      </c>
    </row>
    <row r="327" spans="1:41">
      <c r="A327" t="s">
        <v>37</v>
      </c>
      <c r="B327" t="s">
        <v>38</v>
      </c>
      <c r="C327">
        <v>15</v>
      </c>
      <c r="D327" t="s">
        <v>39</v>
      </c>
      <c r="E327" t="s">
        <v>72</v>
      </c>
      <c r="F327">
        <v>3</v>
      </c>
      <c r="G327">
        <v>2</v>
      </c>
      <c r="H327">
        <v>1</v>
      </c>
      <c r="I327">
        <v>2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3</v>
      </c>
      <c r="S327">
        <v>3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6</v>
      </c>
      <c r="Z327">
        <v>7</v>
      </c>
      <c r="AA327">
        <v>0</v>
      </c>
      <c r="AB327">
        <v>1</v>
      </c>
      <c r="AC327">
        <v>-7</v>
      </c>
      <c r="AD327" t="s">
        <v>73</v>
      </c>
      <c r="AE327">
        <v>4.33</v>
      </c>
      <c r="AF327" t="s">
        <v>74</v>
      </c>
      <c r="AG327">
        <v>2.5</v>
      </c>
      <c r="AH327" t="s">
        <v>75</v>
      </c>
      <c r="AI327">
        <v>1</v>
      </c>
      <c r="AJ327" t="s">
        <v>76</v>
      </c>
      <c r="AK327" t="s">
        <v>77</v>
      </c>
      <c r="AL327">
        <v>2</v>
      </c>
      <c r="AM327">
        <v>5</v>
      </c>
      <c r="AN327" t="s">
        <v>75</v>
      </c>
      <c r="AO327" t="s">
        <v>76</v>
      </c>
    </row>
    <row r="328" spans="1:41">
      <c r="A328" t="s">
        <v>37</v>
      </c>
      <c r="B328" t="s">
        <v>52</v>
      </c>
      <c r="C328">
        <v>16</v>
      </c>
      <c r="D328" t="s">
        <v>39</v>
      </c>
      <c r="E328" t="s">
        <v>72</v>
      </c>
      <c r="F328">
        <v>4</v>
      </c>
      <c r="G328">
        <v>4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</v>
      </c>
      <c r="S328">
        <v>3</v>
      </c>
      <c r="T328">
        <v>2</v>
      </c>
      <c r="U328">
        <v>2</v>
      </c>
      <c r="V328">
        <v>1</v>
      </c>
      <c r="W328">
        <v>5</v>
      </c>
      <c r="X328">
        <v>0</v>
      </c>
      <c r="Y328">
        <v>7</v>
      </c>
      <c r="Z328">
        <v>6</v>
      </c>
      <c r="AA328">
        <v>0</v>
      </c>
      <c r="AB328">
        <v>-1</v>
      </c>
      <c r="AC328">
        <v>-6</v>
      </c>
      <c r="AD328" t="s">
        <v>78</v>
      </c>
      <c r="AE328">
        <v>4.33</v>
      </c>
      <c r="AF328" t="s">
        <v>74</v>
      </c>
      <c r="AG328">
        <v>4</v>
      </c>
      <c r="AH328" t="s">
        <v>79</v>
      </c>
      <c r="AI328">
        <v>1</v>
      </c>
      <c r="AJ328" t="s">
        <v>76</v>
      </c>
      <c r="AK328" t="s">
        <v>77</v>
      </c>
      <c r="AL328">
        <v>1</v>
      </c>
      <c r="AM328">
        <v>6</v>
      </c>
      <c r="AN328" t="s">
        <v>76</v>
      </c>
      <c r="AO328" t="s">
        <v>75</v>
      </c>
    </row>
    <row r="329" spans="1:41">
      <c r="A329" t="s">
        <v>37</v>
      </c>
      <c r="B329" t="s">
        <v>52</v>
      </c>
      <c r="C329">
        <v>15</v>
      </c>
      <c r="D329" t="s">
        <v>39</v>
      </c>
      <c r="E329" t="s">
        <v>71</v>
      </c>
      <c r="F329">
        <v>2</v>
      </c>
      <c r="G329">
        <v>1</v>
      </c>
      <c r="H329">
        <v>4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4</v>
      </c>
      <c r="S329">
        <v>5</v>
      </c>
      <c r="T329">
        <v>5</v>
      </c>
      <c r="U329">
        <v>2</v>
      </c>
      <c r="V329">
        <v>5</v>
      </c>
      <c r="W329">
        <v>5</v>
      </c>
      <c r="X329">
        <v>0</v>
      </c>
      <c r="Y329">
        <v>8</v>
      </c>
      <c r="Z329">
        <v>9</v>
      </c>
      <c r="AA329">
        <v>10</v>
      </c>
      <c r="AB329">
        <v>1</v>
      </c>
      <c r="AC329">
        <v>1</v>
      </c>
      <c r="AD329" t="s">
        <v>80</v>
      </c>
      <c r="AE329">
        <v>9</v>
      </c>
      <c r="AF329" t="s">
        <v>74</v>
      </c>
      <c r="AG329">
        <v>1.5</v>
      </c>
      <c r="AH329" t="s">
        <v>75</v>
      </c>
      <c r="AI329">
        <v>4</v>
      </c>
      <c r="AJ329" t="s">
        <v>79</v>
      </c>
      <c r="AK329" t="s">
        <v>87</v>
      </c>
      <c r="AL329">
        <v>1</v>
      </c>
      <c r="AM329">
        <v>10</v>
      </c>
      <c r="AN329" t="s">
        <v>76</v>
      </c>
      <c r="AO329" t="s">
        <v>79</v>
      </c>
    </row>
    <row r="330" spans="1:41">
      <c r="A330" t="s">
        <v>37</v>
      </c>
      <c r="B330" t="s">
        <v>52</v>
      </c>
      <c r="C330">
        <v>18</v>
      </c>
      <c r="D330" t="s">
        <v>39</v>
      </c>
      <c r="E330" t="s">
        <v>71</v>
      </c>
      <c r="F330">
        <v>1</v>
      </c>
      <c r="G330">
        <v>1</v>
      </c>
      <c r="H330">
        <v>1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</v>
      </c>
      <c r="S330">
        <v>3</v>
      </c>
      <c r="T330">
        <v>5</v>
      </c>
      <c r="U330">
        <v>2</v>
      </c>
      <c r="V330">
        <v>5</v>
      </c>
      <c r="W330">
        <v>4</v>
      </c>
      <c r="X330">
        <v>0</v>
      </c>
      <c r="Y330">
        <v>6</v>
      </c>
      <c r="Z330">
        <v>5</v>
      </c>
      <c r="AA330">
        <v>0</v>
      </c>
      <c r="AB330">
        <v>-1</v>
      </c>
      <c r="AC330">
        <v>-5</v>
      </c>
      <c r="AD330" t="s">
        <v>78</v>
      </c>
      <c r="AE330">
        <v>3.67</v>
      </c>
      <c r="AF330" t="s">
        <v>74</v>
      </c>
      <c r="AG330">
        <v>1</v>
      </c>
      <c r="AH330" t="s">
        <v>76</v>
      </c>
      <c r="AI330">
        <v>5</v>
      </c>
      <c r="AJ330" t="s">
        <v>79</v>
      </c>
      <c r="AK330" t="s">
        <v>87</v>
      </c>
      <c r="AL330">
        <v>0</v>
      </c>
      <c r="AM330">
        <v>9</v>
      </c>
      <c r="AN330" t="s">
        <v>76</v>
      </c>
      <c r="AO330" t="s">
        <v>75</v>
      </c>
    </row>
    <row r="331" spans="1:41">
      <c r="A331" t="s">
        <v>37</v>
      </c>
      <c r="B331" t="s">
        <v>52</v>
      </c>
      <c r="C331">
        <v>19</v>
      </c>
      <c r="D331" t="s">
        <v>39</v>
      </c>
      <c r="E331" t="s">
        <v>72</v>
      </c>
      <c r="F331">
        <v>3</v>
      </c>
      <c r="G331">
        <v>2</v>
      </c>
      <c r="H331">
        <v>1</v>
      </c>
      <c r="I331">
        <v>1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4</v>
      </c>
      <c r="S331">
        <v>5</v>
      </c>
      <c r="T331">
        <v>4</v>
      </c>
      <c r="U331">
        <v>1</v>
      </c>
      <c r="V331">
        <v>1</v>
      </c>
      <c r="W331">
        <v>4</v>
      </c>
      <c r="X331">
        <v>0</v>
      </c>
      <c r="Y331">
        <v>5</v>
      </c>
      <c r="Z331">
        <v>0</v>
      </c>
      <c r="AA331">
        <v>0</v>
      </c>
      <c r="AB331">
        <v>-5</v>
      </c>
      <c r="AC331">
        <v>0</v>
      </c>
      <c r="AD331" t="s">
        <v>73</v>
      </c>
      <c r="AE331">
        <v>1.67</v>
      </c>
      <c r="AF331" t="s">
        <v>74</v>
      </c>
      <c r="AG331">
        <v>2.5</v>
      </c>
      <c r="AH331" t="s">
        <v>75</v>
      </c>
      <c r="AI331">
        <v>2</v>
      </c>
      <c r="AJ331" t="s">
        <v>75</v>
      </c>
      <c r="AK331" t="s">
        <v>77</v>
      </c>
      <c r="AL331">
        <v>1</v>
      </c>
      <c r="AM331">
        <v>10</v>
      </c>
      <c r="AN331" t="s">
        <v>76</v>
      </c>
      <c r="AO331" t="s">
        <v>79</v>
      </c>
    </row>
    <row r="332" spans="1:41">
      <c r="A332" t="s">
        <v>37</v>
      </c>
      <c r="B332" t="s">
        <v>38</v>
      </c>
      <c r="C332">
        <v>17</v>
      </c>
      <c r="D332" t="s">
        <v>39</v>
      </c>
      <c r="E332" t="s">
        <v>72</v>
      </c>
      <c r="F332">
        <v>4</v>
      </c>
      <c r="G332">
        <v>4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4</v>
      </c>
      <c r="S332">
        <v>2</v>
      </c>
      <c r="T332">
        <v>1</v>
      </c>
      <c r="U332">
        <v>1</v>
      </c>
      <c r="V332">
        <v>1</v>
      </c>
      <c r="W332">
        <v>4</v>
      </c>
      <c r="X332">
        <v>0</v>
      </c>
      <c r="Y332">
        <v>11</v>
      </c>
      <c r="Z332">
        <v>11</v>
      </c>
      <c r="AA332">
        <v>12</v>
      </c>
      <c r="AB332">
        <v>0</v>
      </c>
      <c r="AC332">
        <v>1</v>
      </c>
      <c r="AD332" t="s">
        <v>73</v>
      </c>
      <c r="AE332">
        <v>11.33</v>
      </c>
      <c r="AF332" t="s">
        <v>85</v>
      </c>
      <c r="AG332">
        <v>4</v>
      </c>
      <c r="AH332" t="s">
        <v>79</v>
      </c>
      <c r="AI332">
        <v>1</v>
      </c>
      <c r="AJ332" t="s">
        <v>76</v>
      </c>
      <c r="AK332" t="s">
        <v>77</v>
      </c>
      <c r="AL332">
        <v>3</v>
      </c>
      <c r="AM332">
        <v>4</v>
      </c>
      <c r="AN332" t="s">
        <v>75</v>
      </c>
      <c r="AO332" t="s">
        <v>76</v>
      </c>
    </row>
    <row r="333" spans="1:41">
      <c r="A333" t="s">
        <v>37</v>
      </c>
      <c r="B333" t="s">
        <v>52</v>
      </c>
      <c r="C333">
        <v>17</v>
      </c>
      <c r="D333" t="s">
        <v>54</v>
      </c>
      <c r="E333" t="s">
        <v>71</v>
      </c>
      <c r="F333">
        <v>2</v>
      </c>
      <c r="G333">
        <v>1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3</v>
      </c>
      <c r="S333">
        <v>3</v>
      </c>
      <c r="T333">
        <v>2</v>
      </c>
      <c r="U333">
        <v>2</v>
      </c>
      <c r="V333">
        <v>2</v>
      </c>
      <c r="W333">
        <v>5</v>
      </c>
      <c r="X333">
        <v>0</v>
      </c>
      <c r="Y333">
        <v>7</v>
      </c>
      <c r="Z333">
        <v>6</v>
      </c>
      <c r="AA333">
        <v>0</v>
      </c>
      <c r="AB333">
        <v>-1</v>
      </c>
      <c r="AC333">
        <v>-6</v>
      </c>
      <c r="AD333" t="s">
        <v>78</v>
      </c>
      <c r="AE333">
        <v>4.33</v>
      </c>
      <c r="AF333" t="s">
        <v>74</v>
      </c>
      <c r="AG333">
        <v>1.5</v>
      </c>
      <c r="AH333" t="s">
        <v>75</v>
      </c>
      <c r="AI333">
        <v>3</v>
      </c>
      <c r="AJ333" t="s">
        <v>75</v>
      </c>
      <c r="AK333" t="s">
        <v>87</v>
      </c>
      <c r="AL333">
        <v>1</v>
      </c>
      <c r="AM333">
        <v>6</v>
      </c>
      <c r="AN333" t="s">
        <v>76</v>
      </c>
      <c r="AO333" t="s">
        <v>75</v>
      </c>
    </row>
    <row r="334" spans="1:41">
      <c r="A334" t="s">
        <v>37</v>
      </c>
      <c r="B334" t="s">
        <v>52</v>
      </c>
      <c r="C334">
        <v>16</v>
      </c>
      <c r="D334" t="s">
        <v>39</v>
      </c>
      <c r="E334" t="s">
        <v>71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4</v>
      </c>
      <c r="T334">
        <v>4</v>
      </c>
      <c r="U334">
        <v>2</v>
      </c>
      <c r="V334">
        <v>4</v>
      </c>
      <c r="W334">
        <v>5</v>
      </c>
      <c r="X334">
        <v>0</v>
      </c>
      <c r="Y334">
        <v>7</v>
      </c>
      <c r="Z334">
        <v>0</v>
      </c>
      <c r="AA334">
        <v>0</v>
      </c>
      <c r="AB334">
        <v>-7</v>
      </c>
      <c r="AC334">
        <v>0</v>
      </c>
      <c r="AD334" t="s">
        <v>73</v>
      </c>
      <c r="AE334">
        <v>2.33</v>
      </c>
      <c r="AF334" t="s">
        <v>74</v>
      </c>
      <c r="AG334">
        <v>1.5</v>
      </c>
      <c r="AH334" t="s">
        <v>75</v>
      </c>
      <c r="AI334">
        <v>3</v>
      </c>
      <c r="AJ334" t="s">
        <v>75</v>
      </c>
      <c r="AK334" t="s">
        <v>87</v>
      </c>
      <c r="AL334">
        <v>2</v>
      </c>
      <c r="AM334">
        <v>8</v>
      </c>
      <c r="AN334" t="s">
        <v>75</v>
      </c>
      <c r="AO334" t="s">
        <v>75</v>
      </c>
    </row>
    <row r="335" spans="1:41">
      <c r="A335" t="s">
        <v>37</v>
      </c>
      <c r="B335" t="s">
        <v>52</v>
      </c>
      <c r="C335">
        <v>17</v>
      </c>
      <c r="D335" t="s">
        <v>54</v>
      </c>
      <c r="E335" t="s">
        <v>71</v>
      </c>
      <c r="F335">
        <v>1</v>
      </c>
      <c r="G335">
        <v>1</v>
      </c>
      <c r="H335">
        <v>4</v>
      </c>
      <c r="I335">
        <v>2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5</v>
      </c>
      <c r="S335">
        <v>3</v>
      </c>
      <c r="T335">
        <v>5</v>
      </c>
      <c r="U335">
        <v>1</v>
      </c>
      <c r="V335">
        <v>5</v>
      </c>
      <c r="W335">
        <v>5</v>
      </c>
      <c r="X335">
        <v>0</v>
      </c>
      <c r="Y335">
        <v>5</v>
      </c>
      <c r="Z335">
        <v>8</v>
      </c>
      <c r="AA335">
        <v>7</v>
      </c>
      <c r="AB335">
        <v>3</v>
      </c>
      <c r="AC335">
        <v>-1</v>
      </c>
      <c r="AD335" t="s">
        <v>73</v>
      </c>
      <c r="AE335">
        <v>6.67</v>
      </c>
      <c r="AF335" t="s">
        <v>74</v>
      </c>
      <c r="AG335">
        <v>1</v>
      </c>
      <c r="AH335" t="s">
        <v>76</v>
      </c>
      <c r="AI335">
        <v>3</v>
      </c>
      <c r="AJ335" t="s">
        <v>75</v>
      </c>
      <c r="AK335" t="s">
        <v>87</v>
      </c>
      <c r="AL335">
        <v>1</v>
      </c>
      <c r="AM335">
        <v>9</v>
      </c>
      <c r="AN335" t="s">
        <v>76</v>
      </c>
      <c r="AO335" t="s">
        <v>75</v>
      </c>
    </row>
    <row r="336" spans="1:41">
      <c r="A336" t="s">
        <v>37</v>
      </c>
      <c r="B336" t="s">
        <v>38</v>
      </c>
      <c r="C336">
        <v>16</v>
      </c>
      <c r="D336" t="s">
        <v>39</v>
      </c>
      <c r="E336" t="s">
        <v>72</v>
      </c>
      <c r="F336">
        <v>4</v>
      </c>
      <c r="G336">
        <v>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4</v>
      </c>
      <c r="S336">
        <v>2</v>
      </c>
      <c r="T336">
        <v>3</v>
      </c>
      <c r="U336">
        <v>1</v>
      </c>
      <c r="V336">
        <v>1</v>
      </c>
      <c r="W336">
        <v>3</v>
      </c>
      <c r="X336">
        <v>0</v>
      </c>
      <c r="Y336">
        <v>14</v>
      </c>
      <c r="Z336">
        <v>15</v>
      </c>
      <c r="AA336">
        <v>16</v>
      </c>
      <c r="AB336">
        <v>1</v>
      </c>
      <c r="AC336">
        <v>1</v>
      </c>
      <c r="AD336" t="s">
        <v>80</v>
      </c>
      <c r="AE336">
        <v>15</v>
      </c>
      <c r="AF336" t="s">
        <v>89</v>
      </c>
      <c r="AG336">
        <v>3</v>
      </c>
      <c r="AH336" t="s">
        <v>75</v>
      </c>
      <c r="AI336">
        <v>0</v>
      </c>
      <c r="AJ336" t="s">
        <v>76</v>
      </c>
      <c r="AK336" t="s">
        <v>77</v>
      </c>
      <c r="AL336">
        <v>2</v>
      </c>
      <c r="AM336">
        <v>6</v>
      </c>
      <c r="AN336" t="s">
        <v>75</v>
      </c>
      <c r="AO336" t="s">
        <v>75</v>
      </c>
    </row>
    <row r="337" spans="1:41">
      <c r="A337" t="s">
        <v>37</v>
      </c>
      <c r="B337" t="s">
        <v>38</v>
      </c>
      <c r="C337">
        <v>16</v>
      </c>
      <c r="D337" t="s">
        <v>39</v>
      </c>
      <c r="E337" t="s">
        <v>72</v>
      </c>
      <c r="F337">
        <v>2</v>
      </c>
      <c r="G337">
        <v>2</v>
      </c>
      <c r="H337">
        <v>1</v>
      </c>
      <c r="I337">
        <v>2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5</v>
      </c>
      <c r="S337">
        <v>1</v>
      </c>
      <c r="T337">
        <v>5</v>
      </c>
      <c r="U337">
        <v>1</v>
      </c>
      <c r="V337">
        <v>1</v>
      </c>
      <c r="W337">
        <v>4</v>
      </c>
      <c r="X337">
        <v>0</v>
      </c>
      <c r="Y337">
        <v>6</v>
      </c>
      <c r="Z337">
        <v>7</v>
      </c>
      <c r="AA337">
        <v>0</v>
      </c>
      <c r="AB337">
        <v>1</v>
      </c>
      <c r="AC337">
        <v>-7</v>
      </c>
      <c r="AD337" t="s">
        <v>73</v>
      </c>
      <c r="AE337">
        <v>4.33</v>
      </c>
      <c r="AF337" t="s">
        <v>74</v>
      </c>
      <c r="AG337">
        <v>2</v>
      </c>
      <c r="AH337" t="s">
        <v>75</v>
      </c>
      <c r="AI337">
        <v>1</v>
      </c>
      <c r="AJ337" t="s">
        <v>76</v>
      </c>
      <c r="AK337" t="s">
        <v>77</v>
      </c>
      <c r="AL337">
        <v>3</v>
      </c>
      <c r="AM337">
        <v>6</v>
      </c>
      <c r="AN337" t="s">
        <v>75</v>
      </c>
      <c r="AO337" t="s">
        <v>75</v>
      </c>
    </row>
    <row r="338" spans="1:41">
      <c r="A338" t="s">
        <v>37</v>
      </c>
      <c r="B338" t="s">
        <v>38</v>
      </c>
      <c r="C338">
        <v>16</v>
      </c>
      <c r="D338" t="s">
        <v>39</v>
      </c>
      <c r="E338" t="s">
        <v>72</v>
      </c>
      <c r="F338">
        <v>4</v>
      </c>
      <c r="G338">
        <v>4</v>
      </c>
      <c r="H338">
        <v>1</v>
      </c>
      <c r="I338">
        <v>2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4</v>
      </c>
      <c r="S338">
        <v>4</v>
      </c>
      <c r="T338">
        <v>2</v>
      </c>
      <c r="U338">
        <v>1</v>
      </c>
      <c r="V338">
        <v>1</v>
      </c>
      <c r="W338">
        <v>3</v>
      </c>
      <c r="X338">
        <v>0</v>
      </c>
      <c r="Y338">
        <v>14</v>
      </c>
      <c r="Z338">
        <v>14</v>
      </c>
      <c r="AA338">
        <v>14</v>
      </c>
      <c r="AB338">
        <v>0</v>
      </c>
      <c r="AC338">
        <v>0</v>
      </c>
      <c r="AD338" t="s">
        <v>73</v>
      </c>
      <c r="AE338">
        <v>14</v>
      </c>
      <c r="AF338" t="s">
        <v>89</v>
      </c>
      <c r="AG338">
        <v>4</v>
      </c>
      <c r="AH338" t="s">
        <v>79</v>
      </c>
      <c r="AI338">
        <v>0</v>
      </c>
      <c r="AJ338" t="s">
        <v>76</v>
      </c>
      <c r="AK338" t="s">
        <v>77</v>
      </c>
      <c r="AL338">
        <v>3</v>
      </c>
      <c r="AM338">
        <v>7</v>
      </c>
      <c r="AN338" t="s">
        <v>75</v>
      </c>
      <c r="AO338" t="s">
        <v>75</v>
      </c>
    </row>
    <row r="339" spans="1:41">
      <c r="A339" t="s">
        <v>37</v>
      </c>
      <c r="B339" t="s">
        <v>52</v>
      </c>
      <c r="C339">
        <v>16</v>
      </c>
      <c r="D339" t="s">
        <v>39</v>
      </c>
      <c r="E339" t="s">
        <v>72</v>
      </c>
      <c r="F339">
        <v>3</v>
      </c>
      <c r="G339">
        <v>4</v>
      </c>
      <c r="H339">
        <v>3</v>
      </c>
      <c r="I339">
        <v>1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3</v>
      </c>
      <c r="S339">
        <v>4</v>
      </c>
      <c r="T339">
        <v>5</v>
      </c>
      <c r="U339">
        <v>2</v>
      </c>
      <c r="V339">
        <v>4</v>
      </c>
      <c r="W339">
        <v>2</v>
      </c>
      <c r="X339">
        <v>0</v>
      </c>
      <c r="Y339">
        <v>6</v>
      </c>
      <c r="Z339">
        <v>5</v>
      </c>
      <c r="AA339">
        <v>0</v>
      </c>
      <c r="AB339">
        <v>-1</v>
      </c>
      <c r="AC339">
        <v>-5</v>
      </c>
      <c r="AD339" t="s">
        <v>78</v>
      </c>
      <c r="AE339">
        <v>3.67</v>
      </c>
      <c r="AF339" t="s">
        <v>74</v>
      </c>
      <c r="AG339">
        <v>3.5</v>
      </c>
      <c r="AH339" t="s">
        <v>79</v>
      </c>
      <c r="AI339">
        <v>3</v>
      </c>
      <c r="AJ339" t="s">
        <v>75</v>
      </c>
      <c r="AK339" t="s">
        <v>87</v>
      </c>
      <c r="AL339">
        <v>3</v>
      </c>
      <c r="AM339">
        <v>9</v>
      </c>
      <c r="AN339" t="s">
        <v>75</v>
      </c>
      <c r="AO339" t="s">
        <v>75</v>
      </c>
    </row>
    <row r="340" spans="1:41">
      <c r="A340" t="s">
        <v>37</v>
      </c>
      <c r="B340" t="s">
        <v>52</v>
      </c>
      <c r="C340">
        <v>17</v>
      </c>
      <c r="D340" t="s">
        <v>39</v>
      </c>
      <c r="E340" t="s">
        <v>71</v>
      </c>
      <c r="F340">
        <v>4</v>
      </c>
      <c r="G340">
        <v>4</v>
      </c>
      <c r="H340">
        <v>1</v>
      </c>
      <c r="I340">
        <v>2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4</v>
      </c>
      <c r="S340">
        <v>4</v>
      </c>
      <c r="T340">
        <v>4</v>
      </c>
      <c r="U340">
        <v>1</v>
      </c>
      <c r="V340">
        <v>3</v>
      </c>
      <c r="W340">
        <v>5</v>
      </c>
      <c r="X340">
        <v>0</v>
      </c>
      <c r="Y340">
        <v>13</v>
      </c>
      <c r="Z340">
        <v>11</v>
      </c>
      <c r="AA340">
        <v>10</v>
      </c>
      <c r="AB340">
        <v>-2</v>
      </c>
      <c r="AC340">
        <v>-1</v>
      </c>
      <c r="AD340" t="s">
        <v>78</v>
      </c>
      <c r="AE340">
        <v>11.33</v>
      </c>
      <c r="AF340" t="s">
        <v>85</v>
      </c>
      <c r="AG340">
        <v>4</v>
      </c>
      <c r="AH340" t="s">
        <v>79</v>
      </c>
      <c r="AI340">
        <v>0</v>
      </c>
      <c r="AJ340" t="s">
        <v>76</v>
      </c>
      <c r="AK340" t="s">
        <v>77</v>
      </c>
      <c r="AL340">
        <v>4</v>
      </c>
      <c r="AM340">
        <v>8</v>
      </c>
      <c r="AN340" t="s">
        <v>79</v>
      </c>
      <c r="AO340" t="s">
        <v>75</v>
      </c>
    </row>
    <row r="341" spans="1:41">
      <c r="A341" t="s">
        <v>37</v>
      </c>
      <c r="B341" t="s">
        <v>38</v>
      </c>
      <c r="C341">
        <v>16</v>
      </c>
      <c r="D341" t="s">
        <v>39</v>
      </c>
      <c r="E341" t="s">
        <v>72</v>
      </c>
      <c r="F341">
        <v>1</v>
      </c>
      <c r="G341">
        <v>3</v>
      </c>
      <c r="H341">
        <v>1</v>
      </c>
      <c r="I341">
        <v>2</v>
      </c>
      <c r="J341">
        <v>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4</v>
      </c>
      <c r="S341">
        <v>3</v>
      </c>
      <c r="T341">
        <v>5</v>
      </c>
      <c r="U341">
        <v>1</v>
      </c>
      <c r="V341">
        <v>1</v>
      </c>
      <c r="W341">
        <v>3</v>
      </c>
      <c r="X341">
        <v>0</v>
      </c>
      <c r="Y341">
        <v>8</v>
      </c>
      <c r="Z341">
        <v>7</v>
      </c>
      <c r="AA341">
        <v>0</v>
      </c>
      <c r="AB341">
        <v>-1</v>
      </c>
      <c r="AC341">
        <v>-7</v>
      </c>
      <c r="AD341" t="s">
        <v>78</v>
      </c>
      <c r="AE341">
        <v>5</v>
      </c>
      <c r="AF341" t="s">
        <v>74</v>
      </c>
      <c r="AG341">
        <v>2</v>
      </c>
      <c r="AH341" t="s">
        <v>75</v>
      </c>
      <c r="AI341">
        <v>2</v>
      </c>
      <c r="AJ341" t="s">
        <v>75</v>
      </c>
      <c r="AK341" t="s">
        <v>77</v>
      </c>
      <c r="AL341">
        <v>2</v>
      </c>
      <c r="AM341">
        <v>9</v>
      </c>
      <c r="AN341" t="s">
        <v>75</v>
      </c>
      <c r="AO341" t="s">
        <v>75</v>
      </c>
    </row>
    <row r="342" spans="1:41">
      <c r="A342" t="s">
        <v>37</v>
      </c>
      <c r="B342" t="s">
        <v>38</v>
      </c>
      <c r="C342">
        <v>17</v>
      </c>
      <c r="D342" t="s">
        <v>39</v>
      </c>
      <c r="E342" t="s">
        <v>72</v>
      </c>
      <c r="F342">
        <v>2</v>
      </c>
      <c r="G342">
        <v>4</v>
      </c>
      <c r="H342">
        <v>1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5</v>
      </c>
      <c r="S342">
        <v>4</v>
      </c>
      <c r="T342">
        <v>2</v>
      </c>
      <c r="U342">
        <v>2</v>
      </c>
      <c r="V342">
        <v>3</v>
      </c>
      <c r="W342">
        <v>5</v>
      </c>
      <c r="X342">
        <v>0</v>
      </c>
      <c r="Y342">
        <v>16</v>
      </c>
      <c r="Z342">
        <v>17</v>
      </c>
      <c r="AA342">
        <v>17</v>
      </c>
      <c r="AB342">
        <v>1</v>
      </c>
      <c r="AC342">
        <v>0</v>
      </c>
      <c r="AD342" t="s">
        <v>73</v>
      </c>
      <c r="AE342">
        <v>16.670000000000002</v>
      </c>
      <c r="AF342" t="s">
        <v>86</v>
      </c>
      <c r="AG342">
        <v>3</v>
      </c>
      <c r="AH342" t="s">
        <v>75</v>
      </c>
      <c r="AI342">
        <v>0</v>
      </c>
      <c r="AJ342" t="s">
        <v>76</v>
      </c>
      <c r="AK342" t="s">
        <v>77</v>
      </c>
      <c r="AL342">
        <v>3</v>
      </c>
      <c r="AM342">
        <v>6</v>
      </c>
      <c r="AN342" t="s">
        <v>75</v>
      </c>
      <c r="AO342" t="s">
        <v>75</v>
      </c>
    </row>
    <row r="343" spans="1:41">
      <c r="A343" t="s">
        <v>37</v>
      </c>
      <c r="B343" t="s">
        <v>52</v>
      </c>
      <c r="C343">
        <v>16</v>
      </c>
      <c r="D343" t="s">
        <v>39</v>
      </c>
      <c r="E343" t="s">
        <v>71</v>
      </c>
      <c r="F343">
        <v>2</v>
      </c>
      <c r="G343">
        <v>1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4</v>
      </c>
      <c r="S343">
        <v>2</v>
      </c>
      <c r="T343">
        <v>3</v>
      </c>
      <c r="U343">
        <v>1</v>
      </c>
      <c r="V343">
        <v>2</v>
      </c>
      <c r="W343">
        <v>5</v>
      </c>
      <c r="X343">
        <v>0</v>
      </c>
      <c r="Y343">
        <v>15</v>
      </c>
      <c r="Z343">
        <v>15</v>
      </c>
      <c r="AA343">
        <v>15</v>
      </c>
      <c r="AB343">
        <v>0</v>
      </c>
      <c r="AC343">
        <v>0</v>
      </c>
      <c r="AD343" t="s">
        <v>73</v>
      </c>
      <c r="AE343">
        <v>15</v>
      </c>
      <c r="AF343" t="s">
        <v>89</v>
      </c>
      <c r="AG343">
        <v>1.5</v>
      </c>
      <c r="AH343" t="s">
        <v>75</v>
      </c>
      <c r="AI343">
        <v>1</v>
      </c>
      <c r="AJ343" t="s">
        <v>76</v>
      </c>
      <c r="AK343" t="s">
        <v>77</v>
      </c>
      <c r="AL343">
        <v>3</v>
      </c>
      <c r="AM343">
        <v>6</v>
      </c>
      <c r="AN343" t="s">
        <v>75</v>
      </c>
      <c r="AO343" t="s">
        <v>75</v>
      </c>
    </row>
    <row r="344" spans="1:41">
      <c r="A344" t="s">
        <v>37</v>
      </c>
      <c r="B344" t="s">
        <v>38</v>
      </c>
      <c r="C344">
        <v>17</v>
      </c>
      <c r="D344" t="s">
        <v>39</v>
      </c>
      <c r="E344" t="s">
        <v>72</v>
      </c>
      <c r="F344">
        <v>1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5</v>
      </c>
      <c r="S344">
        <v>3</v>
      </c>
      <c r="T344">
        <v>3</v>
      </c>
      <c r="U344">
        <v>1</v>
      </c>
      <c r="V344">
        <v>1</v>
      </c>
      <c r="W344">
        <v>3</v>
      </c>
      <c r="X344">
        <v>0</v>
      </c>
      <c r="Y344">
        <v>8</v>
      </c>
      <c r="Z344">
        <v>8</v>
      </c>
      <c r="AA344">
        <v>9</v>
      </c>
      <c r="AB344">
        <v>0</v>
      </c>
      <c r="AC344">
        <v>1</v>
      </c>
      <c r="AD344" t="s">
        <v>73</v>
      </c>
      <c r="AE344">
        <v>8.33</v>
      </c>
      <c r="AF344" t="s">
        <v>74</v>
      </c>
      <c r="AG344">
        <v>1</v>
      </c>
      <c r="AH344" t="s">
        <v>76</v>
      </c>
      <c r="AI344">
        <v>1</v>
      </c>
      <c r="AJ344" t="s">
        <v>76</v>
      </c>
      <c r="AK344" t="s">
        <v>77</v>
      </c>
      <c r="AL344">
        <v>2</v>
      </c>
      <c r="AM344">
        <v>6</v>
      </c>
      <c r="AN344" t="s">
        <v>75</v>
      </c>
      <c r="AO344" t="s">
        <v>75</v>
      </c>
    </row>
    <row r="345" spans="1:41">
      <c r="A345" t="s">
        <v>37</v>
      </c>
      <c r="B345" t="s">
        <v>52</v>
      </c>
      <c r="C345">
        <v>16</v>
      </c>
      <c r="D345" t="s">
        <v>39</v>
      </c>
      <c r="E345" t="s">
        <v>72</v>
      </c>
      <c r="F345">
        <v>2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5</v>
      </c>
      <c r="S345">
        <v>3</v>
      </c>
      <c r="T345">
        <v>3</v>
      </c>
      <c r="U345">
        <v>1</v>
      </c>
      <c r="V345">
        <v>1</v>
      </c>
      <c r="W345">
        <v>3</v>
      </c>
      <c r="X345">
        <v>0</v>
      </c>
      <c r="Y345">
        <v>13</v>
      </c>
      <c r="Z345">
        <v>14</v>
      </c>
      <c r="AA345">
        <v>14</v>
      </c>
      <c r="AB345">
        <v>1</v>
      </c>
      <c r="AC345">
        <v>0</v>
      </c>
      <c r="AD345" t="s">
        <v>73</v>
      </c>
      <c r="AE345">
        <v>13.67</v>
      </c>
      <c r="AF345" t="s">
        <v>85</v>
      </c>
      <c r="AG345">
        <v>2.5</v>
      </c>
      <c r="AH345" t="s">
        <v>75</v>
      </c>
      <c r="AI345">
        <v>1</v>
      </c>
      <c r="AJ345" t="s">
        <v>76</v>
      </c>
      <c r="AK345" t="s">
        <v>77</v>
      </c>
      <c r="AL345">
        <v>1</v>
      </c>
      <c r="AM345">
        <v>6</v>
      </c>
      <c r="AN345" t="s">
        <v>76</v>
      </c>
      <c r="AO345" t="s">
        <v>75</v>
      </c>
    </row>
    <row r="346" spans="1:41">
      <c r="A346" t="s">
        <v>37</v>
      </c>
      <c r="B346" t="s">
        <v>38</v>
      </c>
      <c r="C346">
        <v>17</v>
      </c>
      <c r="D346" t="s">
        <v>39</v>
      </c>
      <c r="E346" t="s">
        <v>71</v>
      </c>
      <c r="F346">
        <v>2</v>
      </c>
      <c r="G346">
        <v>4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4</v>
      </c>
      <c r="S346">
        <v>3</v>
      </c>
      <c r="T346">
        <v>2</v>
      </c>
      <c r="U346">
        <v>1</v>
      </c>
      <c r="V346">
        <v>1</v>
      </c>
      <c r="W346">
        <v>5</v>
      </c>
      <c r="X346">
        <v>0</v>
      </c>
      <c r="Y346">
        <v>14</v>
      </c>
      <c r="Z346">
        <v>15</v>
      </c>
      <c r="AA346">
        <v>15</v>
      </c>
      <c r="AB346">
        <v>1</v>
      </c>
      <c r="AC346">
        <v>0</v>
      </c>
      <c r="AD346" t="s">
        <v>73</v>
      </c>
      <c r="AE346">
        <v>14.67</v>
      </c>
      <c r="AF346" t="s">
        <v>89</v>
      </c>
      <c r="AG346">
        <v>3</v>
      </c>
      <c r="AH346" t="s">
        <v>75</v>
      </c>
      <c r="AI346">
        <v>0</v>
      </c>
      <c r="AJ346" t="s">
        <v>76</v>
      </c>
      <c r="AK346" t="s">
        <v>77</v>
      </c>
      <c r="AL346">
        <v>2</v>
      </c>
      <c r="AM346">
        <v>6</v>
      </c>
      <c r="AN346" t="s">
        <v>75</v>
      </c>
      <c r="AO346" t="s">
        <v>75</v>
      </c>
    </row>
    <row r="347" spans="1:41">
      <c r="A347" t="s">
        <v>37</v>
      </c>
      <c r="B347" t="s">
        <v>38</v>
      </c>
      <c r="C347">
        <v>16</v>
      </c>
      <c r="D347" t="s">
        <v>39</v>
      </c>
      <c r="E347" t="s">
        <v>71</v>
      </c>
      <c r="F347">
        <v>4</v>
      </c>
      <c r="G347">
        <v>4</v>
      </c>
      <c r="H347">
        <v>1</v>
      </c>
      <c r="I347">
        <v>2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4</v>
      </c>
      <c r="S347">
        <v>5</v>
      </c>
      <c r="T347">
        <v>2</v>
      </c>
      <c r="U347">
        <v>1</v>
      </c>
      <c r="V347">
        <v>2</v>
      </c>
      <c r="W347">
        <v>3</v>
      </c>
      <c r="X347">
        <v>0</v>
      </c>
      <c r="Y347">
        <v>9</v>
      </c>
      <c r="Z347">
        <v>9</v>
      </c>
      <c r="AA347">
        <v>10</v>
      </c>
      <c r="AB347">
        <v>0</v>
      </c>
      <c r="AC347">
        <v>1</v>
      </c>
      <c r="AD347" t="s">
        <v>73</v>
      </c>
      <c r="AE347">
        <v>9.33</v>
      </c>
      <c r="AF347" t="s">
        <v>74</v>
      </c>
      <c r="AG347">
        <v>4</v>
      </c>
      <c r="AH347" t="s">
        <v>79</v>
      </c>
      <c r="AI347">
        <v>0</v>
      </c>
      <c r="AJ347" t="s">
        <v>76</v>
      </c>
      <c r="AK347" t="s">
        <v>77</v>
      </c>
      <c r="AL347">
        <v>3</v>
      </c>
      <c r="AM347">
        <v>7</v>
      </c>
      <c r="AN347" t="s">
        <v>75</v>
      </c>
      <c r="AO347" t="s">
        <v>75</v>
      </c>
    </row>
    <row r="348" spans="1:41">
      <c r="A348" t="s">
        <v>37</v>
      </c>
      <c r="B348" t="s">
        <v>38</v>
      </c>
      <c r="C348">
        <v>16</v>
      </c>
      <c r="D348" t="s">
        <v>39</v>
      </c>
      <c r="E348" t="s">
        <v>72</v>
      </c>
      <c r="F348">
        <v>2</v>
      </c>
      <c r="G348">
        <v>2</v>
      </c>
      <c r="H348">
        <v>1</v>
      </c>
      <c r="I348">
        <v>2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3</v>
      </c>
      <c r="S348">
        <v>3</v>
      </c>
      <c r="T348">
        <v>4</v>
      </c>
      <c r="U348">
        <v>1</v>
      </c>
      <c r="V348">
        <v>1</v>
      </c>
      <c r="W348">
        <v>4</v>
      </c>
      <c r="X348">
        <v>0</v>
      </c>
      <c r="Y348">
        <v>12</v>
      </c>
      <c r="Z348">
        <v>13</v>
      </c>
      <c r="AA348">
        <v>14</v>
      </c>
      <c r="AB348">
        <v>1</v>
      </c>
      <c r="AC348">
        <v>1</v>
      </c>
      <c r="AD348" t="s">
        <v>80</v>
      </c>
      <c r="AE348">
        <v>13</v>
      </c>
      <c r="AF348" t="s">
        <v>85</v>
      </c>
      <c r="AG348">
        <v>2</v>
      </c>
      <c r="AH348" t="s">
        <v>75</v>
      </c>
      <c r="AI348">
        <v>1</v>
      </c>
      <c r="AJ348" t="s">
        <v>76</v>
      </c>
      <c r="AK348" t="s">
        <v>77</v>
      </c>
      <c r="AL348">
        <v>4</v>
      </c>
      <c r="AM348">
        <v>7</v>
      </c>
      <c r="AN348" t="s">
        <v>79</v>
      </c>
      <c r="AO348" t="s">
        <v>75</v>
      </c>
    </row>
    <row r="349" spans="1:41">
      <c r="A349" t="s">
        <v>37</v>
      </c>
      <c r="B349" t="s">
        <v>38</v>
      </c>
      <c r="C349">
        <v>17</v>
      </c>
      <c r="D349" t="s">
        <v>39</v>
      </c>
      <c r="E349" t="s">
        <v>72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4</v>
      </c>
      <c r="S349">
        <v>3</v>
      </c>
      <c r="T349">
        <v>4</v>
      </c>
      <c r="U349">
        <v>1</v>
      </c>
      <c r="V349">
        <v>1</v>
      </c>
      <c r="W349">
        <v>5</v>
      </c>
      <c r="X349">
        <v>0</v>
      </c>
      <c r="Y349">
        <v>6</v>
      </c>
      <c r="Z349">
        <v>5</v>
      </c>
      <c r="AA349">
        <v>0</v>
      </c>
      <c r="AB349">
        <v>-1</v>
      </c>
      <c r="AC349">
        <v>-5</v>
      </c>
      <c r="AD349" t="s">
        <v>78</v>
      </c>
      <c r="AE349">
        <v>3.67</v>
      </c>
      <c r="AF349" t="s">
        <v>74</v>
      </c>
      <c r="AG349">
        <v>1</v>
      </c>
      <c r="AH349" t="s">
        <v>76</v>
      </c>
      <c r="AI349">
        <v>1</v>
      </c>
      <c r="AJ349" t="s">
        <v>76</v>
      </c>
      <c r="AK349" t="s">
        <v>77</v>
      </c>
      <c r="AL349">
        <v>3</v>
      </c>
      <c r="AM349">
        <v>8</v>
      </c>
      <c r="AN349" t="s">
        <v>75</v>
      </c>
      <c r="AO349" t="s">
        <v>75</v>
      </c>
    </row>
    <row r="350" spans="1:41">
      <c r="A350" t="s">
        <v>37</v>
      </c>
      <c r="B350" t="s">
        <v>52</v>
      </c>
      <c r="C350">
        <v>18</v>
      </c>
      <c r="D350" t="s">
        <v>39</v>
      </c>
      <c r="E350" t="s">
        <v>72</v>
      </c>
      <c r="F350">
        <v>2</v>
      </c>
      <c r="G350">
        <v>2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4</v>
      </c>
      <c r="X350">
        <v>0</v>
      </c>
      <c r="Y350">
        <v>12</v>
      </c>
      <c r="Z350">
        <v>13</v>
      </c>
      <c r="AA350">
        <v>13</v>
      </c>
      <c r="AB350">
        <v>1</v>
      </c>
      <c r="AC350">
        <v>0</v>
      </c>
      <c r="AD350" t="s">
        <v>73</v>
      </c>
      <c r="AE350">
        <v>12.67</v>
      </c>
      <c r="AF350" t="s">
        <v>85</v>
      </c>
      <c r="AG350">
        <v>2</v>
      </c>
      <c r="AH350" t="s">
        <v>75</v>
      </c>
      <c r="AI350">
        <v>2</v>
      </c>
      <c r="AJ350" t="s">
        <v>75</v>
      </c>
      <c r="AK350" t="s">
        <v>77</v>
      </c>
      <c r="AL350">
        <v>3</v>
      </c>
      <c r="AM350">
        <v>6</v>
      </c>
      <c r="AN350" t="s">
        <v>75</v>
      </c>
      <c r="AO350" t="s">
        <v>75</v>
      </c>
    </row>
    <row r="351" spans="1:41">
      <c r="A351" t="s">
        <v>37</v>
      </c>
      <c r="B351" t="s">
        <v>38</v>
      </c>
      <c r="C351">
        <v>16</v>
      </c>
      <c r="D351" t="s">
        <v>39</v>
      </c>
      <c r="E351" t="s">
        <v>72</v>
      </c>
      <c r="F351">
        <v>4</v>
      </c>
      <c r="G351">
        <v>4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5</v>
      </c>
      <c r="S351">
        <v>3</v>
      </c>
      <c r="T351">
        <v>2</v>
      </c>
      <c r="U351">
        <v>1</v>
      </c>
      <c r="V351">
        <v>1</v>
      </c>
      <c r="W351">
        <v>5</v>
      </c>
      <c r="X351">
        <v>0</v>
      </c>
      <c r="Y351">
        <v>13</v>
      </c>
      <c r="Z351">
        <v>13</v>
      </c>
      <c r="AA351">
        <v>14</v>
      </c>
      <c r="AB351">
        <v>0</v>
      </c>
      <c r="AC351">
        <v>1</v>
      </c>
      <c r="AD351" t="s">
        <v>73</v>
      </c>
      <c r="AE351">
        <v>13.33</v>
      </c>
      <c r="AF351" t="s">
        <v>85</v>
      </c>
      <c r="AG351">
        <v>4</v>
      </c>
      <c r="AH351" t="s">
        <v>79</v>
      </c>
      <c r="AI351">
        <v>0</v>
      </c>
      <c r="AJ351" t="s">
        <v>76</v>
      </c>
      <c r="AK351" t="s">
        <v>77</v>
      </c>
      <c r="AL351">
        <v>3</v>
      </c>
      <c r="AM351">
        <v>5</v>
      </c>
      <c r="AN351" t="s">
        <v>75</v>
      </c>
      <c r="AO351" t="s">
        <v>76</v>
      </c>
    </row>
    <row r="352" spans="1:41">
      <c r="A352" t="s">
        <v>37</v>
      </c>
      <c r="B352" t="s">
        <v>52</v>
      </c>
      <c r="C352">
        <v>18</v>
      </c>
      <c r="D352" t="s">
        <v>39</v>
      </c>
      <c r="E352" t="s">
        <v>72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5</v>
      </c>
      <c r="S352">
        <v>5</v>
      </c>
      <c r="T352">
        <v>4</v>
      </c>
      <c r="U352">
        <v>3</v>
      </c>
      <c r="V352">
        <v>5</v>
      </c>
      <c r="W352">
        <v>2</v>
      </c>
      <c r="X352">
        <v>0</v>
      </c>
      <c r="Y352">
        <v>7</v>
      </c>
      <c r="Z352">
        <v>7</v>
      </c>
      <c r="AA352">
        <v>0</v>
      </c>
      <c r="AB352">
        <v>0</v>
      </c>
      <c r="AC352">
        <v>-7</v>
      </c>
      <c r="AD352" t="s">
        <v>73</v>
      </c>
      <c r="AE352">
        <v>4.67</v>
      </c>
      <c r="AF352" t="s">
        <v>74</v>
      </c>
      <c r="AG352">
        <v>2</v>
      </c>
      <c r="AH352" t="s">
        <v>75</v>
      </c>
      <c r="AI352">
        <v>2</v>
      </c>
      <c r="AJ352" t="s">
        <v>75</v>
      </c>
      <c r="AK352" t="s">
        <v>77</v>
      </c>
      <c r="AL352">
        <v>0</v>
      </c>
      <c r="AM352">
        <v>9</v>
      </c>
      <c r="AN352" t="s">
        <v>76</v>
      </c>
      <c r="AO352" t="s">
        <v>75</v>
      </c>
    </row>
    <row r="353" spans="1:41">
      <c r="A353" t="s">
        <v>37</v>
      </c>
      <c r="B353" t="s">
        <v>52</v>
      </c>
      <c r="C353">
        <v>16</v>
      </c>
      <c r="D353" t="s">
        <v>39</v>
      </c>
      <c r="E353" t="s">
        <v>71</v>
      </c>
      <c r="F353">
        <v>4</v>
      </c>
      <c r="G353">
        <v>3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5</v>
      </c>
      <c r="S353">
        <v>4</v>
      </c>
      <c r="T353">
        <v>5</v>
      </c>
      <c r="U353">
        <v>1</v>
      </c>
      <c r="V353">
        <v>1</v>
      </c>
      <c r="W353">
        <v>3</v>
      </c>
      <c r="X353">
        <v>0</v>
      </c>
      <c r="Y353">
        <v>6</v>
      </c>
      <c r="Z353">
        <v>0</v>
      </c>
      <c r="AA353">
        <v>0</v>
      </c>
      <c r="AB353">
        <v>-6</v>
      </c>
      <c r="AC353">
        <v>0</v>
      </c>
      <c r="AD353" t="s">
        <v>73</v>
      </c>
      <c r="AE353">
        <v>2</v>
      </c>
      <c r="AF353" t="s">
        <v>74</v>
      </c>
      <c r="AG353">
        <v>3.5</v>
      </c>
      <c r="AH353" t="s">
        <v>79</v>
      </c>
      <c r="AI353">
        <v>1</v>
      </c>
      <c r="AJ353" t="s">
        <v>76</v>
      </c>
      <c r="AK353" t="s">
        <v>77</v>
      </c>
      <c r="AL353">
        <v>2</v>
      </c>
      <c r="AM353">
        <v>9</v>
      </c>
      <c r="AN353" t="s">
        <v>75</v>
      </c>
      <c r="AO353" t="s">
        <v>75</v>
      </c>
    </row>
    <row r="354" spans="1:41">
      <c r="A354" t="s">
        <v>37</v>
      </c>
      <c r="B354" t="s">
        <v>52</v>
      </c>
      <c r="C354">
        <v>16</v>
      </c>
      <c r="D354" t="s">
        <v>39</v>
      </c>
      <c r="E354" t="s">
        <v>72</v>
      </c>
      <c r="F354">
        <v>4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5</v>
      </c>
      <c r="S354">
        <v>3</v>
      </c>
      <c r="T354">
        <v>2</v>
      </c>
      <c r="U354">
        <v>1</v>
      </c>
      <c r="V354">
        <v>2</v>
      </c>
      <c r="W354">
        <v>5</v>
      </c>
      <c r="X354">
        <v>0</v>
      </c>
      <c r="Y354">
        <v>13</v>
      </c>
      <c r="Z354">
        <v>12</v>
      </c>
      <c r="AA354">
        <v>12</v>
      </c>
      <c r="AB354">
        <v>-1</v>
      </c>
      <c r="AC354">
        <v>0</v>
      </c>
      <c r="AD354" t="s">
        <v>73</v>
      </c>
      <c r="AE354">
        <v>12.33</v>
      </c>
      <c r="AF354" t="s">
        <v>85</v>
      </c>
      <c r="AG354">
        <v>4</v>
      </c>
      <c r="AH354" t="s">
        <v>79</v>
      </c>
      <c r="AI354">
        <v>1</v>
      </c>
      <c r="AJ354" t="s">
        <v>76</v>
      </c>
      <c r="AK354" t="s">
        <v>77</v>
      </c>
      <c r="AL354">
        <v>2</v>
      </c>
      <c r="AM354">
        <v>5</v>
      </c>
      <c r="AN354" t="s">
        <v>75</v>
      </c>
      <c r="AO354" t="s">
        <v>76</v>
      </c>
    </row>
    <row r="355" spans="1:41">
      <c r="A355" t="s">
        <v>37</v>
      </c>
      <c r="B355" t="s">
        <v>38</v>
      </c>
      <c r="C355">
        <v>18</v>
      </c>
      <c r="D355" t="s">
        <v>39</v>
      </c>
      <c r="E355" t="s">
        <v>72</v>
      </c>
      <c r="F355">
        <v>2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4</v>
      </c>
      <c r="S355">
        <v>4</v>
      </c>
      <c r="T355">
        <v>4</v>
      </c>
      <c r="U355">
        <v>1</v>
      </c>
      <c r="V355">
        <v>1</v>
      </c>
      <c r="W355">
        <v>3</v>
      </c>
      <c r="X355">
        <v>0</v>
      </c>
      <c r="Y355">
        <v>7</v>
      </c>
      <c r="Z355">
        <v>0</v>
      </c>
      <c r="AA355">
        <v>0</v>
      </c>
      <c r="AB355">
        <v>-7</v>
      </c>
      <c r="AC355">
        <v>0</v>
      </c>
      <c r="AD355" t="s">
        <v>73</v>
      </c>
      <c r="AE355">
        <v>2.33</v>
      </c>
      <c r="AF355" t="s">
        <v>74</v>
      </c>
      <c r="AG355">
        <v>1.5</v>
      </c>
      <c r="AH355" t="s">
        <v>75</v>
      </c>
      <c r="AI355">
        <v>1</v>
      </c>
      <c r="AJ355" t="s">
        <v>76</v>
      </c>
      <c r="AK355" t="s">
        <v>77</v>
      </c>
      <c r="AL355">
        <v>3</v>
      </c>
      <c r="AM355">
        <v>9</v>
      </c>
      <c r="AN355" t="s">
        <v>75</v>
      </c>
      <c r="AO355" t="s">
        <v>75</v>
      </c>
    </row>
    <row r="356" spans="1:41">
      <c r="A356" t="s">
        <v>37</v>
      </c>
      <c r="B356" t="s">
        <v>52</v>
      </c>
      <c r="C356">
        <v>16</v>
      </c>
      <c r="D356" t="s">
        <v>39</v>
      </c>
      <c r="E356" t="s">
        <v>72</v>
      </c>
      <c r="F356">
        <v>0</v>
      </c>
      <c r="G356">
        <v>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4</v>
      </c>
      <c r="S356">
        <v>3</v>
      </c>
      <c r="T356">
        <v>2</v>
      </c>
      <c r="U356">
        <v>2</v>
      </c>
      <c r="V356">
        <v>4</v>
      </c>
      <c r="W356">
        <v>5</v>
      </c>
      <c r="X356">
        <v>0</v>
      </c>
      <c r="Y356">
        <v>13</v>
      </c>
      <c r="Z356">
        <v>15</v>
      </c>
      <c r="AA356">
        <v>15</v>
      </c>
      <c r="AB356">
        <v>2</v>
      </c>
      <c r="AC356">
        <v>0</v>
      </c>
      <c r="AD356" t="s">
        <v>73</v>
      </c>
      <c r="AE356">
        <v>14.33</v>
      </c>
      <c r="AF356" t="s">
        <v>89</v>
      </c>
      <c r="AG356">
        <v>1</v>
      </c>
      <c r="AH356" t="s">
        <v>76</v>
      </c>
      <c r="AI356">
        <v>3</v>
      </c>
      <c r="AJ356" t="s">
        <v>75</v>
      </c>
      <c r="AK356" t="s">
        <v>77</v>
      </c>
      <c r="AL356">
        <v>2</v>
      </c>
      <c r="AM356">
        <v>5</v>
      </c>
      <c r="AN356" t="s">
        <v>75</v>
      </c>
      <c r="AO356" t="s">
        <v>76</v>
      </c>
    </row>
    <row r="357" spans="1:41">
      <c r="A357" t="s">
        <v>37</v>
      </c>
      <c r="B357" t="s">
        <v>52</v>
      </c>
      <c r="C357">
        <v>18</v>
      </c>
      <c r="D357" t="s">
        <v>39</v>
      </c>
      <c r="E357" t="s">
        <v>72</v>
      </c>
      <c r="F357">
        <v>3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4</v>
      </c>
      <c r="S357">
        <v>4</v>
      </c>
      <c r="T357">
        <v>5</v>
      </c>
      <c r="U357">
        <v>2</v>
      </c>
      <c r="V357">
        <v>4</v>
      </c>
      <c r="W357">
        <v>5</v>
      </c>
      <c r="X357">
        <v>0</v>
      </c>
      <c r="Y357">
        <v>6</v>
      </c>
      <c r="Z357">
        <v>8</v>
      </c>
      <c r="AA357">
        <v>8</v>
      </c>
      <c r="AB357">
        <v>2</v>
      </c>
      <c r="AC357">
        <v>0</v>
      </c>
      <c r="AD357" t="s">
        <v>73</v>
      </c>
      <c r="AE357">
        <v>7.33</v>
      </c>
      <c r="AF357" t="s">
        <v>74</v>
      </c>
      <c r="AG357">
        <v>2.5</v>
      </c>
      <c r="AH357" t="s">
        <v>75</v>
      </c>
      <c r="AI357">
        <v>2</v>
      </c>
      <c r="AJ357" t="s">
        <v>75</v>
      </c>
      <c r="AK357" t="s">
        <v>77</v>
      </c>
      <c r="AL357">
        <v>0</v>
      </c>
      <c r="AM357">
        <v>9</v>
      </c>
      <c r="AN357" t="s">
        <v>76</v>
      </c>
      <c r="AO357" t="s">
        <v>75</v>
      </c>
    </row>
    <row r="358" spans="1:41">
      <c r="A358" t="s">
        <v>37</v>
      </c>
      <c r="B358" t="s">
        <v>52</v>
      </c>
      <c r="C358">
        <v>16</v>
      </c>
      <c r="D358" t="s">
        <v>54</v>
      </c>
      <c r="E358" t="s">
        <v>72</v>
      </c>
      <c r="F358">
        <v>2</v>
      </c>
      <c r="G358">
        <v>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3</v>
      </c>
      <c r="S358">
        <v>3</v>
      </c>
      <c r="T358">
        <v>2</v>
      </c>
      <c r="U358">
        <v>1</v>
      </c>
      <c r="V358">
        <v>3</v>
      </c>
      <c r="W358">
        <v>3</v>
      </c>
      <c r="X358">
        <v>0</v>
      </c>
      <c r="Y358">
        <v>8</v>
      </c>
      <c r="Z358">
        <v>9</v>
      </c>
      <c r="AA358">
        <v>8</v>
      </c>
      <c r="AB358">
        <v>1</v>
      </c>
      <c r="AC358">
        <v>-1</v>
      </c>
      <c r="AD358" t="s">
        <v>73</v>
      </c>
      <c r="AE358">
        <v>8.33</v>
      </c>
      <c r="AF358" t="s">
        <v>74</v>
      </c>
      <c r="AG358">
        <v>1.5</v>
      </c>
      <c r="AH358" t="s">
        <v>75</v>
      </c>
      <c r="AI358">
        <v>2</v>
      </c>
      <c r="AJ358" t="s">
        <v>75</v>
      </c>
      <c r="AK358" t="s">
        <v>77</v>
      </c>
      <c r="AL358">
        <v>2</v>
      </c>
      <c r="AM358">
        <v>5</v>
      </c>
      <c r="AN358" t="s">
        <v>75</v>
      </c>
      <c r="AO358" t="s">
        <v>76</v>
      </c>
    </row>
    <row r="359" spans="1:41">
      <c r="A359" t="s">
        <v>37</v>
      </c>
      <c r="B359" t="s">
        <v>52</v>
      </c>
      <c r="C359">
        <v>17</v>
      </c>
      <c r="D359" t="s">
        <v>54</v>
      </c>
      <c r="E359" t="s">
        <v>72</v>
      </c>
      <c r="F359">
        <v>2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4</v>
      </c>
      <c r="S359">
        <v>4</v>
      </c>
      <c r="T359">
        <v>2</v>
      </c>
      <c r="U359">
        <v>2</v>
      </c>
      <c r="V359">
        <v>4</v>
      </c>
      <c r="W359">
        <v>5</v>
      </c>
      <c r="X359">
        <v>0</v>
      </c>
      <c r="Y359">
        <v>8</v>
      </c>
      <c r="Z359">
        <v>12</v>
      </c>
      <c r="AA359">
        <v>12</v>
      </c>
      <c r="AB359">
        <v>4</v>
      </c>
      <c r="AC359">
        <v>0</v>
      </c>
      <c r="AD359" t="s">
        <v>73</v>
      </c>
      <c r="AE359">
        <v>10.67</v>
      </c>
      <c r="AF359" t="s">
        <v>85</v>
      </c>
      <c r="AG359">
        <v>1.5</v>
      </c>
      <c r="AH359" t="s">
        <v>75</v>
      </c>
      <c r="AI359">
        <v>3</v>
      </c>
      <c r="AJ359" t="s">
        <v>75</v>
      </c>
      <c r="AK359" t="s">
        <v>77</v>
      </c>
      <c r="AL359">
        <v>1</v>
      </c>
      <c r="AM359">
        <v>6</v>
      </c>
      <c r="AN359" t="s">
        <v>76</v>
      </c>
      <c r="AO359" t="s">
        <v>75</v>
      </c>
    </row>
    <row r="360" spans="1:41">
      <c r="A360" t="s">
        <v>37</v>
      </c>
      <c r="B360" t="s">
        <v>38</v>
      </c>
      <c r="C360">
        <v>17</v>
      </c>
      <c r="D360" t="s">
        <v>39</v>
      </c>
      <c r="E360" t="s">
        <v>71</v>
      </c>
      <c r="F360">
        <v>2</v>
      </c>
      <c r="G360">
        <v>2</v>
      </c>
      <c r="H360">
        <v>1</v>
      </c>
      <c r="I360">
        <v>4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3</v>
      </c>
      <c r="S360">
        <v>4</v>
      </c>
      <c r="T360">
        <v>1</v>
      </c>
      <c r="U360">
        <v>1</v>
      </c>
      <c r="V360">
        <v>1</v>
      </c>
      <c r="W360">
        <v>2</v>
      </c>
      <c r="X360">
        <v>0</v>
      </c>
      <c r="Y360">
        <v>10</v>
      </c>
      <c r="Z360">
        <v>9</v>
      </c>
      <c r="AA360">
        <v>0</v>
      </c>
      <c r="AB360">
        <v>-1</v>
      </c>
      <c r="AC360">
        <v>-9</v>
      </c>
      <c r="AD360" t="s">
        <v>78</v>
      </c>
      <c r="AE360">
        <v>6.33</v>
      </c>
      <c r="AF360" t="s">
        <v>74</v>
      </c>
      <c r="AG360">
        <v>2</v>
      </c>
      <c r="AH360" t="s">
        <v>75</v>
      </c>
      <c r="AI360">
        <v>1</v>
      </c>
      <c r="AJ360" t="s">
        <v>76</v>
      </c>
      <c r="AK360" t="s">
        <v>77</v>
      </c>
      <c r="AL360">
        <v>3</v>
      </c>
      <c r="AM360">
        <v>6</v>
      </c>
      <c r="AN360" t="s">
        <v>75</v>
      </c>
      <c r="AO360" t="s">
        <v>75</v>
      </c>
    </row>
    <row r="361" spans="1:41">
      <c r="A361" t="s">
        <v>37</v>
      </c>
      <c r="B361" t="s">
        <v>38</v>
      </c>
      <c r="C361">
        <v>18</v>
      </c>
      <c r="D361" t="s">
        <v>39</v>
      </c>
      <c r="E361" t="s">
        <v>72</v>
      </c>
      <c r="F361">
        <v>2</v>
      </c>
      <c r="G361">
        <v>2</v>
      </c>
      <c r="H361">
        <v>1</v>
      </c>
      <c r="I361">
        <v>3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4</v>
      </c>
      <c r="S361">
        <v>3</v>
      </c>
      <c r="T361">
        <v>3</v>
      </c>
      <c r="U361">
        <v>1</v>
      </c>
      <c r="V361">
        <v>1</v>
      </c>
      <c r="W361">
        <v>3</v>
      </c>
      <c r="X361">
        <v>0</v>
      </c>
      <c r="Y361">
        <v>9</v>
      </c>
      <c r="Z361">
        <v>10</v>
      </c>
      <c r="AA361">
        <v>0</v>
      </c>
      <c r="AB361">
        <v>1</v>
      </c>
      <c r="AC361">
        <v>-10</v>
      </c>
      <c r="AD361" t="s">
        <v>73</v>
      </c>
      <c r="AE361">
        <v>6.33</v>
      </c>
      <c r="AF361" t="s">
        <v>74</v>
      </c>
      <c r="AG361">
        <v>2</v>
      </c>
      <c r="AH361" t="s">
        <v>75</v>
      </c>
      <c r="AI361">
        <v>1</v>
      </c>
      <c r="AJ361" t="s">
        <v>76</v>
      </c>
      <c r="AK361" t="s">
        <v>77</v>
      </c>
      <c r="AL361">
        <v>4</v>
      </c>
      <c r="AM361">
        <v>7</v>
      </c>
      <c r="AN361" t="s">
        <v>79</v>
      </c>
      <c r="AO361" t="s">
        <v>75</v>
      </c>
    </row>
    <row r="362" spans="1:41">
      <c r="A362" t="s">
        <v>37</v>
      </c>
      <c r="B362" t="s">
        <v>38</v>
      </c>
      <c r="C362">
        <v>18</v>
      </c>
      <c r="D362" t="s">
        <v>54</v>
      </c>
      <c r="E362" t="s">
        <v>72</v>
      </c>
      <c r="F362">
        <v>2</v>
      </c>
      <c r="G362">
        <v>1</v>
      </c>
      <c r="H362">
        <v>2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</v>
      </c>
      <c r="S362">
        <v>3</v>
      </c>
      <c r="T362">
        <v>5</v>
      </c>
      <c r="U362">
        <v>1</v>
      </c>
      <c r="V362">
        <v>2</v>
      </c>
      <c r="W362">
        <v>3</v>
      </c>
      <c r="X362">
        <v>0</v>
      </c>
      <c r="Y362">
        <v>6</v>
      </c>
      <c r="Z362">
        <v>0</v>
      </c>
      <c r="AA362">
        <v>0</v>
      </c>
      <c r="AB362">
        <v>-6</v>
      </c>
      <c r="AC362">
        <v>0</v>
      </c>
      <c r="AD362" t="s">
        <v>73</v>
      </c>
      <c r="AE362">
        <v>2</v>
      </c>
      <c r="AF362" t="s">
        <v>74</v>
      </c>
      <c r="AG362">
        <v>1.5</v>
      </c>
      <c r="AH362" t="s">
        <v>75</v>
      </c>
      <c r="AI362">
        <v>1</v>
      </c>
      <c r="AJ362" t="s">
        <v>76</v>
      </c>
      <c r="AK362" t="s">
        <v>77</v>
      </c>
      <c r="AL362">
        <v>1</v>
      </c>
      <c r="AM362">
        <v>9</v>
      </c>
      <c r="AN362" t="s">
        <v>76</v>
      </c>
      <c r="AO362" t="s">
        <v>75</v>
      </c>
    </row>
    <row r="363" spans="1:41">
      <c r="A363" t="s">
        <v>37</v>
      </c>
      <c r="B363" t="s">
        <v>38</v>
      </c>
      <c r="C363">
        <v>17</v>
      </c>
      <c r="D363" t="s">
        <v>39</v>
      </c>
      <c r="E363" t="s">
        <v>72</v>
      </c>
      <c r="F363">
        <v>4</v>
      </c>
      <c r="G363">
        <v>3</v>
      </c>
      <c r="H363">
        <v>1</v>
      </c>
      <c r="I363">
        <v>3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4</v>
      </c>
      <c r="S363">
        <v>2</v>
      </c>
      <c r="T363">
        <v>2</v>
      </c>
      <c r="U363">
        <v>1</v>
      </c>
      <c r="V363">
        <v>2</v>
      </c>
      <c r="W363">
        <v>3</v>
      </c>
      <c r="X363">
        <v>0</v>
      </c>
      <c r="Y363">
        <v>15</v>
      </c>
      <c r="Z363">
        <v>15</v>
      </c>
      <c r="AA363">
        <v>15</v>
      </c>
      <c r="AB363">
        <v>0</v>
      </c>
      <c r="AC363">
        <v>0</v>
      </c>
      <c r="AD363" t="s">
        <v>73</v>
      </c>
      <c r="AE363">
        <v>15</v>
      </c>
      <c r="AF363" t="s">
        <v>89</v>
      </c>
      <c r="AG363">
        <v>3.5</v>
      </c>
      <c r="AH363" t="s">
        <v>79</v>
      </c>
      <c r="AI363">
        <v>0</v>
      </c>
      <c r="AJ363" t="s">
        <v>76</v>
      </c>
      <c r="AK363" t="s">
        <v>77</v>
      </c>
      <c r="AL363">
        <v>3</v>
      </c>
      <c r="AM363">
        <v>4</v>
      </c>
      <c r="AN363" t="s">
        <v>75</v>
      </c>
      <c r="AO363" t="s">
        <v>76</v>
      </c>
    </row>
    <row r="364" spans="1:41">
      <c r="A364" t="s">
        <v>37</v>
      </c>
      <c r="B364" t="s">
        <v>38</v>
      </c>
      <c r="C364">
        <v>19</v>
      </c>
      <c r="D364" t="s">
        <v>39</v>
      </c>
      <c r="E364" t="s">
        <v>72</v>
      </c>
      <c r="F364">
        <v>4</v>
      </c>
      <c r="G364">
        <v>4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2</v>
      </c>
      <c r="S364">
        <v>3</v>
      </c>
      <c r="T364">
        <v>4</v>
      </c>
      <c r="U364">
        <v>2</v>
      </c>
      <c r="V364">
        <v>3</v>
      </c>
      <c r="W364">
        <v>2</v>
      </c>
      <c r="X364">
        <v>0</v>
      </c>
      <c r="Y364">
        <v>10</v>
      </c>
      <c r="Z364">
        <v>9</v>
      </c>
      <c r="AA364">
        <v>0</v>
      </c>
      <c r="AB364">
        <v>-1</v>
      </c>
      <c r="AC364">
        <v>-9</v>
      </c>
      <c r="AD364" t="s">
        <v>78</v>
      </c>
      <c r="AE364">
        <v>6.33</v>
      </c>
      <c r="AF364" t="s">
        <v>74</v>
      </c>
      <c r="AG364">
        <v>4</v>
      </c>
      <c r="AH364" t="s">
        <v>79</v>
      </c>
      <c r="AI364">
        <v>1</v>
      </c>
      <c r="AJ364" t="s">
        <v>76</v>
      </c>
      <c r="AK364" t="s">
        <v>77</v>
      </c>
      <c r="AL364">
        <v>4</v>
      </c>
      <c r="AM364">
        <v>7</v>
      </c>
      <c r="AN364" t="s">
        <v>79</v>
      </c>
      <c r="AO364" t="s">
        <v>75</v>
      </c>
    </row>
    <row r="365" spans="1:41">
      <c r="A365" t="s">
        <v>37</v>
      </c>
      <c r="B365" t="s">
        <v>38</v>
      </c>
      <c r="C365">
        <v>18</v>
      </c>
      <c r="D365" t="s">
        <v>39</v>
      </c>
      <c r="E365" t="s">
        <v>72</v>
      </c>
      <c r="F365">
        <v>4</v>
      </c>
      <c r="G365">
        <v>3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4</v>
      </c>
      <c r="S365">
        <v>3</v>
      </c>
      <c r="T365">
        <v>3</v>
      </c>
      <c r="U365">
        <v>1</v>
      </c>
      <c r="V365">
        <v>1</v>
      </c>
      <c r="W365">
        <v>3</v>
      </c>
      <c r="X365">
        <v>0</v>
      </c>
      <c r="Y365">
        <v>14</v>
      </c>
      <c r="Z365">
        <v>13</v>
      </c>
      <c r="AA365">
        <v>14</v>
      </c>
      <c r="AB365">
        <v>-1</v>
      </c>
      <c r="AC365">
        <v>1</v>
      </c>
      <c r="AD365" t="s">
        <v>73</v>
      </c>
      <c r="AE365">
        <v>13.67</v>
      </c>
      <c r="AF365" t="s">
        <v>85</v>
      </c>
      <c r="AG365">
        <v>3.5</v>
      </c>
      <c r="AH365" t="s">
        <v>79</v>
      </c>
      <c r="AI365">
        <v>0</v>
      </c>
      <c r="AJ365" t="s">
        <v>76</v>
      </c>
      <c r="AK365" t="s">
        <v>77</v>
      </c>
      <c r="AL365">
        <v>3</v>
      </c>
      <c r="AM365">
        <v>6</v>
      </c>
      <c r="AN365" t="s">
        <v>75</v>
      </c>
      <c r="AO365" t="s">
        <v>75</v>
      </c>
    </row>
    <row r="366" spans="1:41">
      <c r="A366" t="s">
        <v>37</v>
      </c>
      <c r="B366" t="s">
        <v>52</v>
      </c>
      <c r="C366">
        <v>17</v>
      </c>
      <c r="D366" t="s">
        <v>39</v>
      </c>
      <c r="E366" t="s">
        <v>71</v>
      </c>
      <c r="F366">
        <v>4</v>
      </c>
      <c r="G366">
        <v>4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4</v>
      </c>
      <c r="S366">
        <v>1</v>
      </c>
      <c r="T366">
        <v>1</v>
      </c>
      <c r="U366">
        <v>2</v>
      </c>
      <c r="V366">
        <v>2</v>
      </c>
      <c r="W366">
        <v>5</v>
      </c>
      <c r="X366">
        <v>0</v>
      </c>
      <c r="Y366">
        <v>11</v>
      </c>
      <c r="Z366">
        <v>11</v>
      </c>
      <c r="AA366">
        <v>10</v>
      </c>
      <c r="AB366">
        <v>0</v>
      </c>
      <c r="AC366">
        <v>-1</v>
      </c>
      <c r="AD366" t="s">
        <v>73</v>
      </c>
      <c r="AE366">
        <v>10.67</v>
      </c>
      <c r="AF366" t="s">
        <v>85</v>
      </c>
      <c r="AG366">
        <v>4</v>
      </c>
      <c r="AH366" t="s">
        <v>79</v>
      </c>
      <c r="AI366">
        <v>1</v>
      </c>
      <c r="AJ366" t="s">
        <v>76</v>
      </c>
      <c r="AK366" t="s">
        <v>77</v>
      </c>
      <c r="AL366">
        <v>2</v>
      </c>
      <c r="AM366">
        <v>2</v>
      </c>
      <c r="AN366" t="s">
        <v>75</v>
      </c>
      <c r="AO366" t="s">
        <v>76</v>
      </c>
    </row>
    <row r="367" spans="1:41">
      <c r="A367" t="s">
        <v>37</v>
      </c>
      <c r="B367" t="s">
        <v>38</v>
      </c>
      <c r="C367">
        <v>17</v>
      </c>
      <c r="D367" t="s">
        <v>39</v>
      </c>
      <c r="E367" t="s">
        <v>72</v>
      </c>
      <c r="F367">
        <v>4</v>
      </c>
      <c r="G367">
        <v>2</v>
      </c>
      <c r="H367">
        <v>2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4</v>
      </c>
      <c r="S367">
        <v>3</v>
      </c>
      <c r="T367">
        <v>3</v>
      </c>
      <c r="U367">
        <v>1</v>
      </c>
      <c r="V367">
        <v>1</v>
      </c>
      <c r="W367">
        <v>3</v>
      </c>
      <c r="X367">
        <v>0</v>
      </c>
      <c r="Y367">
        <v>15</v>
      </c>
      <c r="Z367">
        <v>12</v>
      </c>
      <c r="AA367">
        <v>14</v>
      </c>
      <c r="AB367">
        <v>-3</v>
      </c>
      <c r="AC367">
        <v>2</v>
      </c>
      <c r="AD367" t="s">
        <v>73</v>
      </c>
      <c r="AE367">
        <v>13.67</v>
      </c>
      <c r="AF367" t="s">
        <v>85</v>
      </c>
      <c r="AG367">
        <v>3</v>
      </c>
      <c r="AH367" t="s">
        <v>75</v>
      </c>
      <c r="AI367">
        <v>0</v>
      </c>
      <c r="AJ367" t="s">
        <v>76</v>
      </c>
      <c r="AK367" t="s">
        <v>77</v>
      </c>
      <c r="AL367">
        <v>3</v>
      </c>
      <c r="AM367">
        <v>6</v>
      </c>
      <c r="AN367" t="s">
        <v>75</v>
      </c>
      <c r="AO367" t="s">
        <v>75</v>
      </c>
    </row>
    <row r="368" spans="1:41">
      <c r="A368" t="s">
        <v>37</v>
      </c>
      <c r="B368" t="s">
        <v>38</v>
      </c>
      <c r="C368">
        <v>17</v>
      </c>
      <c r="D368" t="s">
        <v>39</v>
      </c>
      <c r="E368" t="s">
        <v>72</v>
      </c>
      <c r="F368">
        <v>3</v>
      </c>
      <c r="G368">
        <v>2</v>
      </c>
      <c r="H368">
        <v>1</v>
      </c>
      <c r="I368">
        <v>4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5</v>
      </c>
      <c r="S368">
        <v>2</v>
      </c>
      <c r="T368">
        <v>2</v>
      </c>
      <c r="U368">
        <v>1</v>
      </c>
      <c r="V368">
        <v>2</v>
      </c>
      <c r="W368">
        <v>5</v>
      </c>
      <c r="X368">
        <v>0</v>
      </c>
      <c r="Y368">
        <v>17</v>
      </c>
      <c r="Z368">
        <v>17</v>
      </c>
      <c r="AA368">
        <v>18</v>
      </c>
      <c r="AB368">
        <v>0</v>
      </c>
      <c r="AC368">
        <v>1</v>
      </c>
      <c r="AD368" t="s">
        <v>73</v>
      </c>
      <c r="AE368">
        <v>17.329999999999998</v>
      </c>
      <c r="AF368" t="s">
        <v>86</v>
      </c>
      <c r="AG368">
        <v>2.5</v>
      </c>
      <c r="AH368" t="s">
        <v>75</v>
      </c>
      <c r="AI368">
        <v>0</v>
      </c>
      <c r="AJ368" t="s">
        <v>76</v>
      </c>
      <c r="AK368" t="s">
        <v>77</v>
      </c>
      <c r="AL368">
        <v>4</v>
      </c>
      <c r="AM368">
        <v>4</v>
      </c>
      <c r="AN368" t="s">
        <v>79</v>
      </c>
      <c r="AO368" t="s">
        <v>76</v>
      </c>
    </row>
    <row r="369" spans="1:41">
      <c r="A369" t="s">
        <v>37</v>
      </c>
      <c r="B369" t="s">
        <v>52</v>
      </c>
      <c r="C369">
        <v>20</v>
      </c>
      <c r="D369" t="s">
        <v>39</v>
      </c>
      <c r="E369" t="s">
        <v>72</v>
      </c>
      <c r="F369">
        <v>3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5</v>
      </c>
      <c r="S369">
        <v>5</v>
      </c>
      <c r="T369">
        <v>3</v>
      </c>
      <c r="U369">
        <v>1</v>
      </c>
      <c r="V369">
        <v>1</v>
      </c>
      <c r="W369">
        <v>5</v>
      </c>
      <c r="X369">
        <v>0</v>
      </c>
      <c r="Y369">
        <v>17</v>
      </c>
      <c r="Z369">
        <v>18</v>
      </c>
      <c r="AA369">
        <v>18</v>
      </c>
      <c r="AB369">
        <v>1</v>
      </c>
      <c r="AC369">
        <v>0</v>
      </c>
      <c r="AD369" t="s">
        <v>73</v>
      </c>
      <c r="AE369">
        <v>17.670000000000002</v>
      </c>
      <c r="AF369" t="s">
        <v>86</v>
      </c>
      <c r="AG369">
        <v>2.5</v>
      </c>
      <c r="AH369" t="s">
        <v>75</v>
      </c>
      <c r="AI369">
        <v>1</v>
      </c>
      <c r="AJ369" t="s">
        <v>76</v>
      </c>
      <c r="AK369" t="s">
        <v>77</v>
      </c>
      <c r="AL369">
        <v>2</v>
      </c>
      <c r="AM369">
        <v>8</v>
      </c>
      <c r="AN369" t="s">
        <v>75</v>
      </c>
      <c r="AO369" t="s">
        <v>75</v>
      </c>
    </row>
    <row r="370" spans="1:41">
      <c r="A370" t="s">
        <v>37</v>
      </c>
      <c r="B370" t="s">
        <v>52</v>
      </c>
      <c r="C370">
        <v>19</v>
      </c>
      <c r="D370" t="s">
        <v>54</v>
      </c>
      <c r="E370" t="s">
        <v>72</v>
      </c>
      <c r="F370">
        <v>3</v>
      </c>
      <c r="G370">
        <v>3</v>
      </c>
      <c r="H370">
        <v>1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4</v>
      </c>
      <c r="S370">
        <v>5</v>
      </c>
      <c r="T370">
        <v>3</v>
      </c>
      <c r="U370">
        <v>1</v>
      </c>
      <c r="V370">
        <v>2</v>
      </c>
      <c r="W370">
        <v>5</v>
      </c>
      <c r="X370">
        <v>0</v>
      </c>
      <c r="Y370">
        <v>15</v>
      </c>
      <c r="Z370">
        <v>12</v>
      </c>
      <c r="AA370">
        <v>12</v>
      </c>
      <c r="AB370">
        <v>-3</v>
      </c>
      <c r="AC370">
        <v>0</v>
      </c>
      <c r="AD370" t="s">
        <v>73</v>
      </c>
      <c r="AE370">
        <v>13</v>
      </c>
      <c r="AF370" t="s">
        <v>85</v>
      </c>
      <c r="AG370">
        <v>3</v>
      </c>
      <c r="AH370" t="s">
        <v>75</v>
      </c>
      <c r="AI370">
        <v>0</v>
      </c>
      <c r="AJ370" t="s">
        <v>76</v>
      </c>
      <c r="AK370" t="s">
        <v>77</v>
      </c>
      <c r="AL370">
        <v>2</v>
      </c>
      <c r="AM370">
        <v>9</v>
      </c>
      <c r="AN370" t="s">
        <v>75</v>
      </c>
      <c r="AO370" t="s">
        <v>75</v>
      </c>
    </row>
    <row r="371" spans="1:41">
      <c r="A371" t="s">
        <v>37</v>
      </c>
      <c r="B371" t="s">
        <v>38</v>
      </c>
      <c r="C371">
        <v>19</v>
      </c>
      <c r="D371" t="s">
        <v>39</v>
      </c>
      <c r="E371" t="s">
        <v>71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4</v>
      </c>
      <c r="S371">
        <v>2</v>
      </c>
      <c r="T371">
        <v>4</v>
      </c>
      <c r="U371">
        <v>2</v>
      </c>
      <c r="V371">
        <v>2</v>
      </c>
      <c r="W371">
        <v>3</v>
      </c>
      <c r="X371">
        <v>0</v>
      </c>
      <c r="Y371">
        <v>9</v>
      </c>
      <c r="Z371">
        <v>9</v>
      </c>
      <c r="AA371">
        <v>0</v>
      </c>
      <c r="AB371">
        <v>0</v>
      </c>
      <c r="AC371">
        <v>-9</v>
      </c>
      <c r="AD371" t="s">
        <v>73</v>
      </c>
      <c r="AE371">
        <v>6</v>
      </c>
      <c r="AF371" t="s">
        <v>74</v>
      </c>
      <c r="AG371">
        <v>1.5</v>
      </c>
      <c r="AH371" t="s">
        <v>75</v>
      </c>
      <c r="AI371">
        <v>1</v>
      </c>
      <c r="AJ371" t="s">
        <v>76</v>
      </c>
      <c r="AK371" t="s">
        <v>77</v>
      </c>
      <c r="AL371">
        <v>2</v>
      </c>
      <c r="AM371">
        <v>7</v>
      </c>
      <c r="AN371" t="s">
        <v>75</v>
      </c>
      <c r="AO371" t="s">
        <v>75</v>
      </c>
    </row>
    <row r="372" spans="1:41">
      <c r="A372" t="s">
        <v>37</v>
      </c>
      <c r="B372" t="s">
        <v>38</v>
      </c>
      <c r="C372">
        <v>18</v>
      </c>
      <c r="D372" t="s">
        <v>39</v>
      </c>
      <c r="E372" t="s">
        <v>72</v>
      </c>
      <c r="F372">
        <v>2</v>
      </c>
      <c r="G372">
        <v>1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5</v>
      </c>
      <c r="S372">
        <v>3</v>
      </c>
      <c r="T372">
        <v>3</v>
      </c>
      <c r="U372">
        <v>1</v>
      </c>
      <c r="V372">
        <v>2</v>
      </c>
      <c r="W372">
        <v>1</v>
      </c>
      <c r="X372">
        <v>0</v>
      </c>
      <c r="Y372">
        <v>8</v>
      </c>
      <c r="Z372">
        <v>8</v>
      </c>
      <c r="AA372">
        <v>0</v>
      </c>
      <c r="AB372">
        <v>0</v>
      </c>
      <c r="AC372">
        <v>-8</v>
      </c>
      <c r="AD372" t="s">
        <v>73</v>
      </c>
      <c r="AE372">
        <v>5.33</v>
      </c>
      <c r="AF372" t="s">
        <v>74</v>
      </c>
      <c r="AG372">
        <v>1.5</v>
      </c>
      <c r="AH372" t="s">
        <v>75</v>
      </c>
      <c r="AI372">
        <v>1</v>
      </c>
      <c r="AJ372" t="s">
        <v>76</v>
      </c>
      <c r="AK372" t="s">
        <v>77</v>
      </c>
      <c r="AL372">
        <v>4</v>
      </c>
      <c r="AM372">
        <v>6</v>
      </c>
      <c r="AN372" t="s">
        <v>79</v>
      </c>
      <c r="AO372" t="s">
        <v>75</v>
      </c>
    </row>
    <row r="373" spans="1:41">
      <c r="A373" t="s">
        <v>37</v>
      </c>
      <c r="B373" t="s">
        <v>38</v>
      </c>
      <c r="C373">
        <v>17</v>
      </c>
      <c r="D373" t="s">
        <v>54</v>
      </c>
      <c r="E373" t="s">
        <v>72</v>
      </c>
      <c r="F373">
        <v>3</v>
      </c>
      <c r="G373">
        <v>4</v>
      </c>
      <c r="H373">
        <v>1</v>
      </c>
      <c r="I373">
        <v>3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4</v>
      </c>
      <c r="S373">
        <v>3</v>
      </c>
      <c r="T373">
        <v>4</v>
      </c>
      <c r="U373">
        <v>2</v>
      </c>
      <c r="V373">
        <v>5</v>
      </c>
      <c r="W373">
        <v>5</v>
      </c>
      <c r="X373">
        <v>0</v>
      </c>
      <c r="Y373">
        <v>11</v>
      </c>
      <c r="Z373">
        <v>11</v>
      </c>
      <c r="AA373">
        <v>10</v>
      </c>
      <c r="AB373">
        <v>0</v>
      </c>
      <c r="AC373">
        <v>-1</v>
      </c>
      <c r="AD373" t="s">
        <v>73</v>
      </c>
      <c r="AE373">
        <v>10.67</v>
      </c>
      <c r="AF373" t="s">
        <v>85</v>
      </c>
      <c r="AG373">
        <v>3.5</v>
      </c>
      <c r="AH373" t="s">
        <v>79</v>
      </c>
      <c r="AI373">
        <v>1</v>
      </c>
      <c r="AJ373" t="s">
        <v>76</v>
      </c>
      <c r="AK373" t="s">
        <v>77</v>
      </c>
      <c r="AL373">
        <v>4</v>
      </c>
      <c r="AM373">
        <v>7</v>
      </c>
      <c r="AN373" t="s">
        <v>79</v>
      </c>
      <c r="AO373" t="s">
        <v>75</v>
      </c>
    </row>
    <row r="374" spans="1:41">
      <c r="A374" t="s">
        <v>37</v>
      </c>
      <c r="B374" t="s">
        <v>38</v>
      </c>
      <c r="C374">
        <v>17</v>
      </c>
      <c r="D374" t="s">
        <v>39</v>
      </c>
      <c r="E374" t="s">
        <v>71</v>
      </c>
      <c r="F374">
        <v>0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3</v>
      </c>
      <c r="S374">
        <v>3</v>
      </c>
      <c r="T374">
        <v>3</v>
      </c>
      <c r="U374">
        <v>2</v>
      </c>
      <c r="V374">
        <v>3</v>
      </c>
      <c r="W374">
        <v>2</v>
      </c>
      <c r="X374">
        <v>0</v>
      </c>
      <c r="Y374">
        <v>16</v>
      </c>
      <c r="Z374">
        <v>15</v>
      </c>
      <c r="AA374">
        <v>15</v>
      </c>
      <c r="AB374">
        <v>-1</v>
      </c>
      <c r="AC374">
        <v>0</v>
      </c>
      <c r="AD374" t="s">
        <v>73</v>
      </c>
      <c r="AE374">
        <v>15.33</v>
      </c>
      <c r="AF374" t="s">
        <v>89</v>
      </c>
      <c r="AG374">
        <v>1</v>
      </c>
      <c r="AH374" t="s">
        <v>76</v>
      </c>
      <c r="AI374">
        <v>1</v>
      </c>
      <c r="AJ374" t="s">
        <v>76</v>
      </c>
      <c r="AK374" t="s">
        <v>77</v>
      </c>
      <c r="AL374">
        <v>1</v>
      </c>
      <c r="AM374">
        <v>6</v>
      </c>
      <c r="AN374" t="s">
        <v>76</v>
      </c>
      <c r="AO374" t="s">
        <v>75</v>
      </c>
    </row>
    <row r="375" spans="1:41">
      <c r="A375" t="s">
        <v>37</v>
      </c>
      <c r="B375" t="s">
        <v>38</v>
      </c>
      <c r="C375">
        <v>18</v>
      </c>
      <c r="D375" t="s">
        <v>39</v>
      </c>
      <c r="E375" t="s">
        <v>72</v>
      </c>
      <c r="F375">
        <v>3</v>
      </c>
      <c r="G375">
        <v>3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5</v>
      </c>
      <c r="S375">
        <v>3</v>
      </c>
      <c r="T375">
        <v>4</v>
      </c>
      <c r="U375">
        <v>1</v>
      </c>
      <c r="V375">
        <v>1</v>
      </c>
      <c r="W375">
        <v>4</v>
      </c>
      <c r="X375">
        <v>0</v>
      </c>
      <c r="Y375">
        <v>7</v>
      </c>
      <c r="Z375">
        <v>0</v>
      </c>
      <c r="AA375">
        <v>0</v>
      </c>
      <c r="AB375">
        <v>-7</v>
      </c>
      <c r="AC375">
        <v>0</v>
      </c>
      <c r="AD375" t="s">
        <v>73</v>
      </c>
      <c r="AE375">
        <v>2.33</v>
      </c>
      <c r="AF375" t="s">
        <v>74</v>
      </c>
      <c r="AG375">
        <v>3</v>
      </c>
      <c r="AH375" t="s">
        <v>75</v>
      </c>
      <c r="AI375">
        <v>0</v>
      </c>
      <c r="AJ375" t="s">
        <v>76</v>
      </c>
      <c r="AK375" t="s">
        <v>77</v>
      </c>
      <c r="AL375">
        <v>2</v>
      </c>
      <c r="AM375">
        <v>7</v>
      </c>
      <c r="AN375" t="s">
        <v>75</v>
      </c>
      <c r="AO375" t="s">
        <v>75</v>
      </c>
    </row>
    <row r="376" spans="1:41">
      <c r="A376" t="s">
        <v>37</v>
      </c>
      <c r="B376" t="s">
        <v>38</v>
      </c>
      <c r="C376">
        <v>18</v>
      </c>
      <c r="D376" t="s">
        <v>39</v>
      </c>
      <c r="E376" t="s">
        <v>71</v>
      </c>
      <c r="F376">
        <v>2</v>
      </c>
      <c r="G376">
        <v>2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4</v>
      </c>
      <c r="S376">
        <v>3</v>
      </c>
      <c r="T376">
        <v>3</v>
      </c>
      <c r="U376">
        <v>1</v>
      </c>
      <c r="V376">
        <v>1</v>
      </c>
      <c r="W376">
        <v>2</v>
      </c>
      <c r="X376">
        <v>0</v>
      </c>
      <c r="Y376">
        <v>8</v>
      </c>
      <c r="Z376">
        <v>8</v>
      </c>
      <c r="AA376">
        <v>0</v>
      </c>
      <c r="AB376">
        <v>0</v>
      </c>
      <c r="AC376">
        <v>-8</v>
      </c>
      <c r="AD376" t="s">
        <v>73</v>
      </c>
      <c r="AE376">
        <v>5.33</v>
      </c>
      <c r="AF376" t="s">
        <v>74</v>
      </c>
      <c r="AG376">
        <v>2</v>
      </c>
      <c r="AH376" t="s">
        <v>75</v>
      </c>
      <c r="AI376">
        <v>1</v>
      </c>
      <c r="AJ376" t="s">
        <v>76</v>
      </c>
      <c r="AK376" t="s">
        <v>77</v>
      </c>
      <c r="AL376">
        <v>2</v>
      </c>
      <c r="AM376">
        <v>7</v>
      </c>
      <c r="AN376" t="s">
        <v>75</v>
      </c>
      <c r="AO376" t="s">
        <v>75</v>
      </c>
    </row>
    <row r="377" spans="1:41">
      <c r="A377" t="s">
        <v>37</v>
      </c>
      <c r="B377" t="s">
        <v>38</v>
      </c>
      <c r="C377">
        <v>18</v>
      </c>
      <c r="D377" t="s">
        <v>54</v>
      </c>
      <c r="E377" t="s">
        <v>72</v>
      </c>
      <c r="F377">
        <v>2</v>
      </c>
      <c r="G377">
        <v>2</v>
      </c>
      <c r="H377">
        <v>2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</v>
      </c>
      <c r="S377">
        <v>4</v>
      </c>
      <c r="T377">
        <v>4</v>
      </c>
      <c r="U377">
        <v>1</v>
      </c>
      <c r="V377">
        <v>1</v>
      </c>
      <c r="W377">
        <v>4</v>
      </c>
      <c r="X377">
        <v>0</v>
      </c>
      <c r="Y377">
        <v>10</v>
      </c>
      <c r="Z377">
        <v>9</v>
      </c>
      <c r="AA377">
        <v>0</v>
      </c>
      <c r="AB377">
        <v>-1</v>
      </c>
      <c r="AC377">
        <v>-9</v>
      </c>
      <c r="AD377" t="s">
        <v>78</v>
      </c>
      <c r="AE377">
        <v>6.33</v>
      </c>
      <c r="AF377" t="s">
        <v>74</v>
      </c>
      <c r="AG377">
        <v>2</v>
      </c>
      <c r="AH377" t="s">
        <v>75</v>
      </c>
      <c r="AI377">
        <v>1</v>
      </c>
      <c r="AJ377" t="s">
        <v>76</v>
      </c>
      <c r="AK377" t="s">
        <v>77</v>
      </c>
      <c r="AL377">
        <v>2</v>
      </c>
      <c r="AM377">
        <v>8</v>
      </c>
      <c r="AN377" t="s">
        <v>75</v>
      </c>
      <c r="AO377" t="s">
        <v>75</v>
      </c>
    </row>
    <row r="378" spans="1:41">
      <c r="A378" t="s">
        <v>37</v>
      </c>
      <c r="B378" t="s">
        <v>38</v>
      </c>
      <c r="C378">
        <v>17</v>
      </c>
      <c r="D378" t="s">
        <v>39</v>
      </c>
      <c r="E378" t="s">
        <v>72</v>
      </c>
      <c r="F378">
        <v>3</v>
      </c>
      <c r="G378">
        <v>2</v>
      </c>
      <c r="H378">
        <v>1</v>
      </c>
      <c r="I378">
        <v>2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4</v>
      </c>
      <c r="S378">
        <v>3</v>
      </c>
      <c r="T378">
        <v>2</v>
      </c>
      <c r="U378">
        <v>2</v>
      </c>
      <c r="V378">
        <v>3</v>
      </c>
      <c r="W378">
        <v>2</v>
      </c>
      <c r="X378">
        <v>0</v>
      </c>
      <c r="Y378">
        <v>7</v>
      </c>
      <c r="Z378">
        <v>8</v>
      </c>
      <c r="AA378">
        <v>0</v>
      </c>
      <c r="AB378">
        <v>1</v>
      </c>
      <c r="AC378">
        <v>-8</v>
      </c>
      <c r="AD378" t="s">
        <v>73</v>
      </c>
      <c r="AE378">
        <v>5</v>
      </c>
      <c r="AF378" t="s">
        <v>74</v>
      </c>
      <c r="AG378">
        <v>2.5</v>
      </c>
      <c r="AH378" t="s">
        <v>75</v>
      </c>
      <c r="AI378">
        <v>0</v>
      </c>
      <c r="AJ378" t="s">
        <v>76</v>
      </c>
      <c r="AK378" t="s">
        <v>77</v>
      </c>
      <c r="AL378">
        <v>3</v>
      </c>
      <c r="AM378">
        <v>6</v>
      </c>
      <c r="AN378" t="s">
        <v>75</v>
      </c>
      <c r="AO378" t="s">
        <v>75</v>
      </c>
    </row>
    <row r="379" spans="1:41">
      <c r="A379" t="s">
        <v>37</v>
      </c>
      <c r="B379" t="s">
        <v>52</v>
      </c>
      <c r="C379">
        <v>18</v>
      </c>
      <c r="D379" t="s">
        <v>39</v>
      </c>
      <c r="E379" t="s">
        <v>72</v>
      </c>
      <c r="F379">
        <v>4</v>
      </c>
      <c r="G379">
        <v>4</v>
      </c>
      <c r="H379">
        <v>1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0</v>
      </c>
      <c r="Y379">
        <v>10</v>
      </c>
      <c r="Z379">
        <v>10</v>
      </c>
      <c r="AA379">
        <v>0</v>
      </c>
      <c r="AB379">
        <v>0</v>
      </c>
      <c r="AC379">
        <v>-10</v>
      </c>
      <c r="AD379" t="s">
        <v>73</v>
      </c>
      <c r="AE379">
        <v>6.67</v>
      </c>
      <c r="AF379" t="s">
        <v>74</v>
      </c>
      <c r="AG379">
        <v>4</v>
      </c>
      <c r="AH379" t="s">
        <v>79</v>
      </c>
      <c r="AI379">
        <v>0</v>
      </c>
      <c r="AJ379" t="s">
        <v>76</v>
      </c>
      <c r="AK379" t="s">
        <v>77</v>
      </c>
      <c r="AL379">
        <v>3</v>
      </c>
      <c r="AM379">
        <v>6</v>
      </c>
      <c r="AN379" t="s">
        <v>75</v>
      </c>
      <c r="AO379" t="s">
        <v>75</v>
      </c>
    </row>
    <row r="380" spans="1:41">
      <c r="A380" t="s">
        <v>37</v>
      </c>
      <c r="B380" t="s">
        <v>38</v>
      </c>
      <c r="C380">
        <v>17</v>
      </c>
      <c r="D380" t="s">
        <v>39</v>
      </c>
      <c r="E380" t="s">
        <v>72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3</v>
      </c>
      <c r="S380">
        <v>3</v>
      </c>
      <c r="T380">
        <v>1</v>
      </c>
      <c r="U380">
        <v>1</v>
      </c>
      <c r="V380">
        <v>2</v>
      </c>
      <c r="W380">
        <v>4</v>
      </c>
      <c r="X380">
        <v>0</v>
      </c>
      <c r="Y380">
        <v>9</v>
      </c>
      <c r="Z380">
        <v>8</v>
      </c>
      <c r="AA380">
        <v>0</v>
      </c>
      <c r="AB380">
        <v>-1</v>
      </c>
      <c r="AC380">
        <v>-8</v>
      </c>
      <c r="AD380" t="s">
        <v>78</v>
      </c>
      <c r="AE380">
        <v>5.67</v>
      </c>
      <c r="AF380" t="s">
        <v>74</v>
      </c>
      <c r="AG380">
        <v>2</v>
      </c>
      <c r="AH380" t="s">
        <v>75</v>
      </c>
      <c r="AI380">
        <v>1</v>
      </c>
      <c r="AJ380" t="s">
        <v>76</v>
      </c>
      <c r="AK380" t="s">
        <v>77</v>
      </c>
      <c r="AL380">
        <v>2</v>
      </c>
      <c r="AM380">
        <v>5</v>
      </c>
      <c r="AN380" t="s">
        <v>75</v>
      </c>
      <c r="AO380" t="s">
        <v>76</v>
      </c>
    </row>
    <row r="381" spans="1:41">
      <c r="A381" t="s">
        <v>37</v>
      </c>
      <c r="B381" t="s">
        <v>52</v>
      </c>
      <c r="C381">
        <v>18</v>
      </c>
      <c r="D381" t="s">
        <v>39</v>
      </c>
      <c r="E381" t="s">
        <v>72</v>
      </c>
      <c r="F381">
        <v>4</v>
      </c>
      <c r="G381">
        <v>3</v>
      </c>
      <c r="H381">
        <v>1</v>
      </c>
      <c r="I381">
        <v>3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5</v>
      </c>
      <c r="S381">
        <v>4</v>
      </c>
      <c r="T381">
        <v>5</v>
      </c>
      <c r="U381">
        <v>2</v>
      </c>
      <c r="V381">
        <v>3</v>
      </c>
      <c r="W381">
        <v>5</v>
      </c>
      <c r="X381">
        <v>0</v>
      </c>
      <c r="Y381">
        <v>10</v>
      </c>
      <c r="Z381">
        <v>10</v>
      </c>
      <c r="AA381">
        <v>9</v>
      </c>
      <c r="AB381">
        <v>0</v>
      </c>
      <c r="AC381">
        <v>-1</v>
      </c>
      <c r="AD381" t="s">
        <v>73</v>
      </c>
      <c r="AE381">
        <v>9.67</v>
      </c>
      <c r="AF381" t="s">
        <v>74</v>
      </c>
      <c r="AG381">
        <v>3.5</v>
      </c>
      <c r="AH381" t="s">
        <v>79</v>
      </c>
      <c r="AI381">
        <v>0</v>
      </c>
      <c r="AJ381" t="s">
        <v>76</v>
      </c>
      <c r="AK381" t="s">
        <v>77</v>
      </c>
      <c r="AL381">
        <v>3</v>
      </c>
      <c r="AM381">
        <v>10</v>
      </c>
      <c r="AN381" t="s">
        <v>75</v>
      </c>
      <c r="AO381" t="s">
        <v>79</v>
      </c>
    </row>
    <row r="382" spans="1:41">
      <c r="A382" t="s">
        <v>37</v>
      </c>
      <c r="B382" t="s">
        <v>38</v>
      </c>
      <c r="C382">
        <v>17</v>
      </c>
      <c r="D382" t="s">
        <v>39</v>
      </c>
      <c r="E382" t="s">
        <v>72</v>
      </c>
      <c r="F382">
        <v>4</v>
      </c>
      <c r="G382">
        <v>3</v>
      </c>
      <c r="H382">
        <v>1</v>
      </c>
      <c r="I382">
        <v>3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4</v>
      </c>
      <c r="S382">
        <v>4</v>
      </c>
      <c r="T382">
        <v>3</v>
      </c>
      <c r="U382">
        <v>1</v>
      </c>
      <c r="V382">
        <v>3</v>
      </c>
      <c r="W382">
        <v>4</v>
      </c>
      <c r="X382">
        <v>0</v>
      </c>
      <c r="Y382">
        <v>13</v>
      </c>
      <c r="Z382">
        <v>15</v>
      </c>
      <c r="AA382">
        <v>15</v>
      </c>
      <c r="AB382">
        <v>2</v>
      </c>
      <c r="AC382">
        <v>0</v>
      </c>
      <c r="AD382" t="s">
        <v>73</v>
      </c>
      <c r="AE382">
        <v>14.33</v>
      </c>
      <c r="AF382" t="s">
        <v>89</v>
      </c>
      <c r="AG382">
        <v>3.5</v>
      </c>
      <c r="AH382" t="s">
        <v>79</v>
      </c>
      <c r="AI382">
        <v>0</v>
      </c>
      <c r="AJ382" t="s">
        <v>76</v>
      </c>
      <c r="AK382" t="s">
        <v>77</v>
      </c>
      <c r="AL382">
        <v>4</v>
      </c>
      <c r="AM382">
        <v>8</v>
      </c>
      <c r="AN382" t="s">
        <v>79</v>
      </c>
      <c r="AO382" t="s">
        <v>75</v>
      </c>
    </row>
    <row r="383" spans="1:41">
      <c r="A383" t="s">
        <v>55</v>
      </c>
      <c r="B383" t="s">
        <v>38</v>
      </c>
      <c r="C383">
        <v>18</v>
      </c>
      <c r="D383" t="s">
        <v>39</v>
      </c>
      <c r="E383" t="s">
        <v>72</v>
      </c>
      <c r="F383">
        <v>3</v>
      </c>
      <c r="G383">
        <v>3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5</v>
      </c>
      <c r="S383">
        <v>3</v>
      </c>
      <c r="T383">
        <v>4</v>
      </c>
      <c r="U383">
        <v>1</v>
      </c>
      <c r="V383">
        <v>1</v>
      </c>
      <c r="W383">
        <v>5</v>
      </c>
      <c r="X383">
        <v>0</v>
      </c>
      <c r="Y383">
        <v>10</v>
      </c>
      <c r="Z383">
        <v>9</v>
      </c>
      <c r="AA383">
        <v>9</v>
      </c>
      <c r="AB383">
        <v>-1</v>
      </c>
      <c r="AC383">
        <v>0</v>
      </c>
      <c r="AD383" t="s">
        <v>73</v>
      </c>
      <c r="AE383">
        <v>9.33</v>
      </c>
      <c r="AF383" t="s">
        <v>74</v>
      </c>
      <c r="AG383">
        <v>3</v>
      </c>
      <c r="AH383" t="s">
        <v>75</v>
      </c>
      <c r="AI383">
        <v>0</v>
      </c>
      <c r="AJ383" t="s">
        <v>76</v>
      </c>
      <c r="AK383" t="s">
        <v>77</v>
      </c>
      <c r="AL383">
        <v>2</v>
      </c>
      <c r="AM383">
        <v>8</v>
      </c>
      <c r="AN383" t="s">
        <v>75</v>
      </c>
      <c r="AO383" t="s">
        <v>75</v>
      </c>
    </row>
    <row r="384" spans="1:41">
      <c r="A384" t="s">
        <v>55</v>
      </c>
      <c r="B384" t="s">
        <v>38</v>
      </c>
      <c r="C384">
        <v>18</v>
      </c>
      <c r="D384" t="s">
        <v>39</v>
      </c>
      <c r="E384" t="s">
        <v>71</v>
      </c>
      <c r="F384">
        <v>1</v>
      </c>
      <c r="G384">
        <v>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5</v>
      </c>
      <c r="S384">
        <v>3</v>
      </c>
      <c r="T384">
        <v>2</v>
      </c>
      <c r="U384">
        <v>1</v>
      </c>
      <c r="V384">
        <v>1</v>
      </c>
      <c r="W384">
        <v>4</v>
      </c>
      <c r="X384">
        <v>0</v>
      </c>
      <c r="Y384">
        <v>18</v>
      </c>
      <c r="Z384">
        <v>16</v>
      </c>
      <c r="AA384">
        <v>16</v>
      </c>
      <c r="AB384">
        <v>-2</v>
      </c>
      <c r="AC384">
        <v>0</v>
      </c>
      <c r="AD384" t="s">
        <v>73</v>
      </c>
      <c r="AE384">
        <v>16.670000000000002</v>
      </c>
      <c r="AF384" t="s">
        <v>86</v>
      </c>
      <c r="AG384">
        <v>1</v>
      </c>
      <c r="AH384" t="s">
        <v>76</v>
      </c>
      <c r="AI384">
        <v>1</v>
      </c>
      <c r="AJ384" t="s">
        <v>76</v>
      </c>
      <c r="AK384" t="s">
        <v>77</v>
      </c>
      <c r="AL384">
        <v>1</v>
      </c>
      <c r="AM384">
        <v>5</v>
      </c>
      <c r="AN384" t="s">
        <v>76</v>
      </c>
      <c r="AO384" t="s">
        <v>76</v>
      </c>
    </row>
    <row r="385" spans="1:41">
      <c r="A385" t="s">
        <v>55</v>
      </c>
      <c r="B385" t="s">
        <v>38</v>
      </c>
      <c r="C385">
        <v>18</v>
      </c>
      <c r="D385" t="s">
        <v>54</v>
      </c>
      <c r="E385" t="s">
        <v>71</v>
      </c>
      <c r="F385">
        <v>1</v>
      </c>
      <c r="G385">
        <v>4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4</v>
      </c>
      <c r="S385">
        <v>3</v>
      </c>
      <c r="T385">
        <v>4</v>
      </c>
      <c r="U385">
        <v>1</v>
      </c>
      <c r="V385">
        <v>4</v>
      </c>
      <c r="W385">
        <v>5</v>
      </c>
      <c r="X385">
        <v>0</v>
      </c>
      <c r="Y385">
        <v>13</v>
      </c>
      <c r="Z385">
        <v>13</v>
      </c>
      <c r="AA385">
        <v>13</v>
      </c>
      <c r="AB385">
        <v>0</v>
      </c>
      <c r="AC385">
        <v>0</v>
      </c>
      <c r="AD385" t="s">
        <v>73</v>
      </c>
      <c r="AE385">
        <v>13</v>
      </c>
      <c r="AF385" t="s">
        <v>85</v>
      </c>
      <c r="AG385">
        <v>2.5</v>
      </c>
      <c r="AH385" t="s">
        <v>75</v>
      </c>
      <c r="AI385">
        <v>1</v>
      </c>
      <c r="AJ385" t="s">
        <v>76</v>
      </c>
      <c r="AK385" t="s">
        <v>77</v>
      </c>
      <c r="AL385">
        <v>1</v>
      </c>
      <c r="AM385">
        <v>8</v>
      </c>
      <c r="AN385" t="s">
        <v>76</v>
      </c>
      <c r="AO385" t="s">
        <v>75</v>
      </c>
    </row>
    <row r="386" spans="1:41">
      <c r="A386" t="s">
        <v>55</v>
      </c>
      <c r="B386" t="s">
        <v>38</v>
      </c>
      <c r="C386">
        <v>18</v>
      </c>
      <c r="D386" t="s">
        <v>39</v>
      </c>
      <c r="E386" t="s">
        <v>72</v>
      </c>
      <c r="F386">
        <v>3</v>
      </c>
      <c r="G386">
        <v>3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4</v>
      </c>
      <c r="S386">
        <v>3</v>
      </c>
      <c r="T386">
        <v>2</v>
      </c>
      <c r="U386">
        <v>1</v>
      </c>
      <c r="V386">
        <v>3</v>
      </c>
      <c r="W386">
        <v>3</v>
      </c>
      <c r="X386">
        <v>0</v>
      </c>
      <c r="Y386">
        <v>11</v>
      </c>
      <c r="Z386">
        <v>11</v>
      </c>
      <c r="AA386">
        <v>10</v>
      </c>
      <c r="AB386">
        <v>0</v>
      </c>
      <c r="AC386">
        <v>-1</v>
      </c>
      <c r="AD386" t="s">
        <v>73</v>
      </c>
      <c r="AE386">
        <v>10.67</v>
      </c>
      <c r="AF386" t="s">
        <v>85</v>
      </c>
      <c r="AG386">
        <v>3</v>
      </c>
      <c r="AH386" t="s">
        <v>75</v>
      </c>
      <c r="AI386">
        <v>0</v>
      </c>
      <c r="AJ386" t="s">
        <v>76</v>
      </c>
      <c r="AK386" t="s">
        <v>77</v>
      </c>
      <c r="AL386">
        <v>2</v>
      </c>
      <c r="AM386">
        <v>6</v>
      </c>
      <c r="AN386" t="s">
        <v>75</v>
      </c>
      <c r="AO386" t="s">
        <v>75</v>
      </c>
    </row>
    <row r="387" spans="1:41">
      <c r="A387" t="s">
        <v>55</v>
      </c>
      <c r="B387" t="s">
        <v>38</v>
      </c>
      <c r="C387">
        <v>17</v>
      </c>
      <c r="D387" t="s">
        <v>39</v>
      </c>
      <c r="E387" t="s">
        <v>71</v>
      </c>
      <c r="F387">
        <v>4</v>
      </c>
      <c r="G387">
        <v>4</v>
      </c>
      <c r="H387">
        <v>1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3</v>
      </c>
      <c r="T387">
        <v>4</v>
      </c>
      <c r="U387">
        <v>1</v>
      </c>
      <c r="V387">
        <v>1</v>
      </c>
      <c r="W387">
        <v>1</v>
      </c>
      <c r="X387">
        <v>0</v>
      </c>
      <c r="Y387">
        <v>16</v>
      </c>
      <c r="Z387">
        <v>15</v>
      </c>
      <c r="AA387">
        <v>15</v>
      </c>
      <c r="AB387">
        <v>-1</v>
      </c>
      <c r="AC387">
        <v>0</v>
      </c>
      <c r="AD387" t="s">
        <v>73</v>
      </c>
      <c r="AE387">
        <v>15.33</v>
      </c>
      <c r="AF387" t="s">
        <v>89</v>
      </c>
      <c r="AG387">
        <v>4</v>
      </c>
      <c r="AH387" t="s">
        <v>79</v>
      </c>
      <c r="AI387">
        <v>1</v>
      </c>
      <c r="AJ387" t="s">
        <v>76</v>
      </c>
      <c r="AK387" t="s">
        <v>77</v>
      </c>
      <c r="AL387">
        <v>4</v>
      </c>
      <c r="AM387">
        <v>8</v>
      </c>
      <c r="AN387" t="s">
        <v>79</v>
      </c>
      <c r="AO387" t="s">
        <v>75</v>
      </c>
    </row>
    <row r="388" spans="1:41">
      <c r="A388" t="s">
        <v>55</v>
      </c>
      <c r="B388" t="s">
        <v>38</v>
      </c>
      <c r="C388">
        <v>17</v>
      </c>
      <c r="D388" t="s">
        <v>54</v>
      </c>
      <c r="E388" t="s">
        <v>72</v>
      </c>
      <c r="F388">
        <v>1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3</v>
      </c>
      <c r="S388">
        <v>2</v>
      </c>
      <c r="T388">
        <v>2</v>
      </c>
      <c r="U388">
        <v>1</v>
      </c>
      <c r="V388">
        <v>2</v>
      </c>
      <c r="W388">
        <v>3</v>
      </c>
      <c r="X388">
        <v>0</v>
      </c>
      <c r="Y388">
        <v>12</v>
      </c>
      <c r="Z388">
        <v>11</v>
      </c>
      <c r="AA388">
        <v>12</v>
      </c>
      <c r="AB388">
        <v>-1</v>
      </c>
      <c r="AC388">
        <v>1</v>
      </c>
      <c r="AD388" t="s">
        <v>73</v>
      </c>
      <c r="AE388">
        <v>11.67</v>
      </c>
      <c r="AF388" t="s">
        <v>85</v>
      </c>
      <c r="AG388">
        <v>1.5</v>
      </c>
      <c r="AH388" t="s">
        <v>75</v>
      </c>
      <c r="AI388">
        <v>1</v>
      </c>
      <c r="AJ388" t="s">
        <v>76</v>
      </c>
      <c r="AK388" t="s">
        <v>77</v>
      </c>
      <c r="AL388">
        <v>1</v>
      </c>
      <c r="AM388">
        <v>4</v>
      </c>
      <c r="AN388" t="s">
        <v>76</v>
      </c>
      <c r="AO388" t="s">
        <v>76</v>
      </c>
    </row>
    <row r="389" spans="1:41">
      <c r="A389" t="s">
        <v>55</v>
      </c>
      <c r="B389" t="s">
        <v>52</v>
      </c>
      <c r="C389">
        <v>18</v>
      </c>
      <c r="D389" t="s">
        <v>39</v>
      </c>
      <c r="E389" t="s">
        <v>71</v>
      </c>
      <c r="F389">
        <v>4</v>
      </c>
      <c r="G389">
        <v>4</v>
      </c>
      <c r="H389">
        <v>2</v>
      </c>
      <c r="I389">
        <v>3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4</v>
      </c>
      <c r="S389">
        <v>2</v>
      </c>
      <c r="T389">
        <v>2</v>
      </c>
      <c r="U389">
        <v>2</v>
      </c>
      <c r="V389">
        <v>2</v>
      </c>
      <c r="W389">
        <v>5</v>
      </c>
      <c r="X389">
        <v>0</v>
      </c>
      <c r="Y389">
        <v>13</v>
      </c>
      <c r="Z389">
        <v>13</v>
      </c>
      <c r="AA389">
        <v>13</v>
      </c>
      <c r="AB389">
        <v>0</v>
      </c>
      <c r="AC389">
        <v>0</v>
      </c>
      <c r="AD389" t="s">
        <v>73</v>
      </c>
      <c r="AE389">
        <v>13</v>
      </c>
      <c r="AF389" t="s">
        <v>85</v>
      </c>
      <c r="AG389">
        <v>4</v>
      </c>
      <c r="AH389" t="s">
        <v>79</v>
      </c>
      <c r="AI389">
        <v>0</v>
      </c>
      <c r="AJ389" t="s">
        <v>76</v>
      </c>
      <c r="AK389" t="s">
        <v>77</v>
      </c>
      <c r="AL389">
        <v>2</v>
      </c>
      <c r="AM389">
        <v>5</v>
      </c>
      <c r="AN389" t="s">
        <v>75</v>
      </c>
      <c r="AO389" t="s">
        <v>76</v>
      </c>
    </row>
    <row r="390" spans="1:41">
      <c r="A390" t="s">
        <v>55</v>
      </c>
      <c r="B390" t="s">
        <v>38</v>
      </c>
      <c r="C390">
        <v>17</v>
      </c>
      <c r="D390" t="s">
        <v>54</v>
      </c>
      <c r="E390" t="s">
        <v>72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5</v>
      </c>
      <c r="S390">
        <v>2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7</v>
      </c>
      <c r="Z390">
        <v>6</v>
      </c>
      <c r="AA390">
        <v>0</v>
      </c>
      <c r="AB390">
        <v>-1</v>
      </c>
      <c r="AC390">
        <v>-6</v>
      </c>
      <c r="AD390" t="s">
        <v>78</v>
      </c>
      <c r="AE390">
        <v>4.33</v>
      </c>
      <c r="AF390" t="s">
        <v>74</v>
      </c>
      <c r="AG390">
        <v>1</v>
      </c>
      <c r="AH390" t="s">
        <v>76</v>
      </c>
      <c r="AI390">
        <v>2</v>
      </c>
      <c r="AJ390" t="s">
        <v>75</v>
      </c>
      <c r="AK390" t="s">
        <v>77</v>
      </c>
      <c r="AL390">
        <v>3</v>
      </c>
      <c r="AM390">
        <v>4</v>
      </c>
      <c r="AN390" t="s">
        <v>75</v>
      </c>
      <c r="AO390" t="s">
        <v>76</v>
      </c>
    </row>
    <row r="391" spans="1:41">
      <c r="A391" t="s">
        <v>55</v>
      </c>
      <c r="B391" t="s">
        <v>38</v>
      </c>
      <c r="C391">
        <v>18</v>
      </c>
      <c r="D391" t="s">
        <v>39</v>
      </c>
      <c r="E391" t="s">
        <v>72</v>
      </c>
      <c r="F391">
        <v>2</v>
      </c>
      <c r="G391">
        <v>3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5</v>
      </c>
      <c r="S391">
        <v>2</v>
      </c>
      <c r="T391">
        <v>3</v>
      </c>
      <c r="U391">
        <v>1</v>
      </c>
      <c r="V391">
        <v>2</v>
      </c>
      <c r="W391">
        <v>4</v>
      </c>
      <c r="X391">
        <v>0</v>
      </c>
      <c r="Y391">
        <v>11</v>
      </c>
      <c r="Z391">
        <v>10</v>
      </c>
      <c r="AA391">
        <v>10</v>
      </c>
      <c r="AB391">
        <v>-1</v>
      </c>
      <c r="AC391">
        <v>0</v>
      </c>
      <c r="AD391" t="s">
        <v>73</v>
      </c>
      <c r="AE391">
        <v>10.33</v>
      </c>
      <c r="AF391" t="s">
        <v>85</v>
      </c>
      <c r="AG391">
        <v>2.5</v>
      </c>
      <c r="AH391" t="s">
        <v>75</v>
      </c>
      <c r="AI391">
        <v>1</v>
      </c>
      <c r="AJ391" t="s">
        <v>76</v>
      </c>
      <c r="AK391" t="s">
        <v>77</v>
      </c>
      <c r="AL391">
        <v>3</v>
      </c>
      <c r="AM391">
        <v>6</v>
      </c>
      <c r="AN391" t="s">
        <v>75</v>
      </c>
      <c r="AO391" t="s">
        <v>75</v>
      </c>
    </row>
    <row r="392" spans="1:41">
      <c r="A392" t="s">
        <v>55</v>
      </c>
      <c r="B392" t="s">
        <v>38</v>
      </c>
      <c r="C392">
        <v>18</v>
      </c>
      <c r="D392" t="s">
        <v>54</v>
      </c>
      <c r="E392" t="s">
        <v>71</v>
      </c>
      <c r="F392">
        <v>4</v>
      </c>
      <c r="G392">
        <v>4</v>
      </c>
      <c r="H392">
        <v>2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5</v>
      </c>
      <c r="S392">
        <v>4</v>
      </c>
      <c r="T392">
        <v>4</v>
      </c>
      <c r="U392">
        <v>1</v>
      </c>
      <c r="V392">
        <v>1</v>
      </c>
      <c r="W392">
        <v>1</v>
      </c>
      <c r="X392">
        <v>0</v>
      </c>
      <c r="Y392">
        <v>19</v>
      </c>
      <c r="Z392">
        <v>18</v>
      </c>
      <c r="AA392">
        <v>19</v>
      </c>
      <c r="AB392">
        <v>-1</v>
      </c>
      <c r="AC392">
        <v>1</v>
      </c>
      <c r="AD392" t="s">
        <v>73</v>
      </c>
      <c r="AE392">
        <v>18.670000000000002</v>
      </c>
      <c r="AF392" t="s">
        <v>86</v>
      </c>
      <c r="AG392">
        <v>4</v>
      </c>
      <c r="AH392" t="s">
        <v>79</v>
      </c>
      <c r="AI392">
        <v>0</v>
      </c>
      <c r="AJ392" t="s">
        <v>76</v>
      </c>
      <c r="AK392" t="s">
        <v>77</v>
      </c>
      <c r="AL392">
        <v>1</v>
      </c>
      <c r="AM392">
        <v>8</v>
      </c>
      <c r="AN392" t="s">
        <v>76</v>
      </c>
      <c r="AO392" t="s">
        <v>75</v>
      </c>
    </row>
    <row r="393" spans="1:41">
      <c r="A393" t="s">
        <v>55</v>
      </c>
      <c r="B393" t="s">
        <v>38</v>
      </c>
      <c r="C393">
        <v>18</v>
      </c>
      <c r="D393" t="s">
        <v>39</v>
      </c>
      <c r="E393" t="s">
        <v>72</v>
      </c>
      <c r="F393">
        <v>3</v>
      </c>
      <c r="G393">
        <v>3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4</v>
      </c>
      <c r="S393">
        <v>1</v>
      </c>
      <c r="T393">
        <v>3</v>
      </c>
      <c r="U393">
        <v>1</v>
      </c>
      <c r="V393">
        <v>2</v>
      </c>
      <c r="W393">
        <v>1</v>
      </c>
      <c r="X393">
        <v>0</v>
      </c>
      <c r="Y393">
        <v>15</v>
      </c>
      <c r="Z393">
        <v>15</v>
      </c>
      <c r="AA393">
        <v>15</v>
      </c>
      <c r="AB393">
        <v>0</v>
      </c>
      <c r="AC393">
        <v>0</v>
      </c>
      <c r="AD393" t="s">
        <v>73</v>
      </c>
      <c r="AE393">
        <v>15</v>
      </c>
      <c r="AF393" t="s">
        <v>89</v>
      </c>
      <c r="AG393">
        <v>3</v>
      </c>
      <c r="AH393" t="s">
        <v>75</v>
      </c>
      <c r="AI393">
        <v>0</v>
      </c>
      <c r="AJ393" t="s">
        <v>76</v>
      </c>
      <c r="AK393" t="s">
        <v>77</v>
      </c>
      <c r="AL393">
        <v>2</v>
      </c>
      <c r="AM393">
        <v>5</v>
      </c>
      <c r="AN393" t="s">
        <v>75</v>
      </c>
      <c r="AO393" t="s">
        <v>76</v>
      </c>
    </row>
    <row r="394" spans="1:41">
      <c r="A394" t="s">
        <v>55</v>
      </c>
      <c r="B394" t="s">
        <v>52</v>
      </c>
      <c r="C394">
        <v>19</v>
      </c>
      <c r="D394" t="s">
        <v>54</v>
      </c>
      <c r="E394" t="s">
        <v>72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4</v>
      </c>
      <c r="S394">
        <v>3</v>
      </c>
      <c r="T394">
        <v>2</v>
      </c>
      <c r="U394">
        <v>1</v>
      </c>
      <c r="V394">
        <v>3</v>
      </c>
      <c r="W394">
        <v>5</v>
      </c>
      <c r="X394">
        <v>0</v>
      </c>
      <c r="Y394">
        <v>6</v>
      </c>
      <c r="Z394">
        <v>5</v>
      </c>
      <c r="AA394">
        <v>0</v>
      </c>
      <c r="AB394">
        <v>-1</v>
      </c>
      <c r="AC394">
        <v>-5</v>
      </c>
      <c r="AD394" t="s">
        <v>78</v>
      </c>
      <c r="AE394">
        <v>3.67</v>
      </c>
      <c r="AF394" t="s">
        <v>74</v>
      </c>
      <c r="AG394">
        <v>1</v>
      </c>
      <c r="AH394" t="s">
        <v>76</v>
      </c>
      <c r="AI394">
        <v>2</v>
      </c>
      <c r="AJ394" t="s">
        <v>75</v>
      </c>
      <c r="AK394" t="s">
        <v>77</v>
      </c>
      <c r="AL394">
        <v>1</v>
      </c>
      <c r="AM394">
        <v>5</v>
      </c>
      <c r="AN394" t="s">
        <v>76</v>
      </c>
      <c r="AO394" t="s">
        <v>76</v>
      </c>
    </row>
    <row r="395" spans="1:41">
      <c r="A395" t="s">
        <v>55</v>
      </c>
      <c r="B395" t="s">
        <v>38</v>
      </c>
      <c r="C395">
        <v>19</v>
      </c>
      <c r="D395" t="s">
        <v>54</v>
      </c>
      <c r="E395" t="s">
        <v>72</v>
      </c>
      <c r="F395">
        <v>2</v>
      </c>
      <c r="G395">
        <v>3</v>
      </c>
      <c r="H395">
        <v>1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5</v>
      </c>
      <c r="S395">
        <v>4</v>
      </c>
      <c r="T395">
        <v>2</v>
      </c>
      <c r="U395">
        <v>1</v>
      </c>
      <c r="V395">
        <v>2</v>
      </c>
      <c r="W395">
        <v>5</v>
      </c>
      <c r="X395">
        <v>0</v>
      </c>
      <c r="Y395">
        <v>7</v>
      </c>
      <c r="Z395">
        <v>5</v>
      </c>
      <c r="AA395">
        <v>0</v>
      </c>
      <c r="AB395">
        <v>-2</v>
      </c>
      <c r="AC395">
        <v>-5</v>
      </c>
      <c r="AD395" t="s">
        <v>78</v>
      </c>
      <c r="AE395">
        <v>4</v>
      </c>
      <c r="AF395" t="s">
        <v>74</v>
      </c>
      <c r="AG395">
        <v>2.5</v>
      </c>
      <c r="AH395" t="s">
        <v>75</v>
      </c>
      <c r="AI395">
        <v>0</v>
      </c>
      <c r="AJ395" t="s">
        <v>76</v>
      </c>
      <c r="AK395" t="s">
        <v>77</v>
      </c>
      <c r="AL395">
        <v>2</v>
      </c>
      <c r="AM395">
        <v>6</v>
      </c>
      <c r="AN395" t="s">
        <v>75</v>
      </c>
      <c r="AO395" t="s">
        <v>75</v>
      </c>
    </row>
    <row r="396" spans="1:41">
      <c r="A396" t="s">
        <v>55</v>
      </c>
      <c r="B396" t="s">
        <v>38</v>
      </c>
      <c r="C396">
        <v>18</v>
      </c>
      <c r="D396" t="s">
        <v>39</v>
      </c>
      <c r="E396" t="s">
        <v>71</v>
      </c>
      <c r="F396">
        <v>3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4</v>
      </c>
      <c r="S396">
        <v>3</v>
      </c>
      <c r="T396">
        <v>4</v>
      </c>
      <c r="U396">
        <v>1</v>
      </c>
      <c r="V396">
        <v>1</v>
      </c>
      <c r="W396">
        <v>1</v>
      </c>
      <c r="X396">
        <v>0</v>
      </c>
      <c r="Y396">
        <v>7</v>
      </c>
      <c r="Z396">
        <v>9</v>
      </c>
      <c r="AA396">
        <v>8</v>
      </c>
      <c r="AB396">
        <v>2</v>
      </c>
      <c r="AC396">
        <v>-1</v>
      </c>
      <c r="AD396" t="s">
        <v>73</v>
      </c>
      <c r="AE396">
        <v>8</v>
      </c>
      <c r="AF396" t="s">
        <v>74</v>
      </c>
      <c r="AG396">
        <v>2</v>
      </c>
      <c r="AH396" t="s">
        <v>75</v>
      </c>
      <c r="AI396">
        <v>1</v>
      </c>
      <c r="AJ396" t="s">
        <v>76</v>
      </c>
      <c r="AK396" t="s">
        <v>77</v>
      </c>
      <c r="AL396">
        <v>3</v>
      </c>
      <c r="AM396">
        <v>7</v>
      </c>
      <c r="AN396" t="s">
        <v>75</v>
      </c>
      <c r="AO396" t="s">
        <v>75</v>
      </c>
    </row>
    <row r="397" spans="1:41">
      <c r="A397" t="s">
        <v>55</v>
      </c>
      <c r="B397" t="s">
        <v>38</v>
      </c>
      <c r="C397">
        <v>18</v>
      </c>
      <c r="D397" t="s">
        <v>39</v>
      </c>
      <c r="E397" t="s">
        <v>72</v>
      </c>
      <c r="F397">
        <v>1</v>
      </c>
      <c r="G397">
        <v>1</v>
      </c>
      <c r="H397">
        <v>2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5</v>
      </c>
      <c r="X397">
        <v>0</v>
      </c>
      <c r="Y397">
        <v>6</v>
      </c>
      <c r="Z397">
        <v>5</v>
      </c>
      <c r="AA397">
        <v>0</v>
      </c>
      <c r="AB397">
        <v>-1</v>
      </c>
      <c r="AC397">
        <v>-5</v>
      </c>
      <c r="AD397" t="s">
        <v>78</v>
      </c>
      <c r="AE397">
        <v>3.67</v>
      </c>
      <c r="AF397" t="s">
        <v>74</v>
      </c>
      <c r="AG397">
        <v>1</v>
      </c>
      <c r="AH397" t="s">
        <v>76</v>
      </c>
      <c r="AI397">
        <v>2</v>
      </c>
      <c r="AJ397" t="s">
        <v>75</v>
      </c>
      <c r="AK397" t="s">
        <v>77</v>
      </c>
      <c r="AL397">
        <v>2</v>
      </c>
      <c r="AM397">
        <v>2</v>
      </c>
      <c r="AN397" t="s">
        <v>75</v>
      </c>
      <c r="AO397" t="s">
        <v>76</v>
      </c>
    </row>
    <row r="398" spans="1:41">
      <c r="A398" t="s">
        <v>55</v>
      </c>
      <c r="B398" t="s">
        <v>52</v>
      </c>
      <c r="C398">
        <v>18</v>
      </c>
      <c r="D398" t="s">
        <v>54</v>
      </c>
      <c r="E398" t="s">
        <v>71</v>
      </c>
      <c r="F398">
        <v>3</v>
      </c>
      <c r="G398">
        <v>2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4</v>
      </c>
      <c r="S398">
        <v>4</v>
      </c>
      <c r="T398">
        <v>1</v>
      </c>
      <c r="U398">
        <v>3</v>
      </c>
      <c r="V398">
        <v>4</v>
      </c>
      <c r="W398">
        <v>5</v>
      </c>
      <c r="X398">
        <v>0</v>
      </c>
      <c r="Y398">
        <v>11</v>
      </c>
      <c r="Z398">
        <v>12</v>
      </c>
      <c r="AA398">
        <v>10</v>
      </c>
      <c r="AB398">
        <v>1</v>
      </c>
      <c r="AC398">
        <v>-2</v>
      </c>
      <c r="AD398" t="s">
        <v>73</v>
      </c>
      <c r="AE398">
        <v>11</v>
      </c>
      <c r="AF398" t="s">
        <v>85</v>
      </c>
      <c r="AG398">
        <v>2.5</v>
      </c>
      <c r="AH398" t="s">
        <v>75</v>
      </c>
      <c r="AI398">
        <v>2</v>
      </c>
      <c r="AJ398" t="s">
        <v>75</v>
      </c>
      <c r="AK398" t="s">
        <v>77</v>
      </c>
      <c r="AL398">
        <v>1</v>
      </c>
      <c r="AM398">
        <v>5</v>
      </c>
      <c r="AN398" t="s">
        <v>76</v>
      </c>
      <c r="AO398" t="s">
        <v>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660-B521-4B5B-8A15-E10E380050F5}">
  <dimension ref="A1:AO190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99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55</v>
      </c>
      <c r="B4" t="s">
        <v>52</v>
      </c>
      <c r="C4">
        <v>18</v>
      </c>
      <c r="D4" t="s">
        <v>54</v>
      </c>
      <c r="E4" t="s">
        <v>71</v>
      </c>
      <c r="F4">
        <v>3</v>
      </c>
      <c r="G4">
        <v>2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4</v>
      </c>
      <c r="S4">
        <v>4</v>
      </c>
      <c r="T4">
        <v>1</v>
      </c>
      <c r="U4">
        <v>3</v>
      </c>
      <c r="V4">
        <v>4</v>
      </c>
      <c r="W4">
        <v>5</v>
      </c>
      <c r="X4">
        <v>0</v>
      </c>
      <c r="Y4">
        <v>11</v>
      </c>
      <c r="Z4">
        <v>12</v>
      </c>
      <c r="AA4">
        <v>10</v>
      </c>
      <c r="AB4">
        <v>1</v>
      </c>
      <c r="AC4">
        <v>-2</v>
      </c>
      <c r="AD4" t="s">
        <v>73</v>
      </c>
      <c r="AE4">
        <v>11</v>
      </c>
      <c r="AF4" t="s">
        <v>85</v>
      </c>
      <c r="AG4">
        <v>2.5</v>
      </c>
      <c r="AH4" t="s">
        <v>75</v>
      </c>
      <c r="AI4">
        <v>2</v>
      </c>
      <c r="AJ4" t="s">
        <v>75</v>
      </c>
      <c r="AK4" t="s">
        <v>77</v>
      </c>
      <c r="AL4">
        <v>1</v>
      </c>
      <c r="AM4">
        <v>5</v>
      </c>
      <c r="AN4" t="s">
        <v>76</v>
      </c>
      <c r="AO4" t="s">
        <v>76</v>
      </c>
    </row>
    <row r="5" spans="1:41">
      <c r="A5" t="s">
        <v>55</v>
      </c>
      <c r="B5" t="s">
        <v>52</v>
      </c>
      <c r="C5">
        <v>19</v>
      </c>
      <c r="D5" t="s">
        <v>54</v>
      </c>
      <c r="E5" t="s">
        <v>72</v>
      </c>
      <c r="F5">
        <v>1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3</v>
      </c>
      <c r="T5">
        <v>2</v>
      </c>
      <c r="U5">
        <v>1</v>
      </c>
      <c r="V5">
        <v>3</v>
      </c>
      <c r="W5">
        <v>5</v>
      </c>
      <c r="X5">
        <v>0</v>
      </c>
      <c r="Y5">
        <v>6</v>
      </c>
      <c r="Z5">
        <v>5</v>
      </c>
      <c r="AA5">
        <v>0</v>
      </c>
      <c r="AB5">
        <v>-1</v>
      </c>
      <c r="AC5">
        <v>-5</v>
      </c>
      <c r="AD5" t="s">
        <v>78</v>
      </c>
      <c r="AE5">
        <v>3.67</v>
      </c>
      <c r="AF5" t="s">
        <v>74</v>
      </c>
      <c r="AG5">
        <v>1</v>
      </c>
      <c r="AH5" t="s">
        <v>76</v>
      </c>
      <c r="AI5">
        <v>2</v>
      </c>
      <c r="AJ5" t="s">
        <v>75</v>
      </c>
      <c r="AK5" t="s">
        <v>77</v>
      </c>
      <c r="AL5">
        <v>1</v>
      </c>
      <c r="AM5">
        <v>5</v>
      </c>
      <c r="AN5" t="s">
        <v>76</v>
      </c>
      <c r="AO5" t="s">
        <v>76</v>
      </c>
    </row>
    <row r="6" spans="1:41">
      <c r="A6" t="s">
        <v>55</v>
      </c>
      <c r="B6" t="s">
        <v>52</v>
      </c>
      <c r="C6">
        <v>18</v>
      </c>
      <c r="D6" t="s">
        <v>39</v>
      </c>
      <c r="E6" t="s">
        <v>71</v>
      </c>
      <c r="F6">
        <v>4</v>
      </c>
      <c r="G6">
        <v>4</v>
      </c>
      <c r="H6">
        <v>2</v>
      </c>
      <c r="I6">
        <v>3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4</v>
      </c>
      <c r="S6">
        <v>2</v>
      </c>
      <c r="T6">
        <v>2</v>
      </c>
      <c r="U6">
        <v>2</v>
      </c>
      <c r="V6">
        <v>2</v>
      </c>
      <c r="W6">
        <v>5</v>
      </c>
      <c r="X6">
        <v>0</v>
      </c>
      <c r="Y6">
        <v>13</v>
      </c>
      <c r="Z6">
        <v>13</v>
      </c>
      <c r="AA6">
        <v>13</v>
      </c>
      <c r="AB6">
        <v>0</v>
      </c>
      <c r="AC6">
        <v>0</v>
      </c>
      <c r="AD6" t="s">
        <v>73</v>
      </c>
      <c r="AE6">
        <v>13</v>
      </c>
      <c r="AF6" t="s">
        <v>85</v>
      </c>
      <c r="AG6">
        <v>4</v>
      </c>
      <c r="AH6" t="s">
        <v>79</v>
      </c>
      <c r="AI6">
        <v>0</v>
      </c>
      <c r="AJ6" t="s">
        <v>76</v>
      </c>
      <c r="AK6" t="s">
        <v>77</v>
      </c>
      <c r="AL6">
        <v>2</v>
      </c>
      <c r="AM6">
        <v>5</v>
      </c>
      <c r="AN6" t="s">
        <v>75</v>
      </c>
      <c r="AO6" t="s">
        <v>76</v>
      </c>
    </row>
    <row r="7" spans="1:41">
      <c r="A7" t="s">
        <v>37</v>
      </c>
      <c r="B7" t="s">
        <v>52</v>
      </c>
      <c r="C7">
        <v>18</v>
      </c>
      <c r="D7" t="s">
        <v>39</v>
      </c>
      <c r="E7" t="s">
        <v>72</v>
      </c>
      <c r="F7">
        <v>4</v>
      </c>
      <c r="G7">
        <v>3</v>
      </c>
      <c r="H7">
        <v>1</v>
      </c>
      <c r="I7">
        <v>3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5</v>
      </c>
      <c r="S7">
        <v>4</v>
      </c>
      <c r="T7">
        <v>5</v>
      </c>
      <c r="U7">
        <v>2</v>
      </c>
      <c r="V7">
        <v>3</v>
      </c>
      <c r="W7">
        <v>5</v>
      </c>
      <c r="X7">
        <v>0</v>
      </c>
      <c r="Y7">
        <v>10</v>
      </c>
      <c r="Z7">
        <v>10</v>
      </c>
      <c r="AA7">
        <v>9</v>
      </c>
      <c r="AB7">
        <v>0</v>
      </c>
      <c r="AC7">
        <v>-1</v>
      </c>
      <c r="AD7" t="s">
        <v>73</v>
      </c>
      <c r="AE7">
        <v>9.67</v>
      </c>
      <c r="AF7" t="s">
        <v>74</v>
      </c>
      <c r="AG7">
        <v>3.5</v>
      </c>
      <c r="AH7" t="s">
        <v>79</v>
      </c>
      <c r="AI7">
        <v>0</v>
      </c>
      <c r="AJ7" t="s">
        <v>76</v>
      </c>
      <c r="AK7" t="s">
        <v>77</v>
      </c>
      <c r="AL7">
        <v>3</v>
      </c>
      <c r="AM7">
        <v>10</v>
      </c>
      <c r="AN7" t="s">
        <v>75</v>
      </c>
      <c r="AO7" t="s">
        <v>79</v>
      </c>
    </row>
    <row r="8" spans="1:41">
      <c r="A8" t="s">
        <v>37</v>
      </c>
      <c r="B8" t="s">
        <v>52</v>
      </c>
      <c r="C8">
        <v>19</v>
      </c>
      <c r="D8" t="s">
        <v>39</v>
      </c>
      <c r="E8" t="s">
        <v>72</v>
      </c>
      <c r="F8">
        <v>4</v>
      </c>
      <c r="G8">
        <v>4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4</v>
      </c>
      <c r="U8">
        <v>1</v>
      </c>
      <c r="V8">
        <v>1</v>
      </c>
      <c r="W8">
        <v>4</v>
      </c>
      <c r="X8">
        <v>38</v>
      </c>
      <c r="Y8">
        <v>8</v>
      </c>
      <c r="Z8">
        <v>9</v>
      </c>
      <c r="AA8">
        <v>8</v>
      </c>
      <c r="AB8">
        <v>1</v>
      </c>
      <c r="AC8">
        <v>-1</v>
      </c>
      <c r="AD8" t="s">
        <v>73</v>
      </c>
      <c r="AE8">
        <v>8.33</v>
      </c>
      <c r="AF8" t="s">
        <v>74</v>
      </c>
      <c r="AG8">
        <v>4</v>
      </c>
      <c r="AH8" t="s">
        <v>79</v>
      </c>
      <c r="AI8">
        <v>2</v>
      </c>
      <c r="AJ8" t="s">
        <v>75</v>
      </c>
      <c r="AK8" t="s">
        <v>77</v>
      </c>
      <c r="AL8">
        <v>3</v>
      </c>
      <c r="AM8">
        <v>8</v>
      </c>
      <c r="AN8" t="s">
        <v>75</v>
      </c>
      <c r="AO8" t="s">
        <v>75</v>
      </c>
    </row>
    <row r="9" spans="1:41">
      <c r="A9" t="s">
        <v>37</v>
      </c>
      <c r="B9" t="s">
        <v>52</v>
      </c>
      <c r="C9">
        <v>17</v>
      </c>
      <c r="D9" t="s">
        <v>39</v>
      </c>
      <c r="E9" t="s">
        <v>71</v>
      </c>
      <c r="F9">
        <v>4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5</v>
      </c>
      <c r="T9">
        <v>4</v>
      </c>
      <c r="U9">
        <v>2</v>
      </c>
      <c r="V9">
        <v>4</v>
      </c>
      <c r="W9">
        <v>5</v>
      </c>
      <c r="X9">
        <v>30</v>
      </c>
      <c r="Y9">
        <v>8</v>
      </c>
      <c r="Z9">
        <v>8</v>
      </c>
      <c r="AA9">
        <v>8</v>
      </c>
      <c r="AB9">
        <v>0</v>
      </c>
      <c r="AC9">
        <v>0</v>
      </c>
      <c r="AD9" t="s">
        <v>73</v>
      </c>
      <c r="AE9">
        <v>8</v>
      </c>
      <c r="AF9" t="s">
        <v>74</v>
      </c>
      <c r="AG9">
        <v>2.5</v>
      </c>
      <c r="AH9" t="s">
        <v>75</v>
      </c>
      <c r="AI9">
        <v>3</v>
      </c>
      <c r="AJ9" t="s">
        <v>75</v>
      </c>
      <c r="AK9" t="s">
        <v>87</v>
      </c>
      <c r="AL9">
        <v>3</v>
      </c>
      <c r="AM9">
        <v>10</v>
      </c>
      <c r="AN9" t="s">
        <v>75</v>
      </c>
      <c r="AO9" t="s">
        <v>79</v>
      </c>
    </row>
    <row r="10" spans="1:41">
      <c r="A10" t="s">
        <v>37</v>
      </c>
      <c r="B10" t="s">
        <v>52</v>
      </c>
      <c r="C10">
        <v>18</v>
      </c>
      <c r="D10" t="s">
        <v>39</v>
      </c>
      <c r="E10" t="s">
        <v>72</v>
      </c>
      <c r="F10">
        <v>4</v>
      </c>
      <c r="G10">
        <v>4</v>
      </c>
      <c r="H10">
        <v>1</v>
      </c>
      <c r="I10">
        <v>2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4</v>
      </c>
      <c r="S10">
        <v>3</v>
      </c>
      <c r="T10">
        <v>3</v>
      </c>
      <c r="U10">
        <v>2</v>
      </c>
      <c r="V10">
        <v>2</v>
      </c>
      <c r="W10">
        <v>2</v>
      </c>
      <c r="X10">
        <v>0</v>
      </c>
      <c r="Y10">
        <v>10</v>
      </c>
      <c r="Z10">
        <v>10</v>
      </c>
      <c r="AA10">
        <v>0</v>
      </c>
      <c r="AB10">
        <v>0</v>
      </c>
      <c r="AC10">
        <v>-10</v>
      </c>
      <c r="AD10" t="s">
        <v>73</v>
      </c>
      <c r="AE10">
        <v>6.67</v>
      </c>
      <c r="AF10" t="s">
        <v>74</v>
      </c>
      <c r="AG10">
        <v>4</v>
      </c>
      <c r="AH10" t="s">
        <v>79</v>
      </c>
      <c r="AI10">
        <v>0</v>
      </c>
      <c r="AJ10" t="s">
        <v>76</v>
      </c>
      <c r="AK10" t="s">
        <v>77</v>
      </c>
      <c r="AL10">
        <v>3</v>
      </c>
      <c r="AM10">
        <v>6</v>
      </c>
      <c r="AN10" t="s">
        <v>75</v>
      </c>
      <c r="AO10" t="s">
        <v>75</v>
      </c>
    </row>
    <row r="11" spans="1:41">
      <c r="A11" t="s">
        <v>37</v>
      </c>
      <c r="B11" t="s">
        <v>52</v>
      </c>
      <c r="C11">
        <v>19</v>
      </c>
      <c r="D11" t="s">
        <v>54</v>
      </c>
      <c r="E11" t="s">
        <v>72</v>
      </c>
      <c r="F11">
        <v>3</v>
      </c>
      <c r="G11">
        <v>3</v>
      </c>
      <c r="H11">
        <v>1</v>
      </c>
      <c r="I11">
        <v>2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4</v>
      </c>
      <c r="S11">
        <v>5</v>
      </c>
      <c r="T11">
        <v>3</v>
      </c>
      <c r="U11">
        <v>1</v>
      </c>
      <c r="V11">
        <v>2</v>
      </c>
      <c r="W11">
        <v>5</v>
      </c>
      <c r="X11">
        <v>0</v>
      </c>
      <c r="Y11">
        <v>15</v>
      </c>
      <c r="Z11">
        <v>12</v>
      </c>
      <c r="AA11">
        <v>12</v>
      </c>
      <c r="AB11">
        <v>-3</v>
      </c>
      <c r="AC11">
        <v>0</v>
      </c>
      <c r="AD11" t="s">
        <v>73</v>
      </c>
      <c r="AE11">
        <v>13</v>
      </c>
      <c r="AF11" t="s">
        <v>85</v>
      </c>
      <c r="AG11">
        <v>3</v>
      </c>
      <c r="AH11" t="s">
        <v>75</v>
      </c>
      <c r="AI11">
        <v>0</v>
      </c>
      <c r="AJ11" t="s">
        <v>76</v>
      </c>
      <c r="AK11" t="s">
        <v>77</v>
      </c>
      <c r="AL11">
        <v>2</v>
      </c>
      <c r="AM11">
        <v>9</v>
      </c>
      <c r="AN11" t="s">
        <v>75</v>
      </c>
      <c r="AO11" t="s">
        <v>75</v>
      </c>
    </row>
    <row r="12" spans="1:41">
      <c r="A12" t="s">
        <v>37</v>
      </c>
      <c r="B12" t="s">
        <v>52</v>
      </c>
      <c r="C12">
        <v>20</v>
      </c>
      <c r="D12" t="s">
        <v>39</v>
      </c>
      <c r="E12" t="s">
        <v>72</v>
      </c>
      <c r="F12">
        <v>3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5</v>
      </c>
      <c r="S12">
        <v>5</v>
      </c>
      <c r="T12">
        <v>3</v>
      </c>
      <c r="U12">
        <v>1</v>
      </c>
      <c r="V12">
        <v>1</v>
      </c>
      <c r="W12">
        <v>5</v>
      </c>
      <c r="X12">
        <v>0</v>
      </c>
      <c r="Y12">
        <v>17</v>
      </c>
      <c r="Z12">
        <v>18</v>
      </c>
      <c r="AA12">
        <v>18</v>
      </c>
      <c r="AB12">
        <v>1</v>
      </c>
      <c r="AC12">
        <v>0</v>
      </c>
      <c r="AD12" t="s">
        <v>73</v>
      </c>
      <c r="AE12">
        <v>17.670000000000002</v>
      </c>
      <c r="AF12" t="s">
        <v>86</v>
      </c>
      <c r="AG12">
        <v>2.5</v>
      </c>
      <c r="AH12" t="s">
        <v>75</v>
      </c>
      <c r="AI12">
        <v>1</v>
      </c>
      <c r="AJ12" t="s">
        <v>76</v>
      </c>
      <c r="AK12" t="s">
        <v>77</v>
      </c>
      <c r="AL12">
        <v>2</v>
      </c>
      <c r="AM12">
        <v>8</v>
      </c>
      <c r="AN12" t="s">
        <v>75</v>
      </c>
      <c r="AO12" t="s">
        <v>75</v>
      </c>
    </row>
    <row r="13" spans="1:41">
      <c r="A13" t="s">
        <v>37</v>
      </c>
      <c r="B13" t="s">
        <v>52</v>
      </c>
      <c r="C13">
        <v>17</v>
      </c>
      <c r="D13" t="s">
        <v>39</v>
      </c>
      <c r="E13" t="s">
        <v>71</v>
      </c>
      <c r="F13">
        <v>4</v>
      </c>
      <c r="G13">
        <v>4</v>
      </c>
      <c r="H13">
        <v>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4</v>
      </c>
      <c r="S13">
        <v>1</v>
      </c>
      <c r="T13">
        <v>1</v>
      </c>
      <c r="U13">
        <v>2</v>
      </c>
      <c r="V13">
        <v>2</v>
      </c>
      <c r="W13">
        <v>5</v>
      </c>
      <c r="X13">
        <v>0</v>
      </c>
      <c r="Y13">
        <v>11</v>
      </c>
      <c r="Z13">
        <v>11</v>
      </c>
      <c r="AA13">
        <v>10</v>
      </c>
      <c r="AB13">
        <v>0</v>
      </c>
      <c r="AC13">
        <v>-1</v>
      </c>
      <c r="AD13" t="s">
        <v>73</v>
      </c>
      <c r="AE13">
        <v>10.67</v>
      </c>
      <c r="AF13" t="s">
        <v>85</v>
      </c>
      <c r="AG13">
        <v>4</v>
      </c>
      <c r="AH13" t="s">
        <v>79</v>
      </c>
      <c r="AI13">
        <v>1</v>
      </c>
      <c r="AJ13" t="s">
        <v>76</v>
      </c>
      <c r="AK13" t="s">
        <v>77</v>
      </c>
      <c r="AL13">
        <v>2</v>
      </c>
      <c r="AM13">
        <v>2</v>
      </c>
      <c r="AN13" t="s">
        <v>75</v>
      </c>
      <c r="AO13" t="s">
        <v>76</v>
      </c>
    </row>
    <row r="14" spans="1:41">
      <c r="A14" t="s">
        <v>37</v>
      </c>
      <c r="B14" t="s">
        <v>52</v>
      </c>
      <c r="C14">
        <v>17</v>
      </c>
      <c r="D14" t="s">
        <v>54</v>
      </c>
      <c r="E14" t="s">
        <v>72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4</v>
      </c>
      <c r="S14">
        <v>4</v>
      </c>
      <c r="T14">
        <v>2</v>
      </c>
      <c r="U14">
        <v>2</v>
      </c>
      <c r="V14">
        <v>4</v>
      </c>
      <c r="W14">
        <v>5</v>
      </c>
      <c r="X14">
        <v>0</v>
      </c>
      <c r="Y14">
        <v>8</v>
      </c>
      <c r="Z14">
        <v>12</v>
      </c>
      <c r="AA14">
        <v>12</v>
      </c>
      <c r="AB14">
        <v>4</v>
      </c>
      <c r="AC14">
        <v>0</v>
      </c>
      <c r="AD14" t="s">
        <v>73</v>
      </c>
      <c r="AE14">
        <v>10.67</v>
      </c>
      <c r="AF14" t="s">
        <v>85</v>
      </c>
      <c r="AG14">
        <v>1.5</v>
      </c>
      <c r="AH14" t="s">
        <v>75</v>
      </c>
      <c r="AI14">
        <v>3</v>
      </c>
      <c r="AJ14" t="s">
        <v>75</v>
      </c>
      <c r="AK14" t="s">
        <v>77</v>
      </c>
      <c r="AL14">
        <v>1</v>
      </c>
      <c r="AM14">
        <v>6</v>
      </c>
      <c r="AN14" t="s">
        <v>76</v>
      </c>
      <c r="AO14" t="s">
        <v>75</v>
      </c>
    </row>
    <row r="15" spans="1:41">
      <c r="A15" t="s">
        <v>37</v>
      </c>
      <c r="B15" t="s">
        <v>52</v>
      </c>
      <c r="C15">
        <v>16</v>
      </c>
      <c r="D15" t="s">
        <v>54</v>
      </c>
      <c r="E15" t="s">
        <v>72</v>
      </c>
      <c r="F15">
        <v>2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3</v>
      </c>
      <c r="S15">
        <v>3</v>
      </c>
      <c r="T15">
        <v>2</v>
      </c>
      <c r="U15">
        <v>1</v>
      </c>
      <c r="V15">
        <v>3</v>
      </c>
      <c r="W15">
        <v>3</v>
      </c>
      <c r="X15">
        <v>0</v>
      </c>
      <c r="Y15">
        <v>8</v>
      </c>
      <c r="Z15">
        <v>9</v>
      </c>
      <c r="AA15">
        <v>8</v>
      </c>
      <c r="AB15">
        <v>1</v>
      </c>
      <c r="AC15">
        <v>-1</v>
      </c>
      <c r="AD15" t="s">
        <v>73</v>
      </c>
      <c r="AE15">
        <v>8.33</v>
      </c>
      <c r="AF15" t="s">
        <v>74</v>
      </c>
      <c r="AG15">
        <v>1.5</v>
      </c>
      <c r="AH15" t="s">
        <v>75</v>
      </c>
      <c r="AI15">
        <v>2</v>
      </c>
      <c r="AJ15" t="s">
        <v>75</v>
      </c>
      <c r="AK15" t="s">
        <v>77</v>
      </c>
      <c r="AL15">
        <v>2</v>
      </c>
      <c r="AM15">
        <v>5</v>
      </c>
      <c r="AN15" t="s">
        <v>75</v>
      </c>
      <c r="AO15" t="s">
        <v>76</v>
      </c>
    </row>
    <row r="16" spans="1:41">
      <c r="A16" t="s">
        <v>37</v>
      </c>
      <c r="B16" t="s">
        <v>52</v>
      </c>
      <c r="C16">
        <v>18</v>
      </c>
      <c r="D16" t="s">
        <v>39</v>
      </c>
      <c r="E16" t="s">
        <v>72</v>
      </c>
      <c r="F16">
        <v>4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3</v>
      </c>
      <c r="S16">
        <v>2</v>
      </c>
      <c r="T16">
        <v>4</v>
      </c>
      <c r="U16">
        <v>1</v>
      </c>
      <c r="V16">
        <v>4</v>
      </c>
      <c r="W16">
        <v>3</v>
      </c>
      <c r="X16">
        <v>22</v>
      </c>
      <c r="Y16">
        <v>9</v>
      </c>
      <c r="Z16">
        <v>9</v>
      </c>
      <c r="AA16">
        <v>9</v>
      </c>
      <c r="AB16">
        <v>0</v>
      </c>
      <c r="AC16">
        <v>0</v>
      </c>
      <c r="AD16" t="s">
        <v>73</v>
      </c>
      <c r="AE16">
        <v>9</v>
      </c>
      <c r="AF16" t="s">
        <v>74</v>
      </c>
      <c r="AG16">
        <v>4</v>
      </c>
      <c r="AH16" t="s">
        <v>79</v>
      </c>
      <c r="AI16">
        <v>3</v>
      </c>
      <c r="AJ16" t="s">
        <v>75</v>
      </c>
      <c r="AK16" t="s">
        <v>87</v>
      </c>
      <c r="AL16">
        <v>3</v>
      </c>
      <c r="AM16">
        <v>6</v>
      </c>
      <c r="AN16" t="s">
        <v>75</v>
      </c>
      <c r="AO16" t="s">
        <v>75</v>
      </c>
    </row>
    <row r="17" spans="1:41">
      <c r="A17" t="s">
        <v>37</v>
      </c>
      <c r="B17" t="s">
        <v>52</v>
      </c>
      <c r="C17">
        <v>18</v>
      </c>
      <c r="D17" t="s">
        <v>39</v>
      </c>
      <c r="E17" t="s">
        <v>72</v>
      </c>
      <c r="F17">
        <v>3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4</v>
      </c>
      <c r="S17">
        <v>4</v>
      </c>
      <c r="T17">
        <v>5</v>
      </c>
      <c r="U17">
        <v>2</v>
      </c>
      <c r="V17">
        <v>4</v>
      </c>
      <c r="W17">
        <v>5</v>
      </c>
      <c r="X17">
        <v>0</v>
      </c>
      <c r="Y17">
        <v>6</v>
      </c>
      <c r="Z17">
        <v>8</v>
      </c>
      <c r="AA17">
        <v>8</v>
      </c>
      <c r="AB17">
        <v>2</v>
      </c>
      <c r="AC17">
        <v>0</v>
      </c>
      <c r="AD17" t="s">
        <v>73</v>
      </c>
      <c r="AE17">
        <v>7.33</v>
      </c>
      <c r="AF17" t="s">
        <v>74</v>
      </c>
      <c r="AG17">
        <v>2.5</v>
      </c>
      <c r="AH17" t="s">
        <v>75</v>
      </c>
      <c r="AI17">
        <v>2</v>
      </c>
      <c r="AJ17" t="s">
        <v>75</v>
      </c>
      <c r="AK17" t="s">
        <v>77</v>
      </c>
      <c r="AL17">
        <v>0</v>
      </c>
      <c r="AM17">
        <v>9</v>
      </c>
      <c r="AN17" t="s">
        <v>76</v>
      </c>
      <c r="AO17" t="s">
        <v>75</v>
      </c>
    </row>
    <row r="18" spans="1:41">
      <c r="A18" t="s">
        <v>37</v>
      </c>
      <c r="B18" t="s">
        <v>52</v>
      </c>
      <c r="C18">
        <v>16</v>
      </c>
      <c r="D18" t="s">
        <v>39</v>
      </c>
      <c r="E18" t="s">
        <v>72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4</v>
      </c>
      <c r="S18">
        <v>3</v>
      </c>
      <c r="T18">
        <v>2</v>
      </c>
      <c r="U18">
        <v>2</v>
      </c>
      <c r="V18">
        <v>4</v>
      </c>
      <c r="W18">
        <v>5</v>
      </c>
      <c r="X18">
        <v>0</v>
      </c>
      <c r="Y18">
        <v>13</v>
      </c>
      <c r="Z18">
        <v>15</v>
      </c>
      <c r="AA18">
        <v>15</v>
      </c>
      <c r="AB18">
        <v>2</v>
      </c>
      <c r="AC18">
        <v>0</v>
      </c>
      <c r="AD18" t="s">
        <v>73</v>
      </c>
      <c r="AE18">
        <v>14.33</v>
      </c>
      <c r="AF18" t="s">
        <v>89</v>
      </c>
      <c r="AG18">
        <v>1</v>
      </c>
      <c r="AH18" t="s">
        <v>76</v>
      </c>
      <c r="AI18">
        <v>3</v>
      </c>
      <c r="AJ18" t="s">
        <v>75</v>
      </c>
      <c r="AK18" t="s">
        <v>77</v>
      </c>
      <c r="AL18">
        <v>2</v>
      </c>
      <c r="AM18">
        <v>5</v>
      </c>
      <c r="AN18" t="s">
        <v>75</v>
      </c>
      <c r="AO18" t="s">
        <v>76</v>
      </c>
    </row>
    <row r="19" spans="1:41">
      <c r="A19" t="s">
        <v>37</v>
      </c>
      <c r="B19" t="s">
        <v>52</v>
      </c>
      <c r="C19">
        <v>17</v>
      </c>
      <c r="D19" t="s">
        <v>54</v>
      </c>
      <c r="E19" t="s">
        <v>72</v>
      </c>
      <c r="F19">
        <v>1</v>
      </c>
      <c r="G19">
        <v>3</v>
      </c>
      <c r="H19">
        <v>3</v>
      </c>
      <c r="I19">
        <v>2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5</v>
      </c>
      <c r="S19">
        <v>2</v>
      </c>
      <c r="T19">
        <v>4</v>
      </c>
      <c r="U19">
        <v>1</v>
      </c>
      <c r="V19">
        <v>4</v>
      </c>
      <c r="W19">
        <v>5</v>
      </c>
      <c r="X19">
        <v>20</v>
      </c>
      <c r="Y19">
        <v>9</v>
      </c>
      <c r="Z19">
        <v>7</v>
      </c>
      <c r="AA19">
        <v>8</v>
      </c>
      <c r="AB19">
        <v>-2</v>
      </c>
      <c r="AC19">
        <v>1</v>
      </c>
      <c r="AD19" t="s">
        <v>73</v>
      </c>
      <c r="AE19">
        <v>8</v>
      </c>
      <c r="AF19" t="s">
        <v>74</v>
      </c>
      <c r="AG19">
        <v>2</v>
      </c>
      <c r="AH19" t="s">
        <v>75</v>
      </c>
      <c r="AI19">
        <v>2</v>
      </c>
      <c r="AJ19" t="s">
        <v>75</v>
      </c>
      <c r="AK19" t="s">
        <v>77</v>
      </c>
      <c r="AL19">
        <v>3</v>
      </c>
      <c r="AM19">
        <v>6</v>
      </c>
      <c r="AN19" t="s">
        <v>75</v>
      </c>
      <c r="AO19" t="s">
        <v>75</v>
      </c>
    </row>
    <row r="20" spans="1:41">
      <c r="A20" t="s">
        <v>37</v>
      </c>
      <c r="B20" t="s">
        <v>52</v>
      </c>
      <c r="C20">
        <v>16</v>
      </c>
      <c r="D20" t="s">
        <v>39</v>
      </c>
      <c r="E20" t="s">
        <v>72</v>
      </c>
      <c r="F20">
        <v>4</v>
      </c>
      <c r="G20">
        <v>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5</v>
      </c>
      <c r="S20">
        <v>3</v>
      </c>
      <c r="T20">
        <v>2</v>
      </c>
      <c r="U20">
        <v>1</v>
      </c>
      <c r="V20">
        <v>2</v>
      </c>
      <c r="W20">
        <v>5</v>
      </c>
      <c r="X20">
        <v>0</v>
      </c>
      <c r="Y20">
        <v>13</v>
      </c>
      <c r="Z20">
        <v>12</v>
      </c>
      <c r="AA20">
        <v>12</v>
      </c>
      <c r="AB20">
        <v>-1</v>
      </c>
      <c r="AC20">
        <v>0</v>
      </c>
      <c r="AD20" t="s">
        <v>73</v>
      </c>
      <c r="AE20">
        <v>12.33</v>
      </c>
      <c r="AF20" t="s">
        <v>85</v>
      </c>
      <c r="AG20">
        <v>4</v>
      </c>
      <c r="AH20" t="s">
        <v>79</v>
      </c>
      <c r="AI20">
        <v>1</v>
      </c>
      <c r="AJ20" t="s">
        <v>76</v>
      </c>
      <c r="AK20" t="s">
        <v>77</v>
      </c>
      <c r="AL20">
        <v>2</v>
      </c>
      <c r="AM20">
        <v>5</v>
      </c>
      <c r="AN20" t="s">
        <v>75</v>
      </c>
      <c r="AO20" t="s">
        <v>76</v>
      </c>
    </row>
    <row r="21" spans="1:41">
      <c r="A21" t="s">
        <v>37</v>
      </c>
      <c r="B21" t="s">
        <v>52</v>
      </c>
      <c r="C21">
        <v>19</v>
      </c>
      <c r="D21" t="s">
        <v>39</v>
      </c>
      <c r="E21" t="s">
        <v>72</v>
      </c>
      <c r="F21">
        <v>3</v>
      </c>
      <c r="G21">
        <v>3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4</v>
      </c>
      <c r="S21">
        <v>4</v>
      </c>
      <c r="T21">
        <v>4</v>
      </c>
      <c r="U21">
        <v>1</v>
      </c>
      <c r="V21">
        <v>1</v>
      </c>
      <c r="W21">
        <v>3</v>
      </c>
      <c r="X21">
        <v>20</v>
      </c>
      <c r="Y21">
        <v>15</v>
      </c>
      <c r="Z21">
        <v>14</v>
      </c>
      <c r="AA21">
        <v>13</v>
      </c>
      <c r="AB21">
        <v>-1</v>
      </c>
      <c r="AC21">
        <v>-1</v>
      </c>
      <c r="AD21" t="s">
        <v>78</v>
      </c>
      <c r="AE21">
        <v>14</v>
      </c>
      <c r="AF21" t="s">
        <v>89</v>
      </c>
      <c r="AG21">
        <v>3</v>
      </c>
      <c r="AH21" t="s">
        <v>75</v>
      </c>
      <c r="AI21">
        <v>0</v>
      </c>
      <c r="AJ21" t="s">
        <v>76</v>
      </c>
      <c r="AK21" t="s">
        <v>77</v>
      </c>
      <c r="AL21">
        <v>3</v>
      </c>
      <c r="AM21">
        <v>9</v>
      </c>
      <c r="AN21" t="s">
        <v>75</v>
      </c>
      <c r="AO21" t="s">
        <v>75</v>
      </c>
    </row>
    <row r="22" spans="1:41">
      <c r="A22" t="s">
        <v>37</v>
      </c>
      <c r="B22" t="s">
        <v>52</v>
      </c>
      <c r="C22">
        <v>16</v>
      </c>
      <c r="D22" t="s">
        <v>39</v>
      </c>
      <c r="E22" t="s">
        <v>71</v>
      </c>
      <c r="F22">
        <v>4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5</v>
      </c>
      <c r="S22">
        <v>4</v>
      </c>
      <c r="T22">
        <v>5</v>
      </c>
      <c r="U22">
        <v>1</v>
      </c>
      <c r="V22">
        <v>1</v>
      </c>
      <c r="W22">
        <v>3</v>
      </c>
      <c r="X22">
        <v>0</v>
      </c>
      <c r="Y22">
        <v>6</v>
      </c>
      <c r="Z22">
        <v>0</v>
      </c>
      <c r="AA22">
        <v>0</v>
      </c>
      <c r="AB22">
        <v>-6</v>
      </c>
      <c r="AC22">
        <v>0</v>
      </c>
      <c r="AD22" t="s">
        <v>73</v>
      </c>
      <c r="AE22">
        <v>2</v>
      </c>
      <c r="AF22" t="s">
        <v>74</v>
      </c>
      <c r="AG22">
        <v>3.5</v>
      </c>
      <c r="AH22" t="s">
        <v>79</v>
      </c>
      <c r="AI22">
        <v>1</v>
      </c>
      <c r="AJ22" t="s">
        <v>76</v>
      </c>
      <c r="AK22" t="s">
        <v>77</v>
      </c>
      <c r="AL22">
        <v>2</v>
      </c>
      <c r="AM22">
        <v>9</v>
      </c>
      <c r="AN22" t="s">
        <v>75</v>
      </c>
      <c r="AO22" t="s">
        <v>75</v>
      </c>
    </row>
    <row r="23" spans="1:41">
      <c r="A23" t="s">
        <v>37</v>
      </c>
      <c r="B23" t="s">
        <v>52</v>
      </c>
      <c r="C23">
        <v>17</v>
      </c>
      <c r="D23" t="s">
        <v>39</v>
      </c>
      <c r="E23" t="s">
        <v>71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4</v>
      </c>
      <c r="S23">
        <v>4</v>
      </c>
      <c r="T23">
        <v>4</v>
      </c>
      <c r="U23">
        <v>3</v>
      </c>
      <c r="V23">
        <v>4</v>
      </c>
      <c r="W23">
        <v>3</v>
      </c>
      <c r="X23">
        <v>19</v>
      </c>
      <c r="Y23">
        <v>11</v>
      </c>
      <c r="Z23">
        <v>9</v>
      </c>
      <c r="AA23">
        <v>10</v>
      </c>
      <c r="AB23">
        <v>-2</v>
      </c>
      <c r="AC23">
        <v>1</v>
      </c>
      <c r="AD23" t="s">
        <v>73</v>
      </c>
      <c r="AE23">
        <v>10</v>
      </c>
      <c r="AF23" t="s">
        <v>85</v>
      </c>
      <c r="AG23">
        <v>2.5</v>
      </c>
      <c r="AH23" t="s">
        <v>75</v>
      </c>
      <c r="AI23">
        <v>2</v>
      </c>
      <c r="AJ23" t="s">
        <v>75</v>
      </c>
      <c r="AK23" t="s">
        <v>77</v>
      </c>
      <c r="AL23">
        <v>1</v>
      </c>
      <c r="AM23">
        <v>8</v>
      </c>
      <c r="AN23" t="s">
        <v>76</v>
      </c>
      <c r="AO23" t="s">
        <v>75</v>
      </c>
    </row>
    <row r="24" spans="1:41">
      <c r="A24" t="s">
        <v>37</v>
      </c>
      <c r="B24" t="s">
        <v>52</v>
      </c>
      <c r="C24">
        <v>16</v>
      </c>
      <c r="D24" t="s">
        <v>39</v>
      </c>
      <c r="E24" t="s">
        <v>71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4</v>
      </c>
      <c r="S24">
        <v>1</v>
      </c>
      <c r="T24">
        <v>3</v>
      </c>
      <c r="U24">
        <v>3</v>
      </c>
      <c r="V24">
        <v>5</v>
      </c>
      <c r="W24">
        <v>5</v>
      </c>
      <c r="X24">
        <v>18</v>
      </c>
      <c r="Y24">
        <v>8</v>
      </c>
      <c r="Z24">
        <v>6</v>
      </c>
      <c r="AA24">
        <v>7</v>
      </c>
      <c r="AB24">
        <v>-2</v>
      </c>
      <c r="AC24">
        <v>1</v>
      </c>
      <c r="AD24" t="s">
        <v>73</v>
      </c>
      <c r="AE24">
        <v>7</v>
      </c>
      <c r="AF24" t="s">
        <v>74</v>
      </c>
      <c r="AG24">
        <v>4</v>
      </c>
      <c r="AH24" t="s">
        <v>79</v>
      </c>
      <c r="AI24">
        <v>1</v>
      </c>
      <c r="AJ24" t="s">
        <v>76</v>
      </c>
      <c r="AK24" t="s">
        <v>77</v>
      </c>
      <c r="AL24">
        <v>2</v>
      </c>
      <c r="AM24">
        <v>4</v>
      </c>
      <c r="AN24" t="s">
        <v>75</v>
      </c>
      <c r="AO24" t="s">
        <v>76</v>
      </c>
    </row>
    <row r="25" spans="1:41">
      <c r="A25" t="s">
        <v>37</v>
      </c>
      <c r="B25" t="s">
        <v>52</v>
      </c>
      <c r="C25">
        <v>16</v>
      </c>
      <c r="D25" t="s">
        <v>39</v>
      </c>
      <c r="E25" t="s">
        <v>72</v>
      </c>
      <c r="F25">
        <v>4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3</v>
      </c>
      <c r="S25">
        <v>4</v>
      </c>
      <c r="T25">
        <v>4</v>
      </c>
      <c r="U25">
        <v>1</v>
      </c>
      <c r="V25">
        <v>4</v>
      </c>
      <c r="W25">
        <v>5</v>
      </c>
      <c r="X25">
        <v>18</v>
      </c>
      <c r="Y25">
        <v>14</v>
      </c>
      <c r="Z25">
        <v>11</v>
      </c>
      <c r="AA25">
        <v>13</v>
      </c>
      <c r="AB25">
        <v>-3</v>
      </c>
      <c r="AC25">
        <v>2</v>
      </c>
      <c r="AD25" t="s">
        <v>73</v>
      </c>
      <c r="AE25">
        <v>12.67</v>
      </c>
      <c r="AF25" t="s">
        <v>85</v>
      </c>
      <c r="AG25">
        <v>4</v>
      </c>
      <c r="AH25" t="s">
        <v>79</v>
      </c>
      <c r="AI25">
        <v>2</v>
      </c>
      <c r="AJ25" t="s">
        <v>75</v>
      </c>
      <c r="AK25" t="s">
        <v>77</v>
      </c>
      <c r="AL25">
        <v>3</v>
      </c>
      <c r="AM25">
        <v>8</v>
      </c>
      <c r="AN25" t="s">
        <v>75</v>
      </c>
      <c r="AO25" t="s">
        <v>75</v>
      </c>
    </row>
    <row r="26" spans="1:41">
      <c r="A26" t="s">
        <v>37</v>
      </c>
      <c r="B26" t="s">
        <v>52</v>
      </c>
      <c r="C26">
        <v>18</v>
      </c>
      <c r="D26" t="s">
        <v>39</v>
      </c>
      <c r="E26" t="s">
        <v>72</v>
      </c>
      <c r="F26">
        <v>2</v>
      </c>
      <c r="G26">
        <v>2</v>
      </c>
      <c r="H26">
        <v>1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5</v>
      </c>
      <c r="S26">
        <v>5</v>
      </c>
      <c r="T26">
        <v>4</v>
      </c>
      <c r="U26">
        <v>3</v>
      </c>
      <c r="V26">
        <v>5</v>
      </c>
      <c r="W26">
        <v>2</v>
      </c>
      <c r="X26">
        <v>0</v>
      </c>
      <c r="Y26">
        <v>7</v>
      </c>
      <c r="Z26">
        <v>7</v>
      </c>
      <c r="AA26">
        <v>0</v>
      </c>
      <c r="AB26">
        <v>0</v>
      </c>
      <c r="AC26">
        <v>-7</v>
      </c>
      <c r="AD26" t="s">
        <v>73</v>
      </c>
      <c r="AE26">
        <v>4.67</v>
      </c>
      <c r="AF26" t="s">
        <v>74</v>
      </c>
      <c r="AG26">
        <v>2</v>
      </c>
      <c r="AH26" t="s">
        <v>75</v>
      </c>
      <c r="AI26">
        <v>2</v>
      </c>
      <c r="AJ26" t="s">
        <v>75</v>
      </c>
      <c r="AK26" t="s">
        <v>77</v>
      </c>
      <c r="AL26">
        <v>0</v>
      </c>
      <c r="AM26">
        <v>9</v>
      </c>
      <c r="AN26" t="s">
        <v>76</v>
      </c>
      <c r="AO26" t="s">
        <v>75</v>
      </c>
    </row>
    <row r="27" spans="1:41">
      <c r="A27" t="s">
        <v>37</v>
      </c>
      <c r="B27" t="s">
        <v>52</v>
      </c>
      <c r="C27">
        <v>16</v>
      </c>
      <c r="D27" t="s">
        <v>39</v>
      </c>
      <c r="E27" t="s">
        <v>71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3</v>
      </c>
      <c r="S27">
        <v>4</v>
      </c>
      <c r="T27">
        <v>2</v>
      </c>
      <c r="U27">
        <v>1</v>
      </c>
      <c r="V27">
        <v>1</v>
      </c>
      <c r="W27">
        <v>5</v>
      </c>
      <c r="X27">
        <v>18</v>
      </c>
      <c r="Y27">
        <v>9</v>
      </c>
      <c r="Z27">
        <v>7</v>
      </c>
      <c r="AA27">
        <v>6</v>
      </c>
      <c r="AB27">
        <v>-2</v>
      </c>
      <c r="AC27">
        <v>-1</v>
      </c>
      <c r="AD27" t="s">
        <v>78</v>
      </c>
      <c r="AE27">
        <v>7.33</v>
      </c>
      <c r="AF27" t="s">
        <v>74</v>
      </c>
      <c r="AG27">
        <v>1</v>
      </c>
      <c r="AH27" t="s">
        <v>76</v>
      </c>
      <c r="AI27">
        <v>1</v>
      </c>
      <c r="AJ27" t="s">
        <v>76</v>
      </c>
      <c r="AK27" t="s">
        <v>77</v>
      </c>
      <c r="AL27">
        <v>3</v>
      </c>
      <c r="AM27">
        <v>6</v>
      </c>
      <c r="AN27" t="s">
        <v>75</v>
      </c>
      <c r="AO27" t="s">
        <v>75</v>
      </c>
    </row>
    <row r="28" spans="1:41">
      <c r="A28" t="s">
        <v>37</v>
      </c>
      <c r="B28" t="s">
        <v>52</v>
      </c>
      <c r="C28">
        <v>18</v>
      </c>
      <c r="D28" t="s">
        <v>39</v>
      </c>
      <c r="E28" t="s">
        <v>72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3</v>
      </c>
      <c r="S28">
        <v>3</v>
      </c>
      <c r="T28">
        <v>3</v>
      </c>
      <c r="U28">
        <v>5</v>
      </c>
      <c r="V28">
        <v>5</v>
      </c>
      <c r="W28">
        <v>4</v>
      </c>
      <c r="X28">
        <v>0</v>
      </c>
      <c r="Y28">
        <v>12</v>
      </c>
      <c r="Z28">
        <v>13</v>
      </c>
      <c r="AA28">
        <v>13</v>
      </c>
      <c r="AB28">
        <v>1</v>
      </c>
      <c r="AC28">
        <v>0</v>
      </c>
      <c r="AD28" t="s">
        <v>73</v>
      </c>
      <c r="AE28">
        <v>12.67</v>
      </c>
      <c r="AF28" t="s">
        <v>85</v>
      </c>
      <c r="AG28">
        <v>2</v>
      </c>
      <c r="AH28" t="s">
        <v>75</v>
      </c>
      <c r="AI28">
        <v>2</v>
      </c>
      <c r="AJ28" t="s">
        <v>75</v>
      </c>
      <c r="AK28" t="s">
        <v>77</v>
      </c>
      <c r="AL28">
        <v>3</v>
      </c>
      <c r="AM28">
        <v>6</v>
      </c>
      <c r="AN28" t="s">
        <v>75</v>
      </c>
      <c r="AO28" t="s">
        <v>75</v>
      </c>
    </row>
    <row r="29" spans="1:41">
      <c r="A29" t="s">
        <v>37</v>
      </c>
      <c r="B29" t="s">
        <v>52</v>
      </c>
      <c r="C29">
        <v>16</v>
      </c>
      <c r="D29" t="s">
        <v>39</v>
      </c>
      <c r="E29" t="s">
        <v>72</v>
      </c>
      <c r="F29">
        <v>2</v>
      </c>
      <c r="G29">
        <v>3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5</v>
      </c>
      <c r="S29">
        <v>3</v>
      </c>
      <c r="T29">
        <v>3</v>
      </c>
      <c r="U29">
        <v>1</v>
      </c>
      <c r="V29">
        <v>1</v>
      </c>
      <c r="W29">
        <v>3</v>
      </c>
      <c r="X29">
        <v>0</v>
      </c>
      <c r="Y29">
        <v>13</v>
      </c>
      <c r="Z29">
        <v>14</v>
      </c>
      <c r="AA29">
        <v>14</v>
      </c>
      <c r="AB29">
        <v>1</v>
      </c>
      <c r="AC29">
        <v>0</v>
      </c>
      <c r="AD29" t="s">
        <v>73</v>
      </c>
      <c r="AE29">
        <v>13.67</v>
      </c>
      <c r="AF29" t="s">
        <v>85</v>
      </c>
      <c r="AG29">
        <v>2.5</v>
      </c>
      <c r="AH29" t="s">
        <v>75</v>
      </c>
      <c r="AI29">
        <v>1</v>
      </c>
      <c r="AJ29" t="s">
        <v>76</v>
      </c>
      <c r="AK29" t="s">
        <v>77</v>
      </c>
      <c r="AL29">
        <v>1</v>
      </c>
      <c r="AM29">
        <v>6</v>
      </c>
      <c r="AN29" t="s">
        <v>76</v>
      </c>
      <c r="AO29" t="s">
        <v>75</v>
      </c>
    </row>
    <row r="30" spans="1:41">
      <c r="A30" t="s">
        <v>37</v>
      </c>
      <c r="B30" t="s">
        <v>52</v>
      </c>
      <c r="C30">
        <v>17</v>
      </c>
      <c r="D30" t="s">
        <v>39</v>
      </c>
      <c r="E30" t="s">
        <v>72</v>
      </c>
      <c r="F30">
        <v>3</v>
      </c>
      <c r="G30">
        <v>2</v>
      </c>
      <c r="H30">
        <v>1</v>
      </c>
      <c r="I30">
        <v>1</v>
      </c>
      <c r="J30">
        <v>3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5</v>
      </c>
      <c r="S30">
        <v>5</v>
      </c>
      <c r="T30">
        <v>5</v>
      </c>
      <c r="U30">
        <v>2</v>
      </c>
      <c r="V30">
        <v>4</v>
      </c>
      <c r="W30">
        <v>5</v>
      </c>
      <c r="X30">
        <v>16</v>
      </c>
      <c r="Y30">
        <v>6</v>
      </c>
      <c r="Z30">
        <v>5</v>
      </c>
      <c r="AA30">
        <v>5</v>
      </c>
      <c r="AB30">
        <v>-1</v>
      </c>
      <c r="AC30">
        <v>0</v>
      </c>
      <c r="AD30" t="s">
        <v>73</v>
      </c>
      <c r="AE30">
        <v>5.33</v>
      </c>
      <c r="AF30" t="s">
        <v>74</v>
      </c>
      <c r="AG30">
        <v>2.5</v>
      </c>
      <c r="AH30" t="s">
        <v>75</v>
      </c>
      <c r="AI30">
        <v>3</v>
      </c>
      <c r="AJ30" t="s">
        <v>75</v>
      </c>
      <c r="AK30" t="s">
        <v>87</v>
      </c>
      <c r="AL30">
        <v>3</v>
      </c>
      <c r="AM30">
        <v>10</v>
      </c>
      <c r="AN30" t="s">
        <v>75</v>
      </c>
      <c r="AO30" t="s">
        <v>79</v>
      </c>
    </row>
    <row r="31" spans="1:41">
      <c r="A31" t="s">
        <v>37</v>
      </c>
      <c r="B31" t="s">
        <v>52</v>
      </c>
      <c r="C31">
        <v>16</v>
      </c>
      <c r="D31" t="s">
        <v>39</v>
      </c>
      <c r="E31" t="s">
        <v>72</v>
      </c>
      <c r="F31">
        <v>4</v>
      </c>
      <c r="G31">
        <v>4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16</v>
      </c>
      <c r="Y31">
        <v>10</v>
      </c>
      <c r="Z31">
        <v>12</v>
      </c>
      <c r="AA31">
        <v>11</v>
      </c>
      <c r="AB31">
        <v>2</v>
      </c>
      <c r="AC31">
        <v>-1</v>
      </c>
      <c r="AD31" t="s">
        <v>73</v>
      </c>
      <c r="AE31">
        <v>11</v>
      </c>
      <c r="AF31" t="s">
        <v>85</v>
      </c>
      <c r="AG31">
        <v>4</v>
      </c>
      <c r="AH31" t="s">
        <v>79</v>
      </c>
      <c r="AI31">
        <v>1</v>
      </c>
      <c r="AJ31" t="s">
        <v>76</v>
      </c>
      <c r="AK31" t="s">
        <v>77</v>
      </c>
      <c r="AL31">
        <v>4</v>
      </c>
      <c r="AM31">
        <v>10</v>
      </c>
      <c r="AN31" t="s">
        <v>79</v>
      </c>
      <c r="AO31" t="s">
        <v>79</v>
      </c>
    </row>
    <row r="32" spans="1:41">
      <c r="A32" t="s">
        <v>37</v>
      </c>
      <c r="B32" t="s">
        <v>52</v>
      </c>
      <c r="C32">
        <v>16</v>
      </c>
      <c r="D32" t="s">
        <v>39</v>
      </c>
      <c r="E32" t="s">
        <v>71</v>
      </c>
      <c r="F32">
        <v>2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4</v>
      </c>
      <c r="S32">
        <v>2</v>
      </c>
      <c r="T32">
        <v>3</v>
      </c>
      <c r="U32">
        <v>1</v>
      </c>
      <c r="V32">
        <v>2</v>
      </c>
      <c r="W32">
        <v>5</v>
      </c>
      <c r="X32">
        <v>0</v>
      </c>
      <c r="Y32">
        <v>15</v>
      </c>
      <c r="Z32">
        <v>15</v>
      </c>
      <c r="AA32">
        <v>15</v>
      </c>
      <c r="AB32">
        <v>0</v>
      </c>
      <c r="AC32">
        <v>0</v>
      </c>
      <c r="AD32" t="s">
        <v>73</v>
      </c>
      <c r="AE32">
        <v>15</v>
      </c>
      <c r="AF32" t="s">
        <v>89</v>
      </c>
      <c r="AG32">
        <v>1.5</v>
      </c>
      <c r="AH32" t="s">
        <v>75</v>
      </c>
      <c r="AI32">
        <v>1</v>
      </c>
      <c r="AJ32" t="s">
        <v>76</v>
      </c>
      <c r="AK32" t="s">
        <v>77</v>
      </c>
      <c r="AL32">
        <v>3</v>
      </c>
      <c r="AM32">
        <v>6</v>
      </c>
      <c r="AN32" t="s">
        <v>75</v>
      </c>
      <c r="AO32" t="s">
        <v>75</v>
      </c>
    </row>
    <row r="33" spans="1:41">
      <c r="A33" t="s">
        <v>37</v>
      </c>
      <c r="B33" t="s">
        <v>52</v>
      </c>
      <c r="C33">
        <v>16</v>
      </c>
      <c r="D33" t="s">
        <v>39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4</v>
      </c>
      <c r="S33">
        <v>5</v>
      </c>
      <c r="T33">
        <v>2</v>
      </c>
      <c r="U33">
        <v>1</v>
      </c>
      <c r="V33">
        <v>1</v>
      </c>
      <c r="W33">
        <v>2</v>
      </c>
      <c r="X33">
        <v>16</v>
      </c>
      <c r="Y33">
        <v>12</v>
      </c>
      <c r="Z33">
        <v>11</v>
      </c>
      <c r="AA33">
        <v>12</v>
      </c>
      <c r="AB33">
        <v>-1</v>
      </c>
      <c r="AC33">
        <v>1</v>
      </c>
      <c r="AD33" t="s">
        <v>73</v>
      </c>
      <c r="AE33">
        <v>11.67</v>
      </c>
      <c r="AF33" t="s">
        <v>85</v>
      </c>
      <c r="AG33">
        <v>2.5</v>
      </c>
      <c r="AH33" t="s">
        <v>75</v>
      </c>
      <c r="AI33">
        <v>1</v>
      </c>
      <c r="AJ33" t="s">
        <v>76</v>
      </c>
      <c r="AK33" t="s">
        <v>77</v>
      </c>
      <c r="AL33">
        <v>2</v>
      </c>
      <c r="AM33">
        <v>7</v>
      </c>
      <c r="AN33" t="s">
        <v>75</v>
      </c>
      <c r="AO33" t="s">
        <v>75</v>
      </c>
    </row>
    <row r="34" spans="1:41">
      <c r="A34" t="s">
        <v>37</v>
      </c>
      <c r="B34" t="s">
        <v>52</v>
      </c>
      <c r="C34">
        <v>17</v>
      </c>
      <c r="D34" t="s">
        <v>39</v>
      </c>
      <c r="E34" t="s">
        <v>71</v>
      </c>
      <c r="F34">
        <v>4</v>
      </c>
      <c r="G34">
        <v>4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4</v>
      </c>
      <c r="S34">
        <v>4</v>
      </c>
      <c r="T34">
        <v>4</v>
      </c>
      <c r="U34">
        <v>1</v>
      </c>
      <c r="V34">
        <v>3</v>
      </c>
      <c r="W34">
        <v>5</v>
      </c>
      <c r="X34">
        <v>0</v>
      </c>
      <c r="Y34">
        <v>13</v>
      </c>
      <c r="Z34">
        <v>11</v>
      </c>
      <c r="AA34">
        <v>10</v>
      </c>
      <c r="AB34">
        <v>-2</v>
      </c>
      <c r="AC34">
        <v>-1</v>
      </c>
      <c r="AD34" t="s">
        <v>78</v>
      </c>
      <c r="AE34">
        <v>11.33</v>
      </c>
      <c r="AF34" t="s">
        <v>85</v>
      </c>
      <c r="AG34">
        <v>4</v>
      </c>
      <c r="AH34" t="s">
        <v>79</v>
      </c>
      <c r="AI34">
        <v>0</v>
      </c>
      <c r="AJ34" t="s">
        <v>76</v>
      </c>
      <c r="AK34" t="s">
        <v>77</v>
      </c>
      <c r="AL34">
        <v>4</v>
      </c>
      <c r="AM34">
        <v>8</v>
      </c>
      <c r="AN34" t="s">
        <v>79</v>
      </c>
      <c r="AO34" t="s">
        <v>75</v>
      </c>
    </row>
    <row r="35" spans="1:41">
      <c r="A35" t="s">
        <v>37</v>
      </c>
      <c r="B35" t="s">
        <v>52</v>
      </c>
      <c r="C35">
        <v>22</v>
      </c>
      <c r="D35" t="s">
        <v>39</v>
      </c>
      <c r="E35" t="s">
        <v>72</v>
      </c>
      <c r="F35">
        <v>3</v>
      </c>
      <c r="G35">
        <v>1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5</v>
      </c>
      <c r="S35">
        <v>4</v>
      </c>
      <c r="T35">
        <v>5</v>
      </c>
      <c r="U35">
        <v>5</v>
      </c>
      <c r="V35">
        <v>5</v>
      </c>
      <c r="W35">
        <v>1</v>
      </c>
      <c r="X35">
        <v>16</v>
      </c>
      <c r="Y35">
        <v>6</v>
      </c>
      <c r="Z35">
        <v>8</v>
      </c>
      <c r="AA35">
        <v>8</v>
      </c>
      <c r="AB35">
        <v>2</v>
      </c>
      <c r="AC35">
        <v>0</v>
      </c>
      <c r="AD35" t="s">
        <v>73</v>
      </c>
      <c r="AE35">
        <v>7.33</v>
      </c>
      <c r="AF35" t="s">
        <v>74</v>
      </c>
      <c r="AG35">
        <v>2</v>
      </c>
      <c r="AH35" t="s">
        <v>75</v>
      </c>
      <c r="AI35">
        <v>4</v>
      </c>
      <c r="AJ35" t="s">
        <v>79</v>
      </c>
      <c r="AK35" t="s">
        <v>87</v>
      </c>
      <c r="AL35">
        <v>0</v>
      </c>
      <c r="AM35">
        <v>10</v>
      </c>
      <c r="AN35" t="s">
        <v>76</v>
      </c>
      <c r="AO35" t="s">
        <v>79</v>
      </c>
    </row>
    <row r="36" spans="1:41">
      <c r="A36" t="s">
        <v>37</v>
      </c>
      <c r="B36" t="s">
        <v>52</v>
      </c>
      <c r="C36">
        <v>16</v>
      </c>
      <c r="D36" t="s">
        <v>39</v>
      </c>
      <c r="E36" t="s">
        <v>72</v>
      </c>
      <c r="F36">
        <v>3</v>
      </c>
      <c r="G36">
        <v>4</v>
      </c>
      <c r="H36">
        <v>3</v>
      </c>
      <c r="I36">
        <v>1</v>
      </c>
      <c r="J36">
        <v>2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3</v>
      </c>
      <c r="S36">
        <v>4</v>
      </c>
      <c r="T36">
        <v>5</v>
      </c>
      <c r="U36">
        <v>2</v>
      </c>
      <c r="V36">
        <v>4</v>
      </c>
      <c r="W36">
        <v>2</v>
      </c>
      <c r="X36">
        <v>0</v>
      </c>
      <c r="Y36">
        <v>6</v>
      </c>
      <c r="Z36">
        <v>5</v>
      </c>
      <c r="AA36">
        <v>0</v>
      </c>
      <c r="AB36">
        <v>-1</v>
      </c>
      <c r="AC36">
        <v>-5</v>
      </c>
      <c r="AD36" t="s">
        <v>78</v>
      </c>
      <c r="AE36">
        <v>3.67</v>
      </c>
      <c r="AF36" t="s">
        <v>74</v>
      </c>
      <c r="AG36">
        <v>3.5</v>
      </c>
      <c r="AH36" t="s">
        <v>79</v>
      </c>
      <c r="AI36">
        <v>3</v>
      </c>
      <c r="AJ36" t="s">
        <v>75</v>
      </c>
      <c r="AK36" t="s">
        <v>87</v>
      </c>
      <c r="AL36">
        <v>3</v>
      </c>
      <c r="AM36">
        <v>9</v>
      </c>
      <c r="AN36" t="s">
        <v>75</v>
      </c>
      <c r="AO36" t="s">
        <v>75</v>
      </c>
    </row>
    <row r="37" spans="1:41">
      <c r="A37" t="s">
        <v>37</v>
      </c>
      <c r="B37" t="s">
        <v>52</v>
      </c>
      <c r="C37">
        <v>18</v>
      </c>
      <c r="D37" t="s">
        <v>39</v>
      </c>
      <c r="E37" t="s">
        <v>72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4</v>
      </c>
      <c r="S37">
        <v>4</v>
      </c>
      <c r="T37">
        <v>4</v>
      </c>
      <c r="U37">
        <v>2</v>
      </c>
      <c r="V37">
        <v>4</v>
      </c>
      <c r="W37">
        <v>5</v>
      </c>
      <c r="X37">
        <v>15</v>
      </c>
      <c r="Y37">
        <v>6</v>
      </c>
      <c r="Z37">
        <v>7</v>
      </c>
      <c r="AA37">
        <v>8</v>
      </c>
      <c r="AB37">
        <v>1</v>
      </c>
      <c r="AC37">
        <v>1</v>
      </c>
      <c r="AD37" t="s">
        <v>80</v>
      </c>
      <c r="AE37">
        <v>7</v>
      </c>
      <c r="AF37" t="s">
        <v>74</v>
      </c>
      <c r="AG37">
        <v>2</v>
      </c>
      <c r="AH37" t="s">
        <v>75</v>
      </c>
      <c r="AI37">
        <v>2</v>
      </c>
      <c r="AJ37" t="s">
        <v>75</v>
      </c>
      <c r="AK37" t="s">
        <v>77</v>
      </c>
      <c r="AL37">
        <v>4</v>
      </c>
      <c r="AM37">
        <v>8</v>
      </c>
      <c r="AN37" t="s">
        <v>79</v>
      </c>
      <c r="AO37" t="s">
        <v>75</v>
      </c>
    </row>
    <row r="38" spans="1:41">
      <c r="A38" t="s">
        <v>37</v>
      </c>
      <c r="B38" t="s">
        <v>52</v>
      </c>
      <c r="C38">
        <v>17</v>
      </c>
      <c r="D38" t="s">
        <v>54</v>
      </c>
      <c r="E38" t="s">
        <v>71</v>
      </c>
      <c r="F38">
        <v>1</v>
      </c>
      <c r="G38">
        <v>1</v>
      </c>
      <c r="H38">
        <v>4</v>
      </c>
      <c r="I38">
        <v>2</v>
      </c>
      <c r="J38">
        <v>3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5</v>
      </c>
      <c r="S38">
        <v>3</v>
      </c>
      <c r="T38">
        <v>5</v>
      </c>
      <c r="U38">
        <v>1</v>
      </c>
      <c r="V38">
        <v>5</v>
      </c>
      <c r="W38">
        <v>5</v>
      </c>
      <c r="X38">
        <v>0</v>
      </c>
      <c r="Y38">
        <v>5</v>
      </c>
      <c r="Z38">
        <v>8</v>
      </c>
      <c r="AA38">
        <v>7</v>
      </c>
      <c r="AB38">
        <v>3</v>
      </c>
      <c r="AC38">
        <v>-1</v>
      </c>
      <c r="AD38" t="s">
        <v>73</v>
      </c>
      <c r="AE38">
        <v>6.67</v>
      </c>
      <c r="AF38" t="s">
        <v>74</v>
      </c>
      <c r="AG38">
        <v>1</v>
      </c>
      <c r="AH38" t="s">
        <v>76</v>
      </c>
      <c r="AI38">
        <v>3</v>
      </c>
      <c r="AJ38" t="s">
        <v>75</v>
      </c>
      <c r="AK38" t="s">
        <v>87</v>
      </c>
      <c r="AL38">
        <v>1</v>
      </c>
      <c r="AM38">
        <v>9</v>
      </c>
      <c r="AN38" t="s">
        <v>76</v>
      </c>
      <c r="AO38" t="s">
        <v>75</v>
      </c>
    </row>
    <row r="39" spans="1:41">
      <c r="A39" t="s">
        <v>37</v>
      </c>
      <c r="B39" t="s">
        <v>52</v>
      </c>
      <c r="C39">
        <v>16</v>
      </c>
      <c r="D39" t="s">
        <v>39</v>
      </c>
      <c r="E39" t="s">
        <v>71</v>
      </c>
      <c r="F39">
        <v>1</v>
      </c>
      <c r="G39">
        <v>2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4</v>
      </c>
      <c r="S39">
        <v>4</v>
      </c>
      <c r="T39">
        <v>4</v>
      </c>
      <c r="U39">
        <v>2</v>
      </c>
      <c r="V39">
        <v>4</v>
      </c>
      <c r="W39">
        <v>5</v>
      </c>
      <c r="X39">
        <v>0</v>
      </c>
      <c r="Y39">
        <v>7</v>
      </c>
      <c r="Z39">
        <v>0</v>
      </c>
      <c r="AA39">
        <v>0</v>
      </c>
      <c r="AB39">
        <v>-7</v>
      </c>
      <c r="AC39">
        <v>0</v>
      </c>
      <c r="AD39" t="s">
        <v>73</v>
      </c>
      <c r="AE39">
        <v>2.33</v>
      </c>
      <c r="AF39" t="s">
        <v>74</v>
      </c>
      <c r="AG39">
        <v>1.5</v>
      </c>
      <c r="AH39" t="s">
        <v>75</v>
      </c>
      <c r="AI39">
        <v>3</v>
      </c>
      <c r="AJ39" t="s">
        <v>75</v>
      </c>
      <c r="AK39" t="s">
        <v>87</v>
      </c>
      <c r="AL39">
        <v>2</v>
      </c>
      <c r="AM39">
        <v>8</v>
      </c>
      <c r="AN39" t="s">
        <v>75</v>
      </c>
      <c r="AO39" t="s">
        <v>75</v>
      </c>
    </row>
    <row r="40" spans="1:41">
      <c r="A40" t="s">
        <v>37</v>
      </c>
      <c r="B40" t="s">
        <v>52</v>
      </c>
      <c r="C40">
        <v>17</v>
      </c>
      <c r="D40" t="s">
        <v>54</v>
      </c>
      <c r="E40" t="s">
        <v>71</v>
      </c>
      <c r="F40">
        <v>2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3</v>
      </c>
      <c r="S40">
        <v>3</v>
      </c>
      <c r="T40">
        <v>2</v>
      </c>
      <c r="U40">
        <v>2</v>
      </c>
      <c r="V40">
        <v>2</v>
      </c>
      <c r="W40">
        <v>5</v>
      </c>
      <c r="X40">
        <v>0</v>
      </c>
      <c r="Y40">
        <v>7</v>
      </c>
      <c r="Z40">
        <v>6</v>
      </c>
      <c r="AA40">
        <v>0</v>
      </c>
      <c r="AB40">
        <v>-1</v>
      </c>
      <c r="AC40">
        <v>-6</v>
      </c>
      <c r="AD40" t="s">
        <v>78</v>
      </c>
      <c r="AE40">
        <v>4.33</v>
      </c>
      <c r="AF40" t="s">
        <v>74</v>
      </c>
      <c r="AG40">
        <v>1.5</v>
      </c>
      <c r="AH40" t="s">
        <v>75</v>
      </c>
      <c r="AI40">
        <v>3</v>
      </c>
      <c r="AJ40" t="s">
        <v>75</v>
      </c>
      <c r="AK40" t="s">
        <v>87</v>
      </c>
      <c r="AL40">
        <v>1</v>
      </c>
      <c r="AM40">
        <v>6</v>
      </c>
      <c r="AN40" t="s">
        <v>76</v>
      </c>
      <c r="AO40" t="s">
        <v>75</v>
      </c>
    </row>
    <row r="41" spans="1:41">
      <c r="A41" t="s">
        <v>37</v>
      </c>
      <c r="B41" t="s">
        <v>52</v>
      </c>
      <c r="C41">
        <v>19</v>
      </c>
      <c r="D41" t="s">
        <v>39</v>
      </c>
      <c r="E41" t="s">
        <v>72</v>
      </c>
      <c r="F41">
        <v>3</v>
      </c>
      <c r="G41">
        <v>2</v>
      </c>
      <c r="H41">
        <v>1</v>
      </c>
      <c r="I41">
        <v>1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4</v>
      </c>
      <c r="S41">
        <v>5</v>
      </c>
      <c r="T41">
        <v>4</v>
      </c>
      <c r="U41">
        <v>1</v>
      </c>
      <c r="V41">
        <v>1</v>
      </c>
      <c r="W41">
        <v>4</v>
      </c>
      <c r="X41">
        <v>0</v>
      </c>
      <c r="Y41">
        <v>5</v>
      </c>
      <c r="Z41">
        <v>0</v>
      </c>
      <c r="AA41">
        <v>0</v>
      </c>
      <c r="AB41">
        <v>-5</v>
      </c>
      <c r="AC41">
        <v>0</v>
      </c>
      <c r="AD41" t="s">
        <v>73</v>
      </c>
      <c r="AE41">
        <v>1.67</v>
      </c>
      <c r="AF41" t="s">
        <v>74</v>
      </c>
      <c r="AG41">
        <v>2.5</v>
      </c>
      <c r="AH41" t="s">
        <v>75</v>
      </c>
      <c r="AI41">
        <v>2</v>
      </c>
      <c r="AJ41" t="s">
        <v>75</v>
      </c>
      <c r="AK41" t="s">
        <v>77</v>
      </c>
      <c r="AL41">
        <v>1</v>
      </c>
      <c r="AM41">
        <v>10</v>
      </c>
      <c r="AN41" t="s">
        <v>76</v>
      </c>
      <c r="AO41" t="s">
        <v>79</v>
      </c>
    </row>
    <row r="42" spans="1:41">
      <c r="A42" t="s">
        <v>37</v>
      </c>
      <c r="B42" t="s">
        <v>52</v>
      </c>
      <c r="C42">
        <v>16</v>
      </c>
      <c r="D42" t="s">
        <v>39</v>
      </c>
      <c r="E42" t="s">
        <v>72</v>
      </c>
      <c r="F42">
        <v>4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4</v>
      </c>
      <c r="S42">
        <v>5</v>
      </c>
      <c r="T42">
        <v>5</v>
      </c>
      <c r="U42">
        <v>5</v>
      </c>
      <c r="V42">
        <v>5</v>
      </c>
      <c r="W42">
        <v>4</v>
      </c>
      <c r="X42">
        <v>14</v>
      </c>
      <c r="Y42">
        <v>7</v>
      </c>
      <c r="Z42">
        <v>7</v>
      </c>
      <c r="AA42">
        <v>5</v>
      </c>
      <c r="AB42">
        <v>0</v>
      </c>
      <c r="AC42">
        <v>-2</v>
      </c>
      <c r="AD42" t="s">
        <v>73</v>
      </c>
      <c r="AE42">
        <v>6.33</v>
      </c>
      <c r="AF42" t="s">
        <v>74</v>
      </c>
      <c r="AG42">
        <v>4</v>
      </c>
      <c r="AH42" t="s">
        <v>79</v>
      </c>
      <c r="AI42">
        <v>2</v>
      </c>
      <c r="AJ42" t="s">
        <v>75</v>
      </c>
      <c r="AK42" t="s">
        <v>77</v>
      </c>
      <c r="AL42">
        <v>5</v>
      </c>
      <c r="AM42">
        <v>10</v>
      </c>
      <c r="AN42" t="s">
        <v>79</v>
      </c>
      <c r="AO42" t="s">
        <v>79</v>
      </c>
    </row>
    <row r="43" spans="1:41">
      <c r="A43" t="s">
        <v>37</v>
      </c>
      <c r="B43" t="s">
        <v>52</v>
      </c>
      <c r="C43">
        <v>18</v>
      </c>
      <c r="D43" t="s">
        <v>39</v>
      </c>
      <c r="E43" t="s">
        <v>71</v>
      </c>
      <c r="F43">
        <v>1</v>
      </c>
      <c r="G43">
        <v>1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3</v>
      </c>
      <c r="T43">
        <v>5</v>
      </c>
      <c r="U43">
        <v>2</v>
      </c>
      <c r="V43">
        <v>5</v>
      </c>
      <c r="W43">
        <v>4</v>
      </c>
      <c r="X43">
        <v>0</v>
      </c>
      <c r="Y43">
        <v>6</v>
      </c>
      <c r="Z43">
        <v>5</v>
      </c>
      <c r="AA43">
        <v>0</v>
      </c>
      <c r="AB43">
        <v>-1</v>
      </c>
      <c r="AC43">
        <v>-5</v>
      </c>
      <c r="AD43" t="s">
        <v>78</v>
      </c>
      <c r="AE43">
        <v>3.67</v>
      </c>
      <c r="AF43" t="s">
        <v>74</v>
      </c>
      <c r="AG43">
        <v>1</v>
      </c>
      <c r="AH43" t="s">
        <v>76</v>
      </c>
      <c r="AI43">
        <v>5</v>
      </c>
      <c r="AJ43" t="s">
        <v>79</v>
      </c>
      <c r="AK43" t="s">
        <v>87</v>
      </c>
      <c r="AL43">
        <v>0</v>
      </c>
      <c r="AM43">
        <v>9</v>
      </c>
      <c r="AN43" t="s">
        <v>76</v>
      </c>
      <c r="AO43" t="s">
        <v>75</v>
      </c>
    </row>
    <row r="44" spans="1:41">
      <c r="A44" t="s">
        <v>37</v>
      </c>
      <c r="B44" t="s">
        <v>52</v>
      </c>
      <c r="C44">
        <v>18</v>
      </c>
      <c r="D44" t="s">
        <v>39</v>
      </c>
      <c r="E44" t="s">
        <v>71</v>
      </c>
      <c r="F44">
        <v>2</v>
      </c>
      <c r="G44">
        <v>1</v>
      </c>
      <c r="H44">
        <v>4</v>
      </c>
      <c r="I44">
        <v>2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2</v>
      </c>
      <c r="U44">
        <v>4</v>
      </c>
      <c r="V44">
        <v>5</v>
      </c>
      <c r="W44">
        <v>3</v>
      </c>
      <c r="X44">
        <v>14</v>
      </c>
      <c r="Y44">
        <v>10</v>
      </c>
      <c r="Z44">
        <v>8</v>
      </c>
      <c r="AA44">
        <v>9</v>
      </c>
      <c r="AB44">
        <v>-2</v>
      </c>
      <c r="AC44">
        <v>1</v>
      </c>
      <c r="AD44" t="s">
        <v>73</v>
      </c>
      <c r="AE44">
        <v>9</v>
      </c>
      <c r="AF44" t="s">
        <v>74</v>
      </c>
      <c r="AG44">
        <v>1.5</v>
      </c>
      <c r="AH44" t="s">
        <v>75</v>
      </c>
      <c r="AI44">
        <v>2</v>
      </c>
      <c r="AJ44" t="s">
        <v>75</v>
      </c>
      <c r="AK44" t="s">
        <v>77</v>
      </c>
      <c r="AL44">
        <v>5</v>
      </c>
      <c r="AM44">
        <v>6</v>
      </c>
      <c r="AN44" t="s">
        <v>79</v>
      </c>
      <c r="AO44" t="s">
        <v>75</v>
      </c>
    </row>
    <row r="45" spans="1:41">
      <c r="A45" t="s">
        <v>37</v>
      </c>
      <c r="B45" t="s">
        <v>52</v>
      </c>
      <c r="C45">
        <v>15</v>
      </c>
      <c r="D45" t="s">
        <v>39</v>
      </c>
      <c r="E45" t="s">
        <v>71</v>
      </c>
      <c r="F45">
        <v>2</v>
      </c>
      <c r="G45">
        <v>1</v>
      </c>
      <c r="H45">
        <v>4</v>
      </c>
      <c r="I45">
        <v>1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4</v>
      </c>
      <c r="S45">
        <v>5</v>
      </c>
      <c r="T45">
        <v>5</v>
      </c>
      <c r="U45">
        <v>2</v>
      </c>
      <c r="V45">
        <v>5</v>
      </c>
      <c r="W45">
        <v>5</v>
      </c>
      <c r="X45">
        <v>0</v>
      </c>
      <c r="Y45">
        <v>8</v>
      </c>
      <c r="Z45">
        <v>9</v>
      </c>
      <c r="AA45">
        <v>10</v>
      </c>
      <c r="AB45">
        <v>1</v>
      </c>
      <c r="AC45">
        <v>1</v>
      </c>
      <c r="AD45" t="s">
        <v>80</v>
      </c>
      <c r="AE45">
        <v>9</v>
      </c>
      <c r="AF45" t="s">
        <v>74</v>
      </c>
      <c r="AG45">
        <v>1.5</v>
      </c>
      <c r="AH45" t="s">
        <v>75</v>
      </c>
      <c r="AI45">
        <v>4</v>
      </c>
      <c r="AJ45" t="s">
        <v>79</v>
      </c>
      <c r="AK45" t="s">
        <v>87</v>
      </c>
      <c r="AL45">
        <v>1</v>
      </c>
      <c r="AM45">
        <v>10</v>
      </c>
      <c r="AN45" t="s">
        <v>76</v>
      </c>
      <c r="AO45" t="s">
        <v>79</v>
      </c>
    </row>
    <row r="46" spans="1:41">
      <c r="A46" t="s">
        <v>37</v>
      </c>
      <c r="B46" t="s">
        <v>52</v>
      </c>
      <c r="C46">
        <v>17</v>
      </c>
      <c r="D46" t="s">
        <v>39</v>
      </c>
      <c r="E46" t="s">
        <v>72</v>
      </c>
      <c r="F46">
        <v>4</v>
      </c>
      <c r="G46">
        <v>4</v>
      </c>
      <c r="H46">
        <v>1</v>
      </c>
      <c r="I46">
        <v>2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4</v>
      </c>
      <c r="S46">
        <v>5</v>
      </c>
      <c r="T46">
        <v>5</v>
      </c>
      <c r="U46">
        <v>1</v>
      </c>
      <c r="V46">
        <v>3</v>
      </c>
      <c r="W46">
        <v>2</v>
      </c>
      <c r="X46">
        <v>14</v>
      </c>
      <c r="Y46">
        <v>11</v>
      </c>
      <c r="Z46">
        <v>9</v>
      </c>
      <c r="AA46">
        <v>9</v>
      </c>
      <c r="AB46">
        <v>-2</v>
      </c>
      <c r="AC46">
        <v>0</v>
      </c>
      <c r="AD46" t="s">
        <v>73</v>
      </c>
      <c r="AE46">
        <v>9.67</v>
      </c>
      <c r="AF46" t="s">
        <v>74</v>
      </c>
      <c r="AG46">
        <v>4</v>
      </c>
      <c r="AH46" t="s">
        <v>79</v>
      </c>
      <c r="AI46">
        <v>0</v>
      </c>
      <c r="AJ46" t="s">
        <v>76</v>
      </c>
      <c r="AK46" t="s">
        <v>77</v>
      </c>
      <c r="AL46">
        <v>4</v>
      </c>
      <c r="AM46">
        <v>11</v>
      </c>
      <c r="AN46" t="s">
        <v>79</v>
      </c>
      <c r="AO46" t="s">
        <v>79</v>
      </c>
    </row>
    <row r="47" spans="1:41">
      <c r="A47" t="s">
        <v>37</v>
      </c>
      <c r="B47" t="s">
        <v>52</v>
      </c>
      <c r="C47">
        <v>17</v>
      </c>
      <c r="D47" t="s">
        <v>39</v>
      </c>
      <c r="E47" t="s">
        <v>71</v>
      </c>
      <c r="F47">
        <v>4</v>
      </c>
      <c r="G47">
        <v>3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2</v>
      </c>
      <c r="S47">
        <v>5</v>
      </c>
      <c r="T47">
        <v>5</v>
      </c>
      <c r="U47">
        <v>1</v>
      </c>
      <c r="V47">
        <v>4</v>
      </c>
      <c r="W47">
        <v>5</v>
      </c>
      <c r="X47">
        <v>14</v>
      </c>
      <c r="Y47">
        <v>12</v>
      </c>
      <c r="Z47">
        <v>12</v>
      </c>
      <c r="AA47">
        <v>12</v>
      </c>
      <c r="AB47">
        <v>0</v>
      </c>
      <c r="AC47">
        <v>0</v>
      </c>
      <c r="AD47" t="s">
        <v>73</v>
      </c>
      <c r="AE47">
        <v>12</v>
      </c>
      <c r="AF47" t="s">
        <v>85</v>
      </c>
      <c r="AG47">
        <v>3.5</v>
      </c>
      <c r="AH47" t="s">
        <v>79</v>
      </c>
      <c r="AI47">
        <v>2</v>
      </c>
      <c r="AJ47" t="s">
        <v>75</v>
      </c>
      <c r="AK47" t="s">
        <v>77</v>
      </c>
      <c r="AL47">
        <v>2</v>
      </c>
      <c r="AM47">
        <v>11</v>
      </c>
      <c r="AN47" t="s">
        <v>75</v>
      </c>
      <c r="AO47" t="s">
        <v>79</v>
      </c>
    </row>
    <row r="48" spans="1:41">
      <c r="A48" t="s">
        <v>37</v>
      </c>
      <c r="B48" t="s">
        <v>52</v>
      </c>
      <c r="C48">
        <v>16</v>
      </c>
      <c r="D48" t="s">
        <v>39</v>
      </c>
      <c r="E48" t="s">
        <v>72</v>
      </c>
      <c r="F48">
        <v>4</v>
      </c>
      <c r="G48">
        <v>4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3</v>
      </c>
      <c r="S48">
        <v>3</v>
      </c>
      <c r="T48">
        <v>2</v>
      </c>
      <c r="U48">
        <v>2</v>
      </c>
      <c r="V48">
        <v>1</v>
      </c>
      <c r="W48">
        <v>5</v>
      </c>
      <c r="X48">
        <v>0</v>
      </c>
      <c r="Y48">
        <v>7</v>
      </c>
      <c r="Z48">
        <v>6</v>
      </c>
      <c r="AA48">
        <v>0</v>
      </c>
      <c r="AB48">
        <v>-1</v>
      </c>
      <c r="AC48">
        <v>-6</v>
      </c>
      <c r="AD48" t="s">
        <v>78</v>
      </c>
      <c r="AE48">
        <v>4.33</v>
      </c>
      <c r="AF48" t="s">
        <v>74</v>
      </c>
      <c r="AG48">
        <v>4</v>
      </c>
      <c r="AH48" t="s">
        <v>79</v>
      </c>
      <c r="AI48">
        <v>1</v>
      </c>
      <c r="AJ48" t="s">
        <v>76</v>
      </c>
      <c r="AK48" t="s">
        <v>77</v>
      </c>
      <c r="AL48">
        <v>1</v>
      </c>
      <c r="AM48">
        <v>6</v>
      </c>
      <c r="AN48" t="s">
        <v>76</v>
      </c>
      <c r="AO48" t="s">
        <v>75</v>
      </c>
    </row>
    <row r="49" spans="1:41">
      <c r="A49" t="s">
        <v>37</v>
      </c>
      <c r="B49" t="s">
        <v>52</v>
      </c>
      <c r="C49">
        <v>17</v>
      </c>
      <c r="D49" t="s">
        <v>39</v>
      </c>
      <c r="E49" t="s">
        <v>72</v>
      </c>
      <c r="F49">
        <v>2</v>
      </c>
      <c r="G49">
        <v>1</v>
      </c>
      <c r="H49">
        <v>1</v>
      </c>
      <c r="I49">
        <v>1</v>
      </c>
      <c r="J49">
        <v>3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5</v>
      </c>
      <c r="S49">
        <v>4</v>
      </c>
      <c r="T49">
        <v>5</v>
      </c>
      <c r="U49">
        <v>1</v>
      </c>
      <c r="V49">
        <v>2</v>
      </c>
      <c r="W49">
        <v>5</v>
      </c>
      <c r="X49">
        <v>0</v>
      </c>
      <c r="Y49">
        <v>5</v>
      </c>
      <c r="Z49">
        <v>0</v>
      </c>
      <c r="AA49">
        <v>0</v>
      </c>
      <c r="AB49">
        <v>-5</v>
      </c>
      <c r="AC49">
        <v>0</v>
      </c>
      <c r="AD49" t="s">
        <v>73</v>
      </c>
      <c r="AE49">
        <v>1.67</v>
      </c>
      <c r="AF49" t="s">
        <v>74</v>
      </c>
      <c r="AG49">
        <v>1.5</v>
      </c>
      <c r="AH49" t="s">
        <v>75</v>
      </c>
      <c r="AI49">
        <v>3</v>
      </c>
      <c r="AJ49" t="s">
        <v>75</v>
      </c>
      <c r="AK49" t="s">
        <v>87</v>
      </c>
      <c r="AL49">
        <v>2</v>
      </c>
      <c r="AM49">
        <v>9</v>
      </c>
      <c r="AN49" t="s">
        <v>75</v>
      </c>
      <c r="AO49" t="s">
        <v>75</v>
      </c>
    </row>
    <row r="50" spans="1:41">
      <c r="A50" t="s">
        <v>37</v>
      </c>
      <c r="B50" t="s">
        <v>52</v>
      </c>
      <c r="C50">
        <v>15</v>
      </c>
      <c r="D50" t="s">
        <v>39</v>
      </c>
      <c r="E50" t="s">
        <v>72</v>
      </c>
      <c r="F50">
        <v>4</v>
      </c>
      <c r="G50">
        <v>3</v>
      </c>
      <c r="H50">
        <v>2</v>
      </c>
      <c r="I50">
        <v>4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</v>
      </c>
      <c r="S50">
        <v>2</v>
      </c>
      <c r="T50">
        <v>2</v>
      </c>
      <c r="U50">
        <v>1</v>
      </c>
      <c r="V50">
        <v>1</v>
      </c>
      <c r="W50">
        <v>3</v>
      </c>
      <c r="X50">
        <v>0</v>
      </c>
      <c r="Y50">
        <v>7</v>
      </c>
      <c r="Z50">
        <v>9</v>
      </c>
      <c r="AA50">
        <v>0</v>
      </c>
      <c r="AB50">
        <v>2</v>
      </c>
      <c r="AC50">
        <v>-9</v>
      </c>
      <c r="AD50" t="s">
        <v>73</v>
      </c>
      <c r="AE50">
        <v>5.33</v>
      </c>
      <c r="AF50" t="s">
        <v>74</v>
      </c>
      <c r="AG50">
        <v>3.5</v>
      </c>
      <c r="AH50" t="s">
        <v>79</v>
      </c>
      <c r="AI50">
        <v>1</v>
      </c>
      <c r="AJ50" t="s">
        <v>76</v>
      </c>
      <c r="AK50" t="s">
        <v>77</v>
      </c>
      <c r="AL50">
        <v>3</v>
      </c>
      <c r="AM50">
        <v>4</v>
      </c>
      <c r="AN50" t="s">
        <v>75</v>
      </c>
      <c r="AO50" t="s">
        <v>76</v>
      </c>
    </row>
    <row r="51" spans="1:41">
      <c r="A51" t="s">
        <v>55</v>
      </c>
      <c r="B51" t="s">
        <v>52</v>
      </c>
      <c r="C51">
        <v>18</v>
      </c>
      <c r="D51" t="s">
        <v>54</v>
      </c>
      <c r="E51" t="s">
        <v>72</v>
      </c>
      <c r="F51">
        <v>4</v>
      </c>
      <c r="G51">
        <v>2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5</v>
      </c>
      <c r="S51">
        <v>4</v>
      </c>
      <c r="T51">
        <v>3</v>
      </c>
      <c r="U51">
        <v>4</v>
      </c>
      <c r="V51">
        <v>3</v>
      </c>
      <c r="W51">
        <v>3</v>
      </c>
      <c r="X51">
        <v>14</v>
      </c>
      <c r="Y51">
        <v>6</v>
      </c>
      <c r="Z51">
        <v>5</v>
      </c>
      <c r="AA51">
        <v>5</v>
      </c>
      <c r="AB51">
        <v>-1</v>
      </c>
      <c r="AC51">
        <v>0</v>
      </c>
      <c r="AD51" t="s">
        <v>73</v>
      </c>
      <c r="AE51">
        <v>5.33</v>
      </c>
      <c r="AF51" t="s">
        <v>74</v>
      </c>
      <c r="AG51">
        <v>3</v>
      </c>
      <c r="AH51" t="s">
        <v>75</v>
      </c>
      <c r="AI51">
        <v>1</v>
      </c>
      <c r="AJ51" t="s">
        <v>76</v>
      </c>
      <c r="AK51" t="s">
        <v>77</v>
      </c>
      <c r="AL51">
        <v>2</v>
      </c>
      <c r="AM51">
        <v>7</v>
      </c>
      <c r="AN51" t="s">
        <v>75</v>
      </c>
      <c r="AO51" t="s">
        <v>75</v>
      </c>
    </row>
    <row r="52" spans="1:41">
      <c r="A52" t="s">
        <v>37</v>
      </c>
      <c r="B52" t="s">
        <v>52</v>
      </c>
      <c r="C52">
        <v>17</v>
      </c>
      <c r="D52" t="s">
        <v>39</v>
      </c>
      <c r="E52" t="s">
        <v>71</v>
      </c>
      <c r="F52">
        <v>4</v>
      </c>
      <c r="G52">
        <v>4</v>
      </c>
      <c r="H52">
        <v>1</v>
      </c>
      <c r="I52">
        <v>2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5</v>
      </c>
      <c r="S52">
        <v>3</v>
      </c>
      <c r="T52">
        <v>5</v>
      </c>
      <c r="U52">
        <v>4</v>
      </c>
      <c r="V52">
        <v>5</v>
      </c>
      <c r="W52">
        <v>3</v>
      </c>
      <c r="X52">
        <v>13</v>
      </c>
      <c r="Y52">
        <v>12</v>
      </c>
      <c r="Z52">
        <v>12</v>
      </c>
      <c r="AA52">
        <v>13</v>
      </c>
      <c r="AB52">
        <v>0</v>
      </c>
      <c r="AC52">
        <v>1</v>
      </c>
      <c r="AD52" t="s">
        <v>73</v>
      </c>
      <c r="AE52">
        <v>12.33</v>
      </c>
      <c r="AF52" t="s">
        <v>85</v>
      </c>
      <c r="AG52">
        <v>4</v>
      </c>
      <c r="AH52" t="s">
        <v>79</v>
      </c>
      <c r="AI52">
        <v>1</v>
      </c>
      <c r="AJ52" t="s">
        <v>76</v>
      </c>
      <c r="AK52" t="s">
        <v>77</v>
      </c>
      <c r="AL52">
        <v>3</v>
      </c>
      <c r="AM52">
        <v>9</v>
      </c>
      <c r="AN52" t="s">
        <v>75</v>
      </c>
      <c r="AO52" t="s">
        <v>75</v>
      </c>
    </row>
    <row r="53" spans="1:41">
      <c r="A53" t="s">
        <v>37</v>
      </c>
      <c r="B53" t="s">
        <v>52</v>
      </c>
      <c r="C53">
        <v>18</v>
      </c>
      <c r="D53" t="s">
        <v>39</v>
      </c>
      <c r="E53" t="s">
        <v>71</v>
      </c>
      <c r="F53">
        <v>3</v>
      </c>
      <c r="G53">
        <v>3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3</v>
      </c>
      <c r="S53">
        <v>2</v>
      </c>
      <c r="T53">
        <v>4</v>
      </c>
      <c r="U53">
        <v>2</v>
      </c>
      <c r="V53">
        <v>4</v>
      </c>
      <c r="W53">
        <v>4</v>
      </c>
      <c r="X53">
        <v>13</v>
      </c>
      <c r="Y53">
        <v>6</v>
      </c>
      <c r="Z53">
        <v>6</v>
      </c>
      <c r="AA53">
        <v>8</v>
      </c>
      <c r="AB53">
        <v>0</v>
      </c>
      <c r="AC53">
        <v>2</v>
      </c>
      <c r="AD53" t="s">
        <v>73</v>
      </c>
      <c r="AE53">
        <v>6.67</v>
      </c>
      <c r="AF53" t="s">
        <v>74</v>
      </c>
      <c r="AG53">
        <v>3</v>
      </c>
      <c r="AH53" t="s">
        <v>75</v>
      </c>
      <c r="AI53">
        <v>1</v>
      </c>
      <c r="AJ53" t="s">
        <v>76</v>
      </c>
      <c r="AK53" t="s">
        <v>77</v>
      </c>
      <c r="AL53">
        <v>3</v>
      </c>
      <c r="AM53">
        <v>6</v>
      </c>
      <c r="AN53" t="s">
        <v>75</v>
      </c>
      <c r="AO53" t="s">
        <v>75</v>
      </c>
    </row>
    <row r="54" spans="1:41">
      <c r="A54" t="s">
        <v>37</v>
      </c>
      <c r="B54" t="s">
        <v>52</v>
      </c>
      <c r="C54">
        <v>18</v>
      </c>
      <c r="D54" t="s">
        <v>54</v>
      </c>
      <c r="E54" t="s">
        <v>71</v>
      </c>
      <c r="F54">
        <v>3</v>
      </c>
      <c r="G54">
        <v>4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4</v>
      </c>
      <c r="S54">
        <v>2</v>
      </c>
      <c r="T54">
        <v>5</v>
      </c>
      <c r="U54">
        <v>3</v>
      </c>
      <c r="V54">
        <v>4</v>
      </c>
      <c r="W54">
        <v>1</v>
      </c>
      <c r="X54">
        <v>13</v>
      </c>
      <c r="Y54">
        <v>17</v>
      </c>
      <c r="Z54">
        <v>17</v>
      </c>
      <c r="AA54">
        <v>17</v>
      </c>
      <c r="AB54">
        <v>0</v>
      </c>
      <c r="AC54">
        <v>0</v>
      </c>
      <c r="AD54" t="s">
        <v>73</v>
      </c>
      <c r="AE54">
        <v>17</v>
      </c>
      <c r="AF54" t="s">
        <v>86</v>
      </c>
      <c r="AG54">
        <v>3.5</v>
      </c>
      <c r="AH54" t="s">
        <v>79</v>
      </c>
      <c r="AI54">
        <v>1</v>
      </c>
      <c r="AJ54" t="s">
        <v>76</v>
      </c>
      <c r="AK54" t="s">
        <v>77</v>
      </c>
      <c r="AL54">
        <v>4</v>
      </c>
      <c r="AM54">
        <v>7</v>
      </c>
      <c r="AN54" t="s">
        <v>79</v>
      </c>
      <c r="AO54" t="s">
        <v>75</v>
      </c>
    </row>
    <row r="55" spans="1:41">
      <c r="A55" t="s">
        <v>37</v>
      </c>
      <c r="B55" t="s">
        <v>52</v>
      </c>
      <c r="C55">
        <v>16</v>
      </c>
      <c r="D55" t="s">
        <v>39</v>
      </c>
      <c r="E55" t="s">
        <v>71</v>
      </c>
      <c r="F55">
        <v>1</v>
      </c>
      <c r="G55">
        <v>1</v>
      </c>
      <c r="H55">
        <v>1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4</v>
      </c>
      <c r="S55">
        <v>4</v>
      </c>
      <c r="T55">
        <v>4</v>
      </c>
      <c r="U55">
        <v>1</v>
      </c>
      <c r="V55">
        <v>3</v>
      </c>
      <c r="W55">
        <v>5</v>
      </c>
      <c r="X55">
        <v>0</v>
      </c>
      <c r="Y55">
        <v>14</v>
      </c>
      <c r="Z55">
        <v>12</v>
      </c>
      <c r="AA55">
        <v>12</v>
      </c>
      <c r="AB55">
        <v>-2</v>
      </c>
      <c r="AC55">
        <v>0</v>
      </c>
      <c r="AD55" t="s">
        <v>73</v>
      </c>
      <c r="AE55">
        <v>12.67</v>
      </c>
      <c r="AF55" t="s">
        <v>85</v>
      </c>
      <c r="AG55">
        <v>1</v>
      </c>
      <c r="AH55" t="s">
        <v>76</v>
      </c>
      <c r="AI55">
        <v>1</v>
      </c>
      <c r="AJ55" t="s">
        <v>76</v>
      </c>
      <c r="AK55" t="s">
        <v>77</v>
      </c>
      <c r="AL55">
        <v>1</v>
      </c>
      <c r="AM55">
        <v>9</v>
      </c>
      <c r="AN55" t="s">
        <v>76</v>
      </c>
      <c r="AO55" t="s">
        <v>75</v>
      </c>
    </row>
    <row r="56" spans="1:41">
      <c r="A56" t="s">
        <v>37</v>
      </c>
      <c r="B56" t="s">
        <v>52</v>
      </c>
      <c r="C56">
        <v>17</v>
      </c>
      <c r="D56" t="s">
        <v>54</v>
      </c>
      <c r="E56" t="s">
        <v>72</v>
      </c>
      <c r="F56">
        <v>3</v>
      </c>
      <c r="G56">
        <v>4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5</v>
      </c>
      <c r="S56">
        <v>4</v>
      </c>
      <c r="T56">
        <v>5</v>
      </c>
      <c r="U56">
        <v>2</v>
      </c>
      <c r="V56">
        <v>4</v>
      </c>
      <c r="W56">
        <v>5</v>
      </c>
      <c r="X56">
        <v>0</v>
      </c>
      <c r="Y56">
        <v>10</v>
      </c>
      <c r="Z56">
        <v>0</v>
      </c>
      <c r="AA56">
        <v>0</v>
      </c>
      <c r="AB56">
        <v>-10</v>
      </c>
      <c r="AC56">
        <v>0</v>
      </c>
      <c r="AD56" t="s">
        <v>73</v>
      </c>
      <c r="AE56">
        <v>3.33</v>
      </c>
      <c r="AF56" t="s">
        <v>74</v>
      </c>
      <c r="AG56">
        <v>3.5</v>
      </c>
      <c r="AH56" t="s">
        <v>79</v>
      </c>
      <c r="AI56">
        <v>1</v>
      </c>
      <c r="AJ56" t="s">
        <v>76</v>
      </c>
      <c r="AK56" t="s">
        <v>77</v>
      </c>
      <c r="AL56">
        <v>1</v>
      </c>
      <c r="AM56">
        <v>9</v>
      </c>
      <c r="AN56" t="s">
        <v>76</v>
      </c>
      <c r="AO56" t="s">
        <v>75</v>
      </c>
    </row>
    <row r="57" spans="1:41">
      <c r="A57" t="s">
        <v>37</v>
      </c>
      <c r="B57" t="s">
        <v>52</v>
      </c>
      <c r="C57">
        <v>15</v>
      </c>
      <c r="D57" t="s">
        <v>54</v>
      </c>
      <c r="E57" t="s">
        <v>72</v>
      </c>
      <c r="F57">
        <v>3</v>
      </c>
      <c r="G57">
        <v>4</v>
      </c>
      <c r="H57">
        <v>4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</v>
      </c>
      <c r="S57">
        <v>3</v>
      </c>
      <c r="T57">
        <v>3</v>
      </c>
      <c r="U57">
        <v>1</v>
      </c>
      <c r="V57">
        <v>1</v>
      </c>
      <c r="W57">
        <v>5</v>
      </c>
      <c r="X57">
        <v>0</v>
      </c>
      <c r="Y57">
        <v>9</v>
      </c>
      <c r="Z57">
        <v>0</v>
      </c>
      <c r="AA57">
        <v>0</v>
      </c>
      <c r="AB57">
        <v>-9</v>
      </c>
      <c r="AC57">
        <v>0</v>
      </c>
      <c r="AD57" t="s">
        <v>73</v>
      </c>
      <c r="AE57">
        <v>3</v>
      </c>
      <c r="AF57" t="s">
        <v>74</v>
      </c>
      <c r="AG57">
        <v>3.5</v>
      </c>
      <c r="AH57" t="s">
        <v>79</v>
      </c>
      <c r="AI57">
        <v>0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75</v>
      </c>
    </row>
    <row r="58" spans="1:41">
      <c r="A58" t="s">
        <v>37</v>
      </c>
      <c r="B58" t="s">
        <v>52</v>
      </c>
      <c r="C58">
        <v>16</v>
      </c>
      <c r="D58" t="s">
        <v>39</v>
      </c>
      <c r="E58" t="s">
        <v>72</v>
      </c>
      <c r="F58">
        <v>2</v>
      </c>
      <c r="G58">
        <v>2</v>
      </c>
      <c r="H58">
        <v>2</v>
      </c>
      <c r="I58">
        <v>2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4</v>
      </c>
      <c r="S58">
        <v>4</v>
      </c>
      <c r="T58">
        <v>2</v>
      </c>
      <c r="U58">
        <v>1</v>
      </c>
      <c r="V58">
        <v>1</v>
      </c>
      <c r="W58">
        <v>3</v>
      </c>
      <c r="X58">
        <v>12</v>
      </c>
      <c r="Y58">
        <v>11</v>
      </c>
      <c r="Z58">
        <v>10</v>
      </c>
      <c r="AA58">
        <v>10</v>
      </c>
      <c r="AB58">
        <v>-1</v>
      </c>
      <c r="AC58">
        <v>0</v>
      </c>
      <c r="AD58" t="s">
        <v>73</v>
      </c>
      <c r="AE58">
        <v>10.33</v>
      </c>
      <c r="AF58" t="s">
        <v>85</v>
      </c>
      <c r="AG58">
        <v>2</v>
      </c>
      <c r="AH58" t="s">
        <v>75</v>
      </c>
      <c r="AI58">
        <v>1</v>
      </c>
      <c r="AJ58" t="s">
        <v>76</v>
      </c>
      <c r="AK58" t="s">
        <v>77</v>
      </c>
      <c r="AL58">
        <v>3</v>
      </c>
      <c r="AM58">
        <v>6</v>
      </c>
      <c r="AN58" t="s">
        <v>75</v>
      </c>
      <c r="AO58" t="s">
        <v>75</v>
      </c>
    </row>
    <row r="59" spans="1:41">
      <c r="A59" t="s">
        <v>37</v>
      </c>
      <c r="B59" t="s">
        <v>52</v>
      </c>
      <c r="C59">
        <v>18</v>
      </c>
      <c r="D59" t="s">
        <v>54</v>
      </c>
      <c r="E59" t="s">
        <v>72</v>
      </c>
      <c r="F59">
        <v>2</v>
      </c>
      <c r="G59">
        <v>2</v>
      </c>
      <c r="H59">
        <v>1</v>
      </c>
      <c r="I59">
        <v>1</v>
      </c>
      <c r="J59">
        <v>2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3</v>
      </c>
      <c r="S59">
        <v>3</v>
      </c>
      <c r="T59">
        <v>3</v>
      </c>
      <c r="U59">
        <v>1</v>
      </c>
      <c r="V59">
        <v>2</v>
      </c>
      <c r="W59">
        <v>4</v>
      </c>
      <c r="X59">
        <v>0</v>
      </c>
      <c r="Y59">
        <v>7</v>
      </c>
      <c r="Z59">
        <v>4</v>
      </c>
      <c r="AA59">
        <v>0</v>
      </c>
      <c r="AB59">
        <v>-3</v>
      </c>
      <c r="AC59">
        <v>-4</v>
      </c>
      <c r="AD59" t="s">
        <v>78</v>
      </c>
      <c r="AE59">
        <v>3.67</v>
      </c>
      <c r="AF59" t="s">
        <v>74</v>
      </c>
      <c r="AG59">
        <v>2</v>
      </c>
      <c r="AH59" t="s">
        <v>75</v>
      </c>
      <c r="AI59">
        <v>3</v>
      </c>
      <c r="AJ59" t="s">
        <v>75</v>
      </c>
      <c r="AK59" t="s">
        <v>87</v>
      </c>
      <c r="AL59">
        <v>3</v>
      </c>
      <c r="AM59">
        <v>6</v>
      </c>
      <c r="AN59" t="s">
        <v>75</v>
      </c>
      <c r="AO59" t="s">
        <v>75</v>
      </c>
    </row>
    <row r="60" spans="1:41">
      <c r="A60" t="s">
        <v>37</v>
      </c>
      <c r="B60" t="s">
        <v>52</v>
      </c>
      <c r="C60">
        <v>17</v>
      </c>
      <c r="D60" t="s">
        <v>39</v>
      </c>
      <c r="E60" t="s">
        <v>72</v>
      </c>
      <c r="F60">
        <v>3</v>
      </c>
      <c r="G60">
        <v>3</v>
      </c>
      <c r="H60">
        <v>1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4</v>
      </c>
      <c r="S60">
        <v>3</v>
      </c>
      <c r="T60">
        <v>4</v>
      </c>
      <c r="U60">
        <v>2</v>
      </c>
      <c r="V60">
        <v>3</v>
      </c>
      <c r="W60">
        <v>4</v>
      </c>
      <c r="X60">
        <v>12</v>
      </c>
      <c r="Y60">
        <v>12</v>
      </c>
      <c r="Z60">
        <v>12</v>
      </c>
      <c r="AA60">
        <v>11</v>
      </c>
      <c r="AB60">
        <v>0</v>
      </c>
      <c r="AC60">
        <v>-1</v>
      </c>
      <c r="AD60" t="s">
        <v>73</v>
      </c>
      <c r="AE60">
        <v>11.67</v>
      </c>
      <c r="AF60" t="s">
        <v>85</v>
      </c>
      <c r="AG60">
        <v>3</v>
      </c>
      <c r="AH60" t="s">
        <v>75</v>
      </c>
      <c r="AI60">
        <v>0</v>
      </c>
      <c r="AJ60" t="s">
        <v>76</v>
      </c>
      <c r="AK60" t="s">
        <v>77</v>
      </c>
      <c r="AL60">
        <v>3</v>
      </c>
      <c r="AM60">
        <v>8</v>
      </c>
      <c r="AN60" t="s">
        <v>75</v>
      </c>
      <c r="AO60" t="s">
        <v>75</v>
      </c>
    </row>
    <row r="61" spans="1:41">
      <c r="A61" t="s">
        <v>37</v>
      </c>
      <c r="B61" t="s">
        <v>52</v>
      </c>
      <c r="C61">
        <v>17</v>
      </c>
      <c r="D61" t="s">
        <v>39</v>
      </c>
      <c r="E61" t="s">
        <v>72</v>
      </c>
      <c r="F61">
        <v>1</v>
      </c>
      <c r="G61">
        <v>2</v>
      </c>
      <c r="H61">
        <v>2</v>
      </c>
      <c r="I61">
        <v>2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4</v>
      </c>
      <c r="S61">
        <v>4</v>
      </c>
      <c r="T61">
        <v>4</v>
      </c>
      <c r="U61">
        <v>4</v>
      </c>
      <c r="V61">
        <v>5</v>
      </c>
      <c r="W61">
        <v>5</v>
      </c>
      <c r="X61">
        <v>12</v>
      </c>
      <c r="Y61">
        <v>7</v>
      </c>
      <c r="Z61">
        <v>8</v>
      </c>
      <c r="AA61">
        <v>8</v>
      </c>
      <c r="AB61">
        <v>1</v>
      </c>
      <c r="AC61">
        <v>0</v>
      </c>
      <c r="AD61" t="s">
        <v>73</v>
      </c>
      <c r="AE61">
        <v>7.67</v>
      </c>
      <c r="AF61" t="s">
        <v>74</v>
      </c>
      <c r="AG61">
        <v>1.5</v>
      </c>
      <c r="AH61" t="s">
        <v>75</v>
      </c>
      <c r="AI61">
        <v>2</v>
      </c>
      <c r="AJ61" t="s">
        <v>75</v>
      </c>
      <c r="AK61" t="s">
        <v>77</v>
      </c>
      <c r="AL61">
        <v>3</v>
      </c>
      <c r="AM61">
        <v>8</v>
      </c>
      <c r="AN61" t="s">
        <v>75</v>
      </c>
      <c r="AO61" t="s">
        <v>75</v>
      </c>
    </row>
    <row r="62" spans="1:41">
      <c r="A62" t="s">
        <v>37</v>
      </c>
      <c r="B62" t="s">
        <v>52</v>
      </c>
      <c r="C62">
        <v>15</v>
      </c>
      <c r="D62" t="s">
        <v>39</v>
      </c>
      <c r="E62" t="s">
        <v>72</v>
      </c>
      <c r="F62">
        <v>3</v>
      </c>
      <c r="G62">
        <v>4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5</v>
      </c>
      <c r="S62">
        <v>5</v>
      </c>
      <c r="T62">
        <v>5</v>
      </c>
      <c r="U62">
        <v>3</v>
      </c>
      <c r="V62">
        <v>2</v>
      </c>
      <c r="W62">
        <v>5</v>
      </c>
      <c r="X62">
        <v>0</v>
      </c>
      <c r="Y62">
        <v>13</v>
      </c>
      <c r="Z62">
        <v>13</v>
      </c>
      <c r="AA62">
        <v>12</v>
      </c>
      <c r="AB62">
        <v>0</v>
      </c>
      <c r="AC62">
        <v>-1</v>
      </c>
      <c r="AD62" t="s">
        <v>73</v>
      </c>
      <c r="AE62">
        <v>12.67</v>
      </c>
      <c r="AF62" t="s">
        <v>85</v>
      </c>
      <c r="AG62">
        <v>3.5</v>
      </c>
      <c r="AH62" t="s">
        <v>79</v>
      </c>
      <c r="AI62">
        <v>1</v>
      </c>
      <c r="AJ62" t="s">
        <v>76</v>
      </c>
      <c r="AK62" t="s">
        <v>77</v>
      </c>
      <c r="AL62">
        <v>2</v>
      </c>
      <c r="AM62">
        <v>10</v>
      </c>
      <c r="AN62" t="s">
        <v>75</v>
      </c>
      <c r="AO62" t="s">
        <v>79</v>
      </c>
    </row>
    <row r="63" spans="1:41">
      <c r="A63" t="s">
        <v>37</v>
      </c>
      <c r="B63" t="s">
        <v>52</v>
      </c>
      <c r="C63">
        <v>19</v>
      </c>
      <c r="D63" t="s">
        <v>39</v>
      </c>
      <c r="E63" t="s">
        <v>71</v>
      </c>
      <c r="F63">
        <v>4</v>
      </c>
      <c r="G63">
        <v>3</v>
      </c>
      <c r="H63">
        <v>1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4</v>
      </c>
      <c r="S63">
        <v>3</v>
      </c>
      <c r="T63">
        <v>1</v>
      </c>
      <c r="U63">
        <v>1</v>
      </c>
      <c r="V63">
        <v>1</v>
      </c>
      <c r="W63">
        <v>1</v>
      </c>
      <c r="X63">
        <v>12</v>
      </c>
      <c r="Y63">
        <v>11</v>
      </c>
      <c r="Z63">
        <v>11</v>
      </c>
      <c r="AA63">
        <v>11</v>
      </c>
      <c r="AB63">
        <v>0</v>
      </c>
      <c r="AC63">
        <v>0</v>
      </c>
      <c r="AD63" t="s">
        <v>73</v>
      </c>
      <c r="AE63">
        <v>11</v>
      </c>
      <c r="AF63" t="s">
        <v>85</v>
      </c>
      <c r="AG63">
        <v>3.5</v>
      </c>
      <c r="AH63" t="s">
        <v>79</v>
      </c>
      <c r="AI63">
        <v>0</v>
      </c>
      <c r="AJ63" t="s">
        <v>76</v>
      </c>
      <c r="AK63" t="s">
        <v>77</v>
      </c>
      <c r="AL63">
        <v>2</v>
      </c>
      <c r="AM63">
        <v>4</v>
      </c>
      <c r="AN63" t="s">
        <v>75</v>
      </c>
      <c r="AO63" t="s">
        <v>76</v>
      </c>
    </row>
    <row r="64" spans="1:41">
      <c r="A64" t="s">
        <v>37</v>
      </c>
      <c r="B64" t="s">
        <v>52</v>
      </c>
      <c r="C64">
        <v>16</v>
      </c>
      <c r="D64" t="s">
        <v>39</v>
      </c>
      <c r="E64" t="s">
        <v>72</v>
      </c>
      <c r="F64">
        <v>3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5</v>
      </c>
      <c r="S64">
        <v>4</v>
      </c>
      <c r="T64">
        <v>2</v>
      </c>
      <c r="U64">
        <v>1</v>
      </c>
      <c r="V64">
        <v>1</v>
      </c>
      <c r="W64">
        <v>5</v>
      </c>
      <c r="X64">
        <v>0</v>
      </c>
      <c r="Y64">
        <v>13</v>
      </c>
      <c r="Z64">
        <v>14</v>
      </c>
      <c r="AA64">
        <v>13</v>
      </c>
      <c r="AB64">
        <v>1</v>
      </c>
      <c r="AC64">
        <v>-1</v>
      </c>
      <c r="AD64" t="s">
        <v>73</v>
      </c>
      <c r="AE64">
        <v>13.33</v>
      </c>
      <c r="AF64" t="s">
        <v>85</v>
      </c>
      <c r="AG64">
        <v>3</v>
      </c>
      <c r="AH64" t="s">
        <v>75</v>
      </c>
      <c r="AI64">
        <v>1</v>
      </c>
      <c r="AJ64" t="s">
        <v>76</v>
      </c>
      <c r="AK64" t="s">
        <v>77</v>
      </c>
      <c r="AL64">
        <v>2</v>
      </c>
      <c r="AM64">
        <v>6</v>
      </c>
      <c r="AN64" t="s">
        <v>75</v>
      </c>
      <c r="AO64" t="s">
        <v>75</v>
      </c>
    </row>
    <row r="65" spans="1:41">
      <c r="A65" t="s">
        <v>37</v>
      </c>
      <c r="B65" t="s">
        <v>52</v>
      </c>
      <c r="C65">
        <v>15</v>
      </c>
      <c r="D65" t="s">
        <v>39</v>
      </c>
      <c r="E65" t="s">
        <v>72</v>
      </c>
      <c r="F65">
        <v>3</v>
      </c>
      <c r="G65">
        <v>4</v>
      </c>
      <c r="H65">
        <v>1</v>
      </c>
      <c r="I65">
        <v>2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5</v>
      </c>
      <c r="S65">
        <v>4</v>
      </c>
      <c r="T65">
        <v>4</v>
      </c>
      <c r="U65">
        <v>1</v>
      </c>
      <c r="V65">
        <v>1</v>
      </c>
      <c r="W65">
        <v>1</v>
      </c>
      <c r="X65">
        <v>0</v>
      </c>
      <c r="Y65">
        <v>16</v>
      </c>
      <c r="Z65">
        <v>18</v>
      </c>
      <c r="AA65">
        <v>18</v>
      </c>
      <c r="AB65">
        <v>2</v>
      </c>
      <c r="AC65">
        <v>0</v>
      </c>
      <c r="AD65" t="s">
        <v>73</v>
      </c>
      <c r="AE65">
        <v>17.329999999999998</v>
      </c>
      <c r="AF65" t="s">
        <v>86</v>
      </c>
      <c r="AG65">
        <v>3.5</v>
      </c>
      <c r="AH65" t="s">
        <v>79</v>
      </c>
      <c r="AI65">
        <v>0</v>
      </c>
      <c r="AJ65" t="s">
        <v>76</v>
      </c>
      <c r="AK65" t="s">
        <v>77</v>
      </c>
      <c r="AL65">
        <v>4</v>
      </c>
      <c r="AM65">
        <v>8</v>
      </c>
      <c r="AN65" t="s">
        <v>79</v>
      </c>
      <c r="AO65" t="s">
        <v>75</v>
      </c>
    </row>
    <row r="66" spans="1:41">
      <c r="A66" t="s">
        <v>37</v>
      </c>
      <c r="B66" t="s">
        <v>52</v>
      </c>
      <c r="C66">
        <v>16</v>
      </c>
      <c r="D66" t="s">
        <v>39</v>
      </c>
      <c r="E66" t="s">
        <v>72</v>
      </c>
      <c r="F66">
        <v>4</v>
      </c>
      <c r="G66">
        <v>4</v>
      </c>
      <c r="H66">
        <v>1</v>
      </c>
      <c r="I66">
        <v>3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4</v>
      </c>
      <c r="S66">
        <v>4</v>
      </c>
      <c r="T66">
        <v>3</v>
      </c>
      <c r="U66">
        <v>1</v>
      </c>
      <c r="V66">
        <v>1</v>
      </c>
      <c r="W66">
        <v>4</v>
      </c>
      <c r="X66">
        <v>0</v>
      </c>
      <c r="Y66">
        <v>16</v>
      </c>
      <c r="Z66">
        <v>17</v>
      </c>
      <c r="AA66">
        <v>17</v>
      </c>
      <c r="AB66">
        <v>1</v>
      </c>
      <c r="AC66">
        <v>0</v>
      </c>
      <c r="AD66" t="s">
        <v>73</v>
      </c>
      <c r="AE66">
        <v>16.670000000000002</v>
      </c>
      <c r="AF66" t="s">
        <v>86</v>
      </c>
      <c r="AG66">
        <v>4</v>
      </c>
      <c r="AH66" t="s">
        <v>79</v>
      </c>
      <c r="AI66">
        <v>0</v>
      </c>
      <c r="AJ66" t="s">
        <v>76</v>
      </c>
      <c r="AK66" t="s">
        <v>77</v>
      </c>
      <c r="AL66">
        <v>3</v>
      </c>
      <c r="AM66">
        <v>8</v>
      </c>
      <c r="AN66" t="s">
        <v>75</v>
      </c>
      <c r="AO66" t="s">
        <v>75</v>
      </c>
    </row>
    <row r="67" spans="1:41">
      <c r="A67" t="s">
        <v>37</v>
      </c>
      <c r="B67" t="s">
        <v>52</v>
      </c>
      <c r="C67">
        <v>18</v>
      </c>
      <c r="D67" t="s">
        <v>39</v>
      </c>
      <c r="E67" t="s">
        <v>72</v>
      </c>
      <c r="F67">
        <v>4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3</v>
      </c>
      <c r="T67">
        <v>2</v>
      </c>
      <c r="U67">
        <v>1</v>
      </c>
      <c r="V67">
        <v>4</v>
      </c>
      <c r="W67">
        <v>5</v>
      </c>
      <c r="X67">
        <v>11</v>
      </c>
      <c r="Y67">
        <v>12</v>
      </c>
      <c r="Z67">
        <v>11</v>
      </c>
      <c r="AA67">
        <v>11</v>
      </c>
      <c r="AB67">
        <v>-1</v>
      </c>
      <c r="AC67">
        <v>0</v>
      </c>
      <c r="AD67" t="s">
        <v>73</v>
      </c>
      <c r="AE67">
        <v>11.33</v>
      </c>
      <c r="AF67" t="s">
        <v>85</v>
      </c>
      <c r="AG67">
        <v>3</v>
      </c>
      <c r="AH67" t="s">
        <v>75</v>
      </c>
      <c r="AI67">
        <v>1</v>
      </c>
      <c r="AJ67" t="s">
        <v>76</v>
      </c>
      <c r="AK67" t="s">
        <v>77</v>
      </c>
      <c r="AL67">
        <v>4</v>
      </c>
      <c r="AM67">
        <v>6</v>
      </c>
      <c r="AN67" t="s">
        <v>79</v>
      </c>
      <c r="AO67" t="s">
        <v>75</v>
      </c>
    </row>
    <row r="68" spans="1:41">
      <c r="A68" t="s">
        <v>37</v>
      </c>
      <c r="B68" t="s">
        <v>52</v>
      </c>
      <c r="C68">
        <v>18</v>
      </c>
      <c r="D68" t="s">
        <v>39</v>
      </c>
      <c r="E68" t="s">
        <v>71</v>
      </c>
      <c r="F68">
        <v>3</v>
      </c>
      <c r="G68">
        <v>4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1</v>
      </c>
      <c r="V68">
        <v>3</v>
      </c>
      <c r="W68">
        <v>5</v>
      </c>
      <c r="X68">
        <v>11</v>
      </c>
      <c r="Y68">
        <v>16</v>
      </c>
      <c r="Z68">
        <v>15</v>
      </c>
      <c r="AA68">
        <v>15</v>
      </c>
      <c r="AB68">
        <v>-1</v>
      </c>
      <c r="AC68">
        <v>0</v>
      </c>
      <c r="AD68" t="s">
        <v>73</v>
      </c>
      <c r="AE68">
        <v>15.33</v>
      </c>
      <c r="AF68" t="s">
        <v>89</v>
      </c>
      <c r="AG68">
        <v>3.5</v>
      </c>
      <c r="AH68" t="s">
        <v>79</v>
      </c>
      <c r="AI68">
        <v>0</v>
      </c>
      <c r="AJ68" t="s">
        <v>76</v>
      </c>
      <c r="AK68" t="s">
        <v>77</v>
      </c>
      <c r="AL68">
        <v>2</v>
      </c>
      <c r="AM68">
        <v>7</v>
      </c>
      <c r="AN68" t="s">
        <v>75</v>
      </c>
      <c r="AO68" t="s">
        <v>75</v>
      </c>
    </row>
    <row r="69" spans="1:41">
      <c r="A69" t="s">
        <v>55</v>
      </c>
      <c r="B69" t="s">
        <v>52</v>
      </c>
      <c r="C69">
        <v>20</v>
      </c>
      <c r="D69" t="s">
        <v>39</v>
      </c>
      <c r="E69" t="s">
        <v>71</v>
      </c>
      <c r="F69">
        <v>2</v>
      </c>
      <c r="G69">
        <v>2</v>
      </c>
      <c r="H69">
        <v>1</v>
      </c>
      <c r="I69">
        <v>2</v>
      </c>
      <c r="J69">
        <v>2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5</v>
      </c>
      <c r="S69">
        <v>5</v>
      </c>
      <c r="T69">
        <v>4</v>
      </c>
      <c r="U69">
        <v>4</v>
      </c>
      <c r="V69">
        <v>5</v>
      </c>
      <c r="W69">
        <v>4</v>
      </c>
      <c r="X69">
        <v>11</v>
      </c>
      <c r="Y69">
        <v>9</v>
      </c>
      <c r="Z69">
        <v>9</v>
      </c>
      <c r="AA69">
        <v>9</v>
      </c>
      <c r="AB69">
        <v>0</v>
      </c>
      <c r="AC69">
        <v>0</v>
      </c>
      <c r="AD69" t="s">
        <v>73</v>
      </c>
      <c r="AE69">
        <v>9</v>
      </c>
      <c r="AF69" t="s">
        <v>74</v>
      </c>
      <c r="AG69">
        <v>2</v>
      </c>
      <c r="AH69" t="s">
        <v>75</v>
      </c>
      <c r="AI69">
        <v>3</v>
      </c>
      <c r="AJ69" t="s">
        <v>75</v>
      </c>
      <c r="AK69" t="s">
        <v>87</v>
      </c>
      <c r="AL69">
        <v>3</v>
      </c>
      <c r="AM69">
        <v>9</v>
      </c>
      <c r="AN69" t="s">
        <v>75</v>
      </c>
      <c r="AO69" t="s">
        <v>75</v>
      </c>
    </row>
    <row r="70" spans="1:41">
      <c r="A70" t="s">
        <v>37</v>
      </c>
      <c r="B70" t="s">
        <v>52</v>
      </c>
      <c r="C70">
        <v>15</v>
      </c>
      <c r="D70" t="s">
        <v>39</v>
      </c>
      <c r="E70" t="s">
        <v>72</v>
      </c>
      <c r="F70">
        <v>4</v>
      </c>
      <c r="G70">
        <v>2</v>
      </c>
      <c r="H70">
        <v>1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3</v>
      </c>
      <c r="S70">
        <v>3</v>
      </c>
      <c r="T70">
        <v>3</v>
      </c>
      <c r="U70">
        <v>1</v>
      </c>
      <c r="V70">
        <v>1</v>
      </c>
      <c r="W70">
        <v>3</v>
      </c>
      <c r="X70">
        <v>0</v>
      </c>
      <c r="Y70">
        <v>10</v>
      </c>
      <c r="Z70">
        <v>10</v>
      </c>
      <c r="AA70">
        <v>10</v>
      </c>
      <c r="AB70">
        <v>0</v>
      </c>
      <c r="AC70">
        <v>0</v>
      </c>
      <c r="AD70" t="s">
        <v>73</v>
      </c>
      <c r="AE70">
        <v>10</v>
      </c>
      <c r="AF70" t="s">
        <v>85</v>
      </c>
      <c r="AG70">
        <v>3</v>
      </c>
      <c r="AH70" t="s">
        <v>75</v>
      </c>
      <c r="AI70">
        <v>0</v>
      </c>
      <c r="AJ70" t="s">
        <v>76</v>
      </c>
      <c r="AK70" t="s">
        <v>77</v>
      </c>
      <c r="AL70">
        <v>1</v>
      </c>
      <c r="AM70">
        <v>6</v>
      </c>
      <c r="AN70" t="s">
        <v>76</v>
      </c>
      <c r="AO70" t="s">
        <v>75</v>
      </c>
    </row>
    <row r="71" spans="1:41">
      <c r="A71" t="s">
        <v>37</v>
      </c>
      <c r="B71" t="s">
        <v>52</v>
      </c>
      <c r="C71">
        <v>16</v>
      </c>
      <c r="D71" t="s">
        <v>39</v>
      </c>
      <c r="E71" t="s">
        <v>71</v>
      </c>
      <c r="F71">
        <v>4</v>
      </c>
      <c r="G71">
        <v>3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5</v>
      </c>
      <c r="S71">
        <v>4</v>
      </c>
      <c r="T71">
        <v>2</v>
      </c>
      <c r="U71">
        <v>1</v>
      </c>
      <c r="V71">
        <v>2</v>
      </c>
      <c r="W71">
        <v>5</v>
      </c>
      <c r="X71">
        <v>10</v>
      </c>
      <c r="Y71">
        <v>15</v>
      </c>
      <c r="Z71">
        <v>15</v>
      </c>
      <c r="AA71">
        <v>15</v>
      </c>
      <c r="AB71">
        <v>0</v>
      </c>
      <c r="AC71">
        <v>0</v>
      </c>
      <c r="AD71" t="s">
        <v>73</v>
      </c>
      <c r="AE71">
        <v>15</v>
      </c>
      <c r="AF71" t="s">
        <v>89</v>
      </c>
      <c r="AG71">
        <v>3.5</v>
      </c>
      <c r="AH71" t="s">
        <v>79</v>
      </c>
      <c r="AI71">
        <v>0</v>
      </c>
      <c r="AJ71" t="s">
        <v>76</v>
      </c>
      <c r="AK71" t="s">
        <v>77</v>
      </c>
      <c r="AL71">
        <v>4</v>
      </c>
      <c r="AM71">
        <v>6</v>
      </c>
      <c r="AN71" t="s">
        <v>79</v>
      </c>
      <c r="AO71" t="s">
        <v>75</v>
      </c>
    </row>
    <row r="72" spans="1:41">
      <c r="A72" t="s">
        <v>37</v>
      </c>
      <c r="B72" t="s">
        <v>52</v>
      </c>
      <c r="C72">
        <v>16</v>
      </c>
      <c r="D72" t="s">
        <v>39</v>
      </c>
      <c r="E72" t="s">
        <v>72</v>
      </c>
      <c r="F72">
        <v>3</v>
      </c>
      <c r="G72">
        <v>1</v>
      </c>
      <c r="H72">
        <v>2</v>
      </c>
      <c r="I72">
        <v>4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3</v>
      </c>
      <c r="T72">
        <v>2</v>
      </c>
      <c r="U72">
        <v>1</v>
      </c>
      <c r="V72">
        <v>1</v>
      </c>
      <c r="W72">
        <v>5</v>
      </c>
      <c r="X72">
        <v>0</v>
      </c>
      <c r="Y72">
        <v>13</v>
      </c>
      <c r="Z72">
        <v>15</v>
      </c>
      <c r="AA72">
        <v>15</v>
      </c>
      <c r="AB72">
        <v>2</v>
      </c>
      <c r="AC72">
        <v>0</v>
      </c>
      <c r="AD72" t="s">
        <v>73</v>
      </c>
      <c r="AE72">
        <v>14.33</v>
      </c>
      <c r="AF72" t="s">
        <v>89</v>
      </c>
      <c r="AG72">
        <v>2</v>
      </c>
      <c r="AH72" t="s">
        <v>75</v>
      </c>
      <c r="AI72">
        <v>1</v>
      </c>
      <c r="AJ72" t="s">
        <v>76</v>
      </c>
      <c r="AK72" t="s">
        <v>77</v>
      </c>
      <c r="AL72">
        <v>3</v>
      </c>
      <c r="AM72">
        <v>5</v>
      </c>
      <c r="AN72" t="s">
        <v>75</v>
      </c>
      <c r="AO72" t="s">
        <v>76</v>
      </c>
    </row>
    <row r="73" spans="1:41">
      <c r="A73" t="s">
        <v>37</v>
      </c>
      <c r="B73" t="s">
        <v>52</v>
      </c>
      <c r="C73">
        <v>15</v>
      </c>
      <c r="D73" t="s">
        <v>39</v>
      </c>
      <c r="E73" t="s">
        <v>72</v>
      </c>
      <c r="F73">
        <v>2</v>
      </c>
      <c r="G73">
        <v>2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5</v>
      </c>
      <c r="S73">
        <v>4</v>
      </c>
      <c r="T73">
        <v>1</v>
      </c>
      <c r="U73">
        <v>1</v>
      </c>
      <c r="V73">
        <v>1</v>
      </c>
      <c r="W73">
        <v>1</v>
      </c>
      <c r="X73">
        <v>0</v>
      </c>
      <c r="Y73">
        <v>8</v>
      </c>
      <c r="Z73">
        <v>8</v>
      </c>
      <c r="AA73">
        <v>11</v>
      </c>
      <c r="AB73">
        <v>0</v>
      </c>
      <c r="AC73">
        <v>3</v>
      </c>
      <c r="AD73" t="s">
        <v>73</v>
      </c>
      <c r="AE73">
        <v>9</v>
      </c>
      <c r="AF73" t="s">
        <v>74</v>
      </c>
      <c r="AG73">
        <v>2</v>
      </c>
      <c r="AH73" t="s">
        <v>75</v>
      </c>
      <c r="AI73">
        <v>2</v>
      </c>
      <c r="AJ73" t="s">
        <v>75</v>
      </c>
      <c r="AK73" t="s">
        <v>77</v>
      </c>
      <c r="AL73">
        <v>3</v>
      </c>
      <c r="AM73">
        <v>5</v>
      </c>
      <c r="AN73" t="s">
        <v>75</v>
      </c>
      <c r="AO73" t="s">
        <v>76</v>
      </c>
    </row>
    <row r="74" spans="1:41">
      <c r="A74" t="s">
        <v>37</v>
      </c>
      <c r="B74" t="s">
        <v>52</v>
      </c>
      <c r="C74">
        <v>15</v>
      </c>
      <c r="D74" t="s">
        <v>39</v>
      </c>
      <c r="E74" t="s">
        <v>71</v>
      </c>
      <c r="F74">
        <v>4</v>
      </c>
      <c r="G74">
        <v>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3</v>
      </c>
      <c r="S74">
        <v>5</v>
      </c>
      <c r="T74">
        <v>2</v>
      </c>
      <c r="U74">
        <v>1</v>
      </c>
      <c r="V74">
        <v>1</v>
      </c>
      <c r="W74">
        <v>3</v>
      </c>
      <c r="X74">
        <v>10</v>
      </c>
      <c r="Y74">
        <v>18</v>
      </c>
      <c r="Z74">
        <v>19</v>
      </c>
      <c r="AA74">
        <v>19</v>
      </c>
      <c r="AB74">
        <v>1</v>
      </c>
      <c r="AC74">
        <v>0</v>
      </c>
      <c r="AD74" t="s">
        <v>73</v>
      </c>
      <c r="AE74">
        <v>18.670000000000002</v>
      </c>
      <c r="AF74" t="s">
        <v>86</v>
      </c>
      <c r="AG74">
        <v>3</v>
      </c>
      <c r="AH74" t="s">
        <v>75</v>
      </c>
      <c r="AI74">
        <v>1</v>
      </c>
      <c r="AJ74" t="s">
        <v>76</v>
      </c>
      <c r="AK74" t="s">
        <v>77</v>
      </c>
      <c r="AL74">
        <v>1</v>
      </c>
      <c r="AM74">
        <v>7</v>
      </c>
      <c r="AN74" t="s">
        <v>76</v>
      </c>
      <c r="AO74" t="s">
        <v>75</v>
      </c>
    </row>
    <row r="75" spans="1:41">
      <c r="A75" t="s">
        <v>37</v>
      </c>
      <c r="B75" t="s">
        <v>52</v>
      </c>
      <c r="C75">
        <v>16</v>
      </c>
      <c r="D75" t="s">
        <v>54</v>
      </c>
      <c r="E75" t="s">
        <v>72</v>
      </c>
      <c r="F75">
        <v>4</v>
      </c>
      <c r="G75">
        <v>2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4</v>
      </c>
      <c r="S75">
        <v>3</v>
      </c>
      <c r="T75">
        <v>3</v>
      </c>
      <c r="U75">
        <v>3</v>
      </c>
      <c r="V75">
        <v>4</v>
      </c>
      <c r="W75">
        <v>3</v>
      </c>
      <c r="X75">
        <v>10</v>
      </c>
      <c r="Y75">
        <v>10</v>
      </c>
      <c r="Z75">
        <v>8</v>
      </c>
      <c r="AA75">
        <v>9</v>
      </c>
      <c r="AB75">
        <v>-2</v>
      </c>
      <c r="AC75">
        <v>1</v>
      </c>
      <c r="AD75" t="s">
        <v>73</v>
      </c>
      <c r="AE75">
        <v>9</v>
      </c>
      <c r="AF75" t="s">
        <v>74</v>
      </c>
      <c r="AG75">
        <v>3</v>
      </c>
      <c r="AH75" t="s">
        <v>75</v>
      </c>
      <c r="AI75">
        <v>2</v>
      </c>
      <c r="AJ75" t="s">
        <v>75</v>
      </c>
      <c r="AK75" t="s">
        <v>77</v>
      </c>
      <c r="AL75">
        <v>3</v>
      </c>
      <c r="AM75">
        <v>7</v>
      </c>
      <c r="AN75" t="s">
        <v>75</v>
      </c>
      <c r="AO75" t="s">
        <v>75</v>
      </c>
    </row>
    <row r="76" spans="1:41">
      <c r="A76" t="s">
        <v>37</v>
      </c>
      <c r="B76" t="s">
        <v>52</v>
      </c>
      <c r="C76">
        <v>16</v>
      </c>
      <c r="D76" t="s">
        <v>39</v>
      </c>
      <c r="E76" t="s">
        <v>72</v>
      </c>
      <c r="F76">
        <v>4</v>
      </c>
      <c r="G76">
        <v>3</v>
      </c>
      <c r="H76">
        <v>1</v>
      </c>
      <c r="I76">
        <v>2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3</v>
      </c>
      <c r="S76">
        <v>4</v>
      </c>
      <c r="T76">
        <v>3</v>
      </c>
      <c r="U76">
        <v>2</v>
      </c>
      <c r="V76">
        <v>3</v>
      </c>
      <c r="W76">
        <v>3</v>
      </c>
      <c r="X76">
        <v>10</v>
      </c>
      <c r="Y76">
        <v>9</v>
      </c>
      <c r="Z76">
        <v>8</v>
      </c>
      <c r="AA76">
        <v>8</v>
      </c>
      <c r="AB76">
        <v>-1</v>
      </c>
      <c r="AC76">
        <v>0</v>
      </c>
      <c r="AD76" t="s">
        <v>73</v>
      </c>
      <c r="AE76">
        <v>8.33</v>
      </c>
      <c r="AF76" t="s">
        <v>74</v>
      </c>
      <c r="AG76">
        <v>3.5</v>
      </c>
      <c r="AH76" t="s">
        <v>79</v>
      </c>
      <c r="AI76">
        <v>0</v>
      </c>
      <c r="AJ76" t="s">
        <v>76</v>
      </c>
      <c r="AK76" t="s">
        <v>77</v>
      </c>
      <c r="AL76">
        <v>4</v>
      </c>
      <c r="AM76">
        <v>7</v>
      </c>
      <c r="AN76" t="s">
        <v>79</v>
      </c>
      <c r="AO76" t="s">
        <v>75</v>
      </c>
    </row>
    <row r="77" spans="1:41">
      <c r="A77" t="s">
        <v>37</v>
      </c>
      <c r="B77" t="s">
        <v>52</v>
      </c>
      <c r="C77">
        <v>16</v>
      </c>
      <c r="D77" t="s">
        <v>39</v>
      </c>
      <c r="E77" t="s">
        <v>72</v>
      </c>
      <c r="F77">
        <v>3</v>
      </c>
      <c r="G77">
        <v>2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5</v>
      </c>
      <c r="S77">
        <v>4</v>
      </c>
      <c r="T77">
        <v>3</v>
      </c>
      <c r="U77">
        <v>1</v>
      </c>
      <c r="V77">
        <v>1</v>
      </c>
      <c r="W77">
        <v>5</v>
      </c>
      <c r="X77">
        <v>0</v>
      </c>
      <c r="Y77">
        <v>12</v>
      </c>
      <c r="Z77">
        <v>14</v>
      </c>
      <c r="AA77">
        <v>15</v>
      </c>
      <c r="AB77">
        <v>2</v>
      </c>
      <c r="AC77">
        <v>1</v>
      </c>
      <c r="AD77" t="s">
        <v>80</v>
      </c>
      <c r="AE77">
        <v>13.67</v>
      </c>
      <c r="AF77" t="s">
        <v>85</v>
      </c>
      <c r="AG77">
        <v>2.5</v>
      </c>
      <c r="AH77" t="s">
        <v>75</v>
      </c>
      <c r="AI77">
        <v>1</v>
      </c>
      <c r="AJ77" t="s">
        <v>76</v>
      </c>
      <c r="AK77" t="s">
        <v>77</v>
      </c>
      <c r="AL77">
        <v>3</v>
      </c>
      <c r="AM77">
        <v>7</v>
      </c>
      <c r="AN77" t="s">
        <v>75</v>
      </c>
      <c r="AO77" t="s">
        <v>75</v>
      </c>
    </row>
    <row r="78" spans="1:41">
      <c r="A78" t="s">
        <v>37</v>
      </c>
      <c r="B78" t="s">
        <v>52</v>
      </c>
      <c r="C78">
        <v>15</v>
      </c>
      <c r="D78" t="s">
        <v>39</v>
      </c>
      <c r="E78" t="s">
        <v>71</v>
      </c>
      <c r="F78">
        <v>3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5</v>
      </c>
      <c r="S78">
        <v>3</v>
      </c>
      <c r="T78">
        <v>2</v>
      </c>
      <c r="U78">
        <v>1</v>
      </c>
      <c r="V78">
        <v>1</v>
      </c>
      <c r="W78">
        <v>2</v>
      </c>
      <c r="X78">
        <v>0</v>
      </c>
      <c r="Y78">
        <v>8</v>
      </c>
      <c r="Z78">
        <v>10</v>
      </c>
      <c r="AA78">
        <v>12</v>
      </c>
      <c r="AB78">
        <v>2</v>
      </c>
      <c r="AC78">
        <v>2</v>
      </c>
      <c r="AD78" t="s">
        <v>80</v>
      </c>
      <c r="AE78">
        <v>10</v>
      </c>
      <c r="AF78" t="s">
        <v>85</v>
      </c>
      <c r="AG78">
        <v>3</v>
      </c>
      <c r="AH78" t="s">
        <v>75</v>
      </c>
      <c r="AI78">
        <v>0</v>
      </c>
      <c r="AJ78" t="s">
        <v>76</v>
      </c>
      <c r="AK78" t="s">
        <v>77</v>
      </c>
      <c r="AL78">
        <v>2</v>
      </c>
      <c r="AM78">
        <v>5</v>
      </c>
      <c r="AN78" t="s">
        <v>75</v>
      </c>
      <c r="AO78" t="s">
        <v>76</v>
      </c>
    </row>
    <row r="79" spans="1:41">
      <c r="A79" t="s">
        <v>37</v>
      </c>
      <c r="B79" t="s">
        <v>52</v>
      </c>
      <c r="C79">
        <v>15</v>
      </c>
      <c r="D79" t="s">
        <v>54</v>
      </c>
      <c r="E79" t="s">
        <v>72</v>
      </c>
      <c r="F79">
        <v>4</v>
      </c>
      <c r="G79">
        <v>3</v>
      </c>
      <c r="H79">
        <v>1</v>
      </c>
      <c r="I79">
        <v>2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4</v>
      </c>
      <c r="S79">
        <v>5</v>
      </c>
      <c r="T79">
        <v>2</v>
      </c>
      <c r="U79">
        <v>1</v>
      </c>
      <c r="V79">
        <v>1</v>
      </c>
      <c r="W79">
        <v>5</v>
      </c>
      <c r="X79">
        <v>0</v>
      </c>
      <c r="Y79">
        <v>17</v>
      </c>
      <c r="Z79">
        <v>16</v>
      </c>
      <c r="AA79">
        <v>16</v>
      </c>
      <c r="AB79">
        <v>-1</v>
      </c>
      <c r="AC79">
        <v>0</v>
      </c>
      <c r="AD79" t="s">
        <v>73</v>
      </c>
      <c r="AE79">
        <v>16.329999999999998</v>
      </c>
      <c r="AF79" t="s">
        <v>86</v>
      </c>
      <c r="AG79">
        <v>3.5</v>
      </c>
      <c r="AH79" t="s">
        <v>79</v>
      </c>
      <c r="AI79">
        <v>0</v>
      </c>
      <c r="AJ79" t="s">
        <v>76</v>
      </c>
      <c r="AK79" t="s">
        <v>77</v>
      </c>
      <c r="AL79">
        <v>3</v>
      </c>
      <c r="AM79">
        <v>8</v>
      </c>
      <c r="AN79" t="s">
        <v>75</v>
      </c>
      <c r="AO79" t="s">
        <v>75</v>
      </c>
    </row>
    <row r="80" spans="1:41">
      <c r="A80" t="s">
        <v>37</v>
      </c>
      <c r="B80" t="s">
        <v>52</v>
      </c>
      <c r="C80">
        <v>15</v>
      </c>
      <c r="D80" t="s">
        <v>39</v>
      </c>
      <c r="E80" t="s">
        <v>72</v>
      </c>
      <c r="F80">
        <v>4</v>
      </c>
      <c r="G80">
        <v>4</v>
      </c>
      <c r="H80">
        <v>2</v>
      </c>
      <c r="I80">
        <v>2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4</v>
      </c>
      <c r="S80">
        <v>3</v>
      </c>
      <c r="T80">
        <v>1</v>
      </c>
      <c r="U80">
        <v>1</v>
      </c>
      <c r="V80">
        <v>1</v>
      </c>
      <c r="W80">
        <v>5</v>
      </c>
      <c r="X80">
        <v>0</v>
      </c>
      <c r="Y80">
        <v>17</v>
      </c>
      <c r="Z80">
        <v>16</v>
      </c>
      <c r="AA80">
        <v>17</v>
      </c>
      <c r="AB80">
        <v>-1</v>
      </c>
      <c r="AC80">
        <v>1</v>
      </c>
      <c r="AD80" t="s">
        <v>73</v>
      </c>
      <c r="AE80">
        <v>16.670000000000002</v>
      </c>
      <c r="AF80" t="s">
        <v>86</v>
      </c>
      <c r="AG80">
        <v>4</v>
      </c>
      <c r="AH80" t="s">
        <v>79</v>
      </c>
      <c r="AI80">
        <v>0</v>
      </c>
      <c r="AJ80" t="s">
        <v>76</v>
      </c>
      <c r="AK80" t="s">
        <v>77</v>
      </c>
      <c r="AL80">
        <v>3</v>
      </c>
      <c r="AM80">
        <v>4</v>
      </c>
      <c r="AN80" t="s">
        <v>75</v>
      </c>
      <c r="AO80" t="s">
        <v>76</v>
      </c>
    </row>
    <row r="81" spans="1:41">
      <c r="A81" t="s">
        <v>37</v>
      </c>
      <c r="B81" t="s">
        <v>52</v>
      </c>
      <c r="C81">
        <v>15</v>
      </c>
      <c r="D81" t="s">
        <v>39</v>
      </c>
      <c r="E81" t="s">
        <v>72</v>
      </c>
      <c r="F81">
        <v>4</v>
      </c>
      <c r="G81">
        <v>4</v>
      </c>
      <c r="H81">
        <v>1</v>
      </c>
      <c r="I81">
        <v>2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5</v>
      </c>
      <c r="S81">
        <v>4</v>
      </c>
      <c r="T81">
        <v>2</v>
      </c>
      <c r="U81">
        <v>3</v>
      </c>
      <c r="V81">
        <v>4</v>
      </c>
      <c r="W81">
        <v>5</v>
      </c>
      <c r="X81">
        <v>0</v>
      </c>
      <c r="Y81">
        <v>9</v>
      </c>
      <c r="Z81">
        <v>11</v>
      </c>
      <c r="AA81">
        <v>12</v>
      </c>
      <c r="AB81">
        <v>2</v>
      </c>
      <c r="AC81">
        <v>1</v>
      </c>
      <c r="AD81" t="s">
        <v>80</v>
      </c>
      <c r="AE81">
        <v>10.67</v>
      </c>
      <c r="AF81" t="s">
        <v>85</v>
      </c>
      <c r="AG81">
        <v>4</v>
      </c>
      <c r="AH81" t="s">
        <v>79</v>
      </c>
      <c r="AI81">
        <v>1</v>
      </c>
      <c r="AJ81" t="s">
        <v>76</v>
      </c>
      <c r="AK81" t="s">
        <v>77</v>
      </c>
      <c r="AL81">
        <v>3</v>
      </c>
      <c r="AM81">
        <v>6</v>
      </c>
      <c r="AN81" t="s">
        <v>75</v>
      </c>
      <c r="AO81" t="s">
        <v>75</v>
      </c>
    </row>
    <row r="82" spans="1:41">
      <c r="A82" t="s">
        <v>37</v>
      </c>
      <c r="B82" t="s">
        <v>52</v>
      </c>
      <c r="C82">
        <v>16</v>
      </c>
      <c r="D82" t="s">
        <v>39</v>
      </c>
      <c r="E82" t="s">
        <v>72</v>
      </c>
      <c r="F82">
        <v>3</v>
      </c>
      <c r="G82">
        <v>2</v>
      </c>
      <c r="H82">
        <v>2</v>
      </c>
      <c r="I82">
        <v>3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5</v>
      </c>
      <c r="S82">
        <v>3</v>
      </c>
      <c r="T82">
        <v>3</v>
      </c>
      <c r="U82">
        <v>1</v>
      </c>
      <c r="V82">
        <v>3</v>
      </c>
      <c r="W82">
        <v>2</v>
      </c>
      <c r="X82">
        <v>10</v>
      </c>
      <c r="Y82">
        <v>11</v>
      </c>
      <c r="Z82">
        <v>9</v>
      </c>
      <c r="AA82">
        <v>10</v>
      </c>
      <c r="AB82">
        <v>-2</v>
      </c>
      <c r="AC82">
        <v>1</v>
      </c>
      <c r="AD82" t="s">
        <v>73</v>
      </c>
      <c r="AE82">
        <v>10</v>
      </c>
      <c r="AF82" t="s">
        <v>85</v>
      </c>
      <c r="AG82">
        <v>2.5</v>
      </c>
      <c r="AH82" t="s">
        <v>75</v>
      </c>
      <c r="AI82">
        <v>0</v>
      </c>
      <c r="AJ82" t="s">
        <v>76</v>
      </c>
      <c r="AK82" t="s">
        <v>77</v>
      </c>
      <c r="AL82">
        <v>2</v>
      </c>
      <c r="AM82">
        <v>7</v>
      </c>
      <c r="AN82" t="s">
        <v>75</v>
      </c>
      <c r="AO82" t="s">
        <v>75</v>
      </c>
    </row>
    <row r="83" spans="1:41">
      <c r="A83" t="s">
        <v>37</v>
      </c>
      <c r="B83" t="s">
        <v>52</v>
      </c>
      <c r="C83">
        <v>18</v>
      </c>
      <c r="D83" t="s">
        <v>39</v>
      </c>
      <c r="E83" t="s">
        <v>72</v>
      </c>
      <c r="F83">
        <v>4</v>
      </c>
      <c r="G83">
        <v>2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5</v>
      </c>
      <c r="S83">
        <v>4</v>
      </c>
      <c r="T83">
        <v>5</v>
      </c>
      <c r="U83">
        <v>1</v>
      </c>
      <c r="V83">
        <v>3</v>
      </c>
      <c r="W83">
        <v>5</v>
      </c>
      <c r="X83">
        <v>10</v>
      </c>
      <c r="Y83">
        <v>10</v>
      </c>
      <c r="Z83">
        <v>9</v>
      </c>
      <c r="AA83">
        <v>10</v>
      </c>
      <c r="AB83">
        <v>-1</v>
      </c>
      <c r="AC83">
        <v>1</v>
      </c>
      <c r="AD83" t="s">
        <v>73</v>
      </c>
      <c r="AE83">
        <v>9.67</v>
      </c>
      <c r="AF83" t="s">
        <v>74</v>
      </c>
      <c r="AG83">
        <v>3</v>
      </c>
      <c r="AH83" t="s">
        <v>75</v>
      </c>
      <c r="AI83">
        <v>0</v>
      </c>
      <c r="AJ83" t="s">
        <v>76</v>
      </c>
      <c r="AK83" t="s">
        <v>77</v>
      </c>
      <c r="AL83">
        <v>4</v>
      </c>
      <c r="AM83">
        <v>10</v>
      </c>
      <c r="AN83" t="s">
        <v>79</v>
      </c>
      <c r="AO83" t="s">
        <v>79</v>
      </c>
    </row>
    <row r="84" spans="1:41">
      <c r="A84" t="s">
        <v>37</v>
      </c>
      <c r="B84" t="s">
        <v>52</v>
      </c>
      <c r="C84">
        <v>16</v>
      </c>
      <c r="D84" t="s">
        <v>39</v>
      </c>
      <c r="E84" t="s">
        <v>71</v>
      </c>
      <c r="F84">
        <v>2</v>
      </c>
      <c r="G84">
        <v>2</v>
      </c>
      <c r="H84">
        <v>2</v>
      </c>
      <c r="I84">
        <v>2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5</v>
      </c>
      <c r="S84">
        <v>4</v>
      </c>
      <c r="T84">
        <v>4</v>
      </c>
      <c r="U84">
        <v>2</v>
      </c>
      <c r="V84">
        <v>4</v>
      </c>
      <c r="W84">
        <v>5</v>
      </c>
      <c r="X84">
        <v>0</v>
      </c>
      <c r="Y84">
        <v>13</v>
      </c>
      <c r="Z84">
        <v>13</v>
      </c>
      <c r="AA84">
        <v>12</v>
      </c>
      <c r="AB84">
        <v>0</v>
      </c>
      <c r="AC84">
        <v>-1</v>
      </c>
      <c r="AD84" t="s">
        <v>73</v>
      </c>
      <c r="AE84">
        <v>12.67</v>
      </c>
      <c r="AF84" t="s">
        <v>85</v>
      </c>
      <c r="AG84">
        <v>2</v>
      </c>
      <c r="AH84" t="s">
        <v>75</v>
      </c>
      <c r="AI84">
        <v>2</v>
      </c>
      <c r="AJ84" t="s">
        <v>75</v>
      </c>
      <c r="AK84" t="s">
        <v>77</v>
      </c>
      <c r="AL84">
        <v>3</v>
      </c>
      <c r="AM84">
        <v>8</v>
      </c>
      <c r="AN84" t="s">
        <v>75</v>
      </c>
      <c r="AO84" t="s">
        <v>75</v>
      </c>
    </row>
    <row r="85" spans="1:41">
      <c r="A85" t="s">
        <v>55</v>
      </c>
      <c r="B85" t="s">
        <v>52</v>
      </c>
      <c r="C85">
        <v>18</v>
      </c>
      <c r="D85" t="s">
        <v>54</v>
      </c>
      <c r="E85" t="s">
        <v>72</v>
      </c>
      <c r="F85">
        <v>3</v>
      </c>
      <c r="G85">
        <v>2</v>
      </c>
      <c r="H85">
        <v>2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5</v>
      </c>
      <c r="T85">
        <v>5</v>
      </c>
      <c r="U85">
        <v>5</v>
      </c>
      <c r="V85">
        <v>5</v>
      </c>
      <c r="W85">
        <v>5</v>
      </c>
      <c r="X85">
        <v>10</v>
      </c>
      <c r="Y85">
        <v>11</v>
      </c>
      <c r="Z85">
        <v>13</v>
      </c>
      <c r="AA85">
        <v>13</v>
      </c>
      <c r="AB85">
        <v>2</v>
      </c>
      <c r="AC85">
        <v>0</v>
      </c>
      <c r="AD85" t="s">
        <v>73</v>
      </c>
      <c r="AE85">
        <v>12.33</v>
      </c>
      <c r="AF85" t="s">
        <v>85</v>
      </c>
      <c r="AG85">
        <v>2.5</v>
      </c>
      <c r="AH85" t="s">
        <v>75</v>
      </c>
      <c r="AI85">
        <v>3</v>
      </c>
      <c r="AJ85" t="s">
        <v>75</v>
      </c>
      <c r="AK85" t="s">
        <v>77</v>
      </c>
      <c r="AL85">
        <v>2</v>
      </c>
      <c r="AM85">
        <v>10</v>
      </c>
      <c r="AN85" t="s">
        <v>75</v>
      </c>
      <c r="AO85" t="s">
        <v>79</v>
      </c>
    </row>
    <row r="86" spans="1:41">
      <c r="A86" t="s">
        <v>37</v>
      </c>
      <c r="B86" t="s">
        <v>52</v>
      </c>
      <c r="C86">
        <v>15</v>
      </c>
      <c r="D86" t="s">
        <v>39</v>
      </c>
      <c r="E86" t="s">
        <v>72</v>
      </c>
      <c r="F86">
        <v>4</v>
      </c>
      <c r="G86">
        <v>4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5</v>
      </c>
      <c r="S86">
        <v>4</v>
      </c>
      <c r="T86">
        <v>2</v>
      </c>
      <c r="U86">
        <v>1</v>
      </c>
      <c r="V86">
        <v>1</v>
      </c>
      <c r="W86">
        <v>5</v>
      </c>
      <c r="X86">
        <v>0</v>
      </c>
      <c r="Y86">
        <v>12</v>
      </c>
      <c r="Z86">
        <v>15</v>
      </c>
      <c r="AA86">
        <v>15</v>
      </c>
      <c r="AB86">
        <v>3</v>
      </c>
      <c r="AC86">
        <v>0</v>
      </c>
      <c r="AD86" t="s">
        <v>73</v>
      </c>
      <c r="AE86">
        <v>14</v>
      </c>
      <c r="AF86" t="s">
        <v>89</v>
      </c>
      <c r="AG86">
        <v>4</v>
      </c>
      <c r="AH86" t="s">
        <v>79</v>
      </c>
      <c r="AI86">
        <v>1</v>
      </c>
      <c r="AJ86" t="s">
        <v>76</v>
      </c>
      <c r="AK86" t="s">
        <v>77</v>
      </c>
      <c r="AL86">
        <v>3</v>
      </c>
      <c r="AM86">
        <v>6</v>
      </c>
      <c r="AN86" t="s">
        <v>75</v>
      </c>
      <c r="AO86" t="s">
        <v>75</v>
      </c>
    </row>
    <row r="87" spans="1:41">
      <c r="A87" t="s">
        <v>37</v>
      </c>
      <c r="B87" t="s">
        <v>52</v>
      </c>
      <c r="C87">
        <v>18</v>
      </c>
      <c r="D87" t="s">
        <v>39</v>
      </c>
      <c r="E87" t="s">
        <v>71</v>
      </c>
      <c r="F87">
        <v>4</v>
      </c>
      <c r="G87">
        <v>4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5</v>
      </c>
      <c r="S87">
        <v>4</v>
      </c>
      <c r="T87">
        <v>3</v>
      </c>
      <c r="U87">
        <v>1</v>
      </c>
      <c r="V87">
        <v>1</v>
      </c>
      <c r="W87">
        <v>2</v>
      </c>
      <c r="X87">
        <v>9</v>
      </c>
      <c r="Y87">
        <v>15</v>
      </c>
      <c r="Z87">
        <v>13</v>
      </c>
      <c r="AA87">
        <v>15</v>
      </c>
      <c r="AB87">
        <v>-2</v>
      </c>
      <c r="AC87">
        <v>2</v>
      </c>
      <c r="AD87" t="s">
        <v>73</v>
      </c>
      <c r="AE87">
        <v>14.33</v>
      </c>
      <c r="AF87" t="s">
        <v>89</v>
      </c>
      <c r="AG87">
        <v>4</v>
      </c>
      <c r="AH87" t="s">
        <v>79</v>
      </c>
      <c r="AI87">
        <v>0</v>
      </c>
      <c r="AJ87" t="s">
        <v>76</v>
      </c>
      <c r="AK87" t="s">
        <v>77</v>
      </c>
      <c r="AL87">
        <v>4</v>
      </c>
      <c r="AM87">
        <v>7</v>
      </c>
      <c r="AN87" t="s">
        <v>79</v>
      </c>
      <c r="AO87" t="s">
        <v>75</v>
      </c>
    </row>
    <row r="88" spans="1:41">
      <c r="A88" t="s">
        <v>37</v>
      </c>
      <c r="B88" t="s">
        <v>52</v>
      </c>
      <c r="C88">
        <v>15</v>
      </c>
      <c r="D88" t="s">
        <v>39</v>
      </c>
      <c r="E88" t="s">
        <v>72</v>
      </c>
      <c r="F88">
        <v>4</v>
      </c>
      <c r="G88">
        <v>3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4</v>
      </c>
      <c r="S88">
        <v>4</v>
      </c>
      <c r="T88">
        <v>1</v>
      </c>
      <c r="U88">
        <v>1</v>
      </c>
      <c r="V88">
        <v>1</v>
      </c>
      <c r="W88">
        <v>1</v>
      </c>
      <c r="X88">
        <v>0</v>
      </c>
      <c r="Y88">
        <v>13</v>
      </c>
      <c r="Z88">
        <v>14</v>
      </c>
      <c r="AA88">
        <v>15</v>
      </c>
      <c r="AB88">
        <v>1</v>
      </c>
      <c r="AC88">
        <v>1</v>
      </c>
      <c r="AD88" t="s">
        <v>80</v>
      </c>
      <c r="AE88">
        <v>14</v>
      </c>
      <c r="AF88" t="s">
        <v>89</v>
      </c>
      <c r="AG88">
        <v>3.5</v>
      </c>
      <c r="AH88" t="s">
        <v>79</v>
      </c>
      <c r="AI88">
        <v>0</v>
      </c>
      <c r="AJ88" t="s">
        <v>76</v>
      </c>
      <c r="AK88" t="s">
        <v>77</v>
      </c>
      <c r="AL88">
        <v>1</v>
      </c>
      <c r="AM88">
        <v>5</v>
      </c>
      <c r="AN88" t="s">
        <v>76</v>
      </c>
      <c r="AO88" t="s">
        <v>76</v>
      </c>
    </row>
    <row r="89" spans="1:41">
      <c r="A89" t="s">
        <v>37</v>
      </c>
      <c r="B89" t="s">
        <v>52</v>
      </c>
      <c r="C89">
        <v>18</v>
      </c>
      <c r="D89" t="s">
        <v>54</v>
      </c>
      <c r="E89" t="s">
        <v>72</v>
      </c>
      <c r="F89">
        <v>4</v>
      </c>
      <c r="G89">
        <v>3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5</v>
      </c>
      <c r="S89">
        <v>3</v>
      </c>
      <c r="T89">
        <v>2</v>
      </c>
      <c r="U89">
        <v>1</v>
      </c>
      <c r="V89">
        <v>2</v>
      </c>
      <c r="W89">
        <v>4</v>
      </c>
      <c r="X89">
        <v>9</v>
      </c>
      <c r="Y89">
        <v>16</v>
      </c>
      <c r="Z89">
        <v>15</v>
      </c>
      <c r="AA89">
        <v>16</v>
      </c>
      <c r="AB89">
        <v>-1</v>
      </c>
      <c r="AC89">
        <v>1</v>
      </c>
      <c r="AD89" t="s">
        <v>73</v>
      </c>
      <c r="AE89">
        <v>15.67</v>
      </c>
      <c r="AF89" t="s">
        <v>89</v>
      </c>
      <c r="AG89">
        <v>3.5</v>
      </c>
      <c r="AH89" t="s">
        <v>79</v>
      </c>
      <c r="AI89">
        <v>0</v>
      </c>
      <c r="AJ89" t="s">
        <v>76</v>
      </c>
      <c r="AK89" t="s">
        <v>77</v>
      </c>
      <c r="AL89">
        <v>1</v>
      </c>
      <c r="AM89">
        <v>6</v>
      </c>
      <c r="AN89" t="s">
        <v>76</v>
      </c>
      <c r="AO89" t="s">
        <v>75</v>
      </c>
    </row>
    <row r="90" spans="1:41">
      <c r="A90" t="s">
        <v>37</v>
      </c>
      <c r="B90" t="s">
        <v>52</v>
      </c>
      <c r="C90">
        <v>15</v>
      </c>
      <c r="D90" t="s">
        <v>39</v>
      </c>
      <c r="E90" t="s">
        <v>72</v>
      </c>
      <c r="F90">
        <v>2</v>
      </c>
      <c r="G90">
        <v>2</v>
      </c>
      <c r="H90">
        <v>1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4</v>
      </c>
      <c r="S90">
        <v>5</v>
      </c>
      <c r="T90">
        <v>2</v>
      </c>
      <c r="U90">
        <v>1</v>
      </c>
      <c r="V90">
        <v>1</v>
      </c>
      <c r="W90">
        <v>3</v>
      </c>
      <c r="X90">
        <v>0</v>
      </c>
      <c r="Y90">
        <v>14</v>
      </c>
      <c r="Z90">
        <v>16</v>
      </c>
      <c r="AA90">
        <v>16</v>
      </c>
      <c r="AB90">
        <v>2</v>
      </c>
      <c r="AC90">
        <v>0</v>
      </c>
      <c r="AD90" t="s">
        <v>73</v>
      </c>
      <c r="AE90">
        <v>15.33</v>
      </c>
      <c r="AF90" t="s">
        <v>89</v>
      </c>
      <c r="AG90">
        <v>2</v>
      </c>
      <c r="AH90" t="s">
        <v>75</v>
      </c>
      <c r="AI90">
        <v>1</v>
      </c>
      <c r="AJ90" t="s">
        <v>76</v>
      </c>
      <c r="AK90" t="s">
        <v>77</v>
      </c>
      <c r="AL90">
        <v>2</v>
      </c>
      <c r="AM90">
        <v>8</v>
      </c>
      <c r="AN90" t="s">
        <v>75</v>
      </c>
      <c r="AO90" t="s">
        <v>75</v>
      </c>
    </row>
    <row r="91" spans="1:41">
      <c r="A91" t="s">
        <v>37</v>
      </c>
      <c r="B91" t="s">
        <v>52</v>
      </c>
      <c r="C91">
        <v>15</v>
      </c>
      <c r="D91" t="s">
        <v>39</v>
      </c>
      <c r="E91" t="s">
        <v>71</v>
      </c>
      <c r="F91">
        <v>4</v>
      </c>
      <c r="G91">
        <v>4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5</v>
      </c>
      <c r="S91">
        <v>4</v>
      </c>
      <c r="T91">
        <v>3</v>
      </c>
      <c r="U91">
        <v>2</v>
      </c>
      <c r="V91">
        <v>4</v>
      </c>
      <c r="W91">
        <v>5</v>
      </c>
      <c r="X91">
        <v>8</v>
      </c>
      <c r="Y91">
        <v>12</v>
      </c>
      <c r="Z91">
        <v>12</v>
      </c>
      <c r="AA91">
        <v>12</v>
      </c>
      <c r="AB91">
        <v>0</v>
      </c>
      <c r="AC91">
        <v>0</v>
      </c>
      <c r="AD91" t="s">
        <v>73</v>
      </c>
      <c r="AE91">
        <v>12</v>
      </c>
      <c r="AF91" t="s">
        <v>85</v>
      </c>
      <c r="AG91">
        <v>4</v>
      </c>
      <c r="AH91" t="s">
        <v>79</v>
      </c>
      <c r="AI91">
        <v>2</v>
      </c>
      <c r="AJ91" t="s">
        <v>75</v>
      </c>
      <c r="AK91" t="s">
        <v>77</v>
      </c>
      <c r="AL91">
        <v>2</v>
      </c>
      <c r="AM91">
        <v>8</v>
      </c>
      <c r="AN91" t="s">
        <v>75</v>
      </c>
      <c r="AO91" t="s">
        <v>75</v>
      </c>
    </row>
    <row r="92" spans="1:41">
      <c r="A92" t="s">
        <v>37</v>
      </c>
      <c r="B92" t="s">
        <v>52</v>
      </c>
      <c r="C92">
        <v>15</v>
      </c>
      <c r="D92" t="s">
        <v>39</v>
      </c>
      <c r="E92" t="s">
        <v>72</v>
      </c>
      <c r="F92">
        <v>3</v>
      </c>
      <c r="G92">
        <v>4</v>
      </c>
      <c r="H92">
        <v>1</v>
      </c>
      <c r="I92">
        <v>2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5</v>
      </c>
      <c r="S92">
        <v>5</v>
      </c>
      <c r="T92">
        <v>1</v>
      </c>
      <c r="U92">
        <v>1</v>
      </c>
      <c r="V92">
        <v>1</v>
      </c>
      <c r="W92">
        <v>5</v>
      </c>
      <c r="X92">
        <v>0</v>
      </c>
      <c r="Y92">
        <v>14</v>
      </c>
      <c r="Z92">
        <v>15</v>
      </c>
      <c r="AA92">
        <v>15</v>
      </c>
      <c r="AB92">
        <v>1</v>
      </c>
      <c r="AC92">
        <v>0</v>
      </c>
      <c r="AD92" t="s">
        <v>73</v>
      </c>
      <c r="AE92">
        <v>14.67</v>
      </c>
      <c r="AF92" t="s">
        <v>89</v>
      </c>
      <c r="AG92">
        <v>3.5</v>
      </c>
      <c r="AH92" t="s">
        <v>79</v>
      </c>
      <c r="AI92">
        <v>0</v>
      </c>
      <c r="AJ92" t="s">
        <v>76</v>
      </c>
      <c r="AK92" t="s">
        <v>77</v>
      </c>
      <c r="AL92">
        <v>4</v>
      </c>
      <c r="AM92">
        <v>6</v>
      </c>
      <c r="AN92" t="s">
        <v>79</v>
      </c>
      <c r="AO92" t="s">
        <v>75</v>
      </c>
    </row>
    <row r="93" spans="1:41">
      <c r="A93" t="s">
        <v>37</v>
      </c>
      <c r="B93" t="s">
        <v>52</v>
      </c>
      <c r="C93">
        <v>15</v>
      </c>
      <c r="D93" t="s">
        <v>39</v>
      </c>
      <c r="E93" t="s">
        <v>71</v>
      </c>
      <c r="F93">
        <v>3</v>
      </c>
      <c r="G93">
        <v>2</v>
      </c>
      <c r="H93">
        <v>1</v>
      </c>
      <c r="I93">
        <v>2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4</v>
      </c>
      <c r="S93">
        <v>2</v>
      </c>
      <c r="T93">
        <v>2</v>
      </c>
      <c r="U93">
        <v>1</v>
      </c>
      <c r="V93">
        <v>1</v>
      </c>
      <c r="W93">
        <v>1</v>
      </c>
      <c r="X93">
        <v>0</v>
      </c>
      <c r="Y93">
        <v>16</v>
      </c>
      <c r="Z93">
        <v>18</v>
      </c>
      <c r="AA93">
        <v>19</v>
      </c>
      <c r="AB93">
        <v>2</v>
      </c>
      <c r="AC93">
        <v>1</v>
      </c>
      <c r="AD93" t="s">
        <v>80</v>
      </c>
      <c r="AE93">
        <v>17.670000000000002</v>
      </c>
      <c r="AF93" t="s">
        <v>86</v>
      </c>
      <c r="AG93">
        <v>2.5</v>
      </c>
      <c r="AH93" t="s">
        <v>75</v>
      </c>
      <c r="AI93">
        <v>0</v>
      </c>
      <c r="AJ93" t="s">
        <v>76</v>
      </c>
      <c r="AK93" t="s">
        <v>77</v>
      </c>
      <c r="AL93">
        <v>3</v>
      </c>
      <c r="AM93">
        <v>4</v>
      </c>
      <c r="AN93" t="s">
        <v>75</v>
      </c>
      <c r="AO93" t="s">
        <v>76</v>
      </c>
    </row>
    <row r="94" spans="1:41">
      <c r="A94" t="s">
        <v>37</v>
      </c>
      <c r="B94" t="s">
        <v>52</v>
      </c>
      <c r="C94">
        <v>15</v>
      </c>
      <c r="D94" t="s">
        <v>39</v>
      </c>
      <c r="E94" t="s">
        <v>72</v>
      </c>
      <c r="F94">
        <v>4</v>
      </c>
      <c r="G94">
        <v>0</v>
      </c>
      <c r="H94">
        <v>2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3</v>
      </c>
      <c r="S94">
        <v>4</v>
      </c>
      <c r="T94">
        <v>3</v>
      </c>
      <c r="U94">
        <v>1</v>
      </c>
      <c r="V94">
        <v>1</v>
      </c>
      <c r="W94">
        <v>1</v>
      </c>
      <c r="X94">
        <v>8</v>
      </c>
      <c r="Y94">
        <v>11</v>
      </c>
      <c r="Z94">
        <v>11</v>
      </c>
      <c r="AA94">
        <v>10</v>
      </c>
      <c r="AB94">
        <v>0</v>
      </c>
      <c r="AC94">
        <v>-1</v>
      </c>
      <c r="AD94" t="s">
        <v>73</v>
      </c>
      <c r="AE94">
        <v>10.67</v>
      </c>
      <c r="AF94" t="s">
        <v>85</v>
      </c>
      <c r="AG94">
        <v>2</v>
      </c>
      <c r="AH94" t="s">
        <v>75</v>
      </c>
      <c r="AI94">
        <v>1</v>
      </c>
      <c r="AJ94" t="s">
        <v>76</v>
      </c>
      <c r="AK94" t="s">
        <v>77</v>
      </c>
      <c r="AL94">
        <v>2</v>
      </c>
      <c r="AM94">
        <v>7</v>
      </c>
      <c r="AN94" t="s">
        <v>75</v>
      </c>
      <c r="AO94" t="s">
        <v>75</v>
      </c>
    </row>
    <row r="95" spans="1:41">
      <c r="A95" t="s">
        <v>37</v>
      </c>
      <c r="B95" t="s">
        <v>52</v>
      </c>
      <c r="C95">
        <v>16</v>
      </c>
      <c r="D95" t="s">
        <v>39</v>
      </c>
      <c r="E95" t="s">
        <v>71</v>
      </c>
      <c r="F95">
        <v>2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4</v>
      </c>
      <c r="S95">
        <v>4</v>
      </c>
      <c r="T95">
        <v>4</v>
      </c>
      <c r="U95">
        <v>1</v>
      </c>
      <c r="V95">
        <v>1</v>
      </c>
      <c r="W95">
        <v>3</v>
      </c>
      <c r="X95">
        <v>0</v>
      </c>
      <c r="Y95">
        <v>12</v>
      </c>
      <c r="Z95">
        <v>12</v>
      </c>
      <c r="AA95">
        <v>11</v>
      </c>
      <c r="AB95">
        <v>0</v>
      </c>
      <c r="AC95">
        <v>-1</v>
      </c>
      <c r="AD95" t="s">
        <v>73</v>
      </c>
      <c r="AE95">
        <v>11.67</v>
      </c>
      <c r="AF95" t="s">
        <v>85</v>
      </c>
      <c r="AG95">
        <v>2</v>
      </c>
      <c r="AH95" t="s">
        <v>75</v>
      </c>
      <c r="AI95">
        <v>1</v>
      </c>
      <c r="AJ95" t="s">
        <v>76</v>
      </c>
      <c r="AK95" t="s">
        <v>77</v>
      </c>
      <c r="AL95">
        <v>1</v>
      </c>
      <c r="AM95">
        <v>8</v>
      </c>
      <c r="AN95" t="s">
        <v>76</v>
      </c>
      <c r="AO95" t="s">
        <v>75</v>
      </c>
    </row>
    <row r="96" spans="1:41">
      <c r="A96" t="s">
        <v>37</v>
      </c>
      <c r="B96" t="s">
        <v>52</v>
      </c>
      <c r="C96">
        <v>15</v>
      </c>
      <c r="D96" t="s">
        <v>54</v>
      </c>
      <c r="E96" t="s">
        <v>72</v>
      </c>
      <c r="F96">
        <v>2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5</v>
      </c>
      <c r="S96">
        <v>4</v>
      </c>
      <c r="T96">
        <v>2</v>
      </c>
      <c r="U96">
        <v>1</v>
      </c>
      <c r="V96">
        <v>1</v>
      </c>
      <c r="W96">
        <v>5</v>
      </c>
      <c r="X96">
        <v>8</v>
      </c>
      <c r="Y96">
        <v>9</v>
      </c>
      <c r="Z96">
        <v>9</v>
      </c>
      <c r="AA96">
        <v>9</v>
      </c>
      <c r="AB96">
        <v>0</v>
      </c>
      <c r="AC96">
        <v>0</v>
      </c>
      <c r="AD96" t="s">
        <v>73</v>
      </c>
      <c r="AE96">
        <v>9</v>
      </c>
      <c r="AF96" t="s">
        <v>74</v>
      </c>
      <c r="AG96">
        <v>1.5</v>
      </c>
      <c r="AH96" t="s">
        <v>75</v>
      </c>
      <c r="AI96">
        <v>1</v>
      </c>
      <c r="AJ96" t="s">
        <v>76</v>
      </c>
      <c r="AK96" t="s">
        <v>77</v>
      </c>
      <c r="AL96">
        <v>2</v>
      </c>
      <c r="AM96">
        <v>7</v>
      </c>
      <c r="AN96" t="s">
        <v>75</v>
      </c>
      <c r="AO96" t="s">
        <v>75</v>
      </c>
    </row>
    <row r="97" spans="1:41">
      <c r="A97" t="s">
        <v>37</v>
      </c>
      <c r="B97" t="s">
        <v>52</v>
      </c>
      <c r="C97">
        <v>16</v>
      </c>
      <c r="D97" t="s">
        <v>54</v>
      </c>
      <c r="E97" t="s">
        <v>72</v>
      </c>
      <c r="F97">
        <v>4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3</v>
      </c>
      <c r="S97">
        <v>5</v>
      </c>
      <c r="T97">
        <v>5</v>
      </c>
      <c r="U97">
        <v>2</v>
      </c>
      <c r="V97">
        <v>5</v>
      </c>
      <c r="W97">
        <v>4</v>
      </c>
      <c r="X97">
        <v>8</v>
      </c>
      <c r="Y97">
        <v>18</v>
      </c>
      <c r="Z97">
        <v>18</v>
      </c>
      <c r="AA97">
        <v>18</v>
      </c>
      <c r="AB97">
        <v>0</v>
      </c>
      <c r="AC97">
        <v>0</v>
      </c>
      <c r="AD97" t="s">
        <v>73</v>
      </c>
      <c r="AE97">
        <v>18</v>
      </c>
      <c r="AF97" t="s">
        <v>86</v>
      </c>
      <c r="AG97">
        <v>4</v>
      </c>
      <c r="AH97" t="s">
        <v>79</v>
      </c>
      <c r="AI97">
        <v>2</v>
      </c>
      <c r="AJ97" t="s">
        <v>75</v>
      </c>
      <c r="AK97" t="s">
        <v>77</v>
      </c>
      <c r="AL97">
        <v>3</v>
      </c>
      <c r="AM97">
        <v>10</v>
      </c>
      <c r="AN97" t="s">
        <v>75</v>
      </c>
      <c r="AO97" t="s">
        <v>79</v>
      </c>
    </row>
    <row r="98" spans="1:41">
      <c r="A98" t="s">
        <v>37</v>
      </c>
      <c r="B98" t="s">
        <v>52</v>
      </c>
      <c r="C98">
        <v>16</v>
      </c>
      <c r="D98" t="s">
        <v>39</v>
      </c>
      <c r="E98" t="s">
        <v>71</v>
      </c>
      <c r="F98">
        <v>2</v>
      </c>
      <c r="G98">
        <v>2</v>
      </c>
      <c r="H98">
        <v>2</v>
      </c>
      <c r="I98">
        <v>1</v>
      </c>
      <c r="J98">
        <v>2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2</v>
      </c>
      <c r="S98">
        <v>3</v>
      </c>
      <c r="T98">
        <v>3</v>
      </c>
      <c r="U98">
        <v>2</v>
      </c>
      <c r="V98">
        <v>2</v>
      </c>
      <c r="W98">
        <v>2</v>
      </c>
      <c r="X98">
        <v>8</v>
      </c>
      <c r="Y98">
        <v>9</v>
      </c>
      <c r="Z98">
        <v>9</v>
      </c>
      <c r="AA98">
        <v>9</v>
      </c>
      <c r="AB98">
        <v>0</v>
      </c>
      <c r="AC98">
        <v>0</v>
      </c>
      <c r="AD98" t="s">
        <v>73</v>
      </c>
      <c r="AE98">
        <v>9</v>
      </c>
      <c r="AF98" t="s">
        <v>74</v>
      </c>
      <c r="AG98">
        <v>2</v>
      </c>
      <c r="AH98" t="s">
        <v>75</v>
      </c>
      <c r="AI98">
        <v>4</v>
      </c>
      <c r="AJ98" t="s">
        <v>79</v>
      </c>
      <c r="AK98" t="s">
        <v>87</v>
      </c>
      <c r="AL98">
        <v>3</v>
      </c>
      <c r="AM98">
        <v>6</v>
      </c>
      <c r="AN98" t="s">
        <v>75</v>
      </c>
      <c r="AO98" t="s">
        <v>75</v>
      </c>
    </row>
    <row r="99" spans="1:41">
      <c r="A99" t="s">
        <v>37</v>
      </c>
      <c r="B99" t="s">
        <v>52</v>
      </c>
      <c r="C99">
        <v>18</v>
      </c>
      <c r="D99" t="s">
        <v>54</v>
      </c>
      <c r="E99" t="s">
        <v>72</v>
      </c>
      <c r="F99">
        <v>3</v>
      </c>
      <c r="G99">
        <v>2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5</v>
      </c>
      <c r="S99">
        <v>3</v>
      </c>
      <c r="T99">
        <v>2</v>
      </c>
      <c r="U99">
        <v>1</v>
      </c>
      <c r="V99">
        <v>1</v>
      </c>
      <c r="W99">
        <v>3</v>
      </c>
      <c r="X99">
        <v>1</v>
      </c>
      <c r="Y99">
        <v>13</v>
      </c>
      <c r="Z99">
        <v>12</v>
      </c>
      <c r="AA99">
        <v>12</v>
      </c>
      <c r="AB99">
        <v>-1</v>
      </c>
      <c r="AC99">
        <v>0</v>
      </c>
      <c r="AD99" t="s">
        <v>73</v>
      </c>
      <c r="AE99">
        <v>12.33</v>
      </c>
      <c r="AF99" t="s">
        <v>85</v>
      </c>
      <c r="AG99">
        <v>2.5</v>
      </c>
      <c r="AH99" t="s">
        <v>75</v>
      </c>
      <c r="AI99">
        <v>0</v>
      </c>
      <c r="AJ99" t="s">
        <v>76</v>
      </c>
      <c r="AK99" t="s">
        <v>77</v>
      </c>
      <c r="AL99">
        <v>2</v>
      </c>
      <c r="AM99">
        <v>5</v>
      </c>
      <c r="AN99" t="s">
        <v>75</v>
      </c>
      <c r="AO99" t="s">
        <v>76</v>
      </c>
    </row>
    <row r="100" spans="1:41">
      <c r="A100" t="s">
        <v>37</v>
      </c>
      <c r="B100" t="s">
        <v>52</v>
      </c>
      <c r="C100">
        <v>17</v>
      </c>
      <c r="D100" t="s">
        <v>54</v>
      </c>
      <c r="E100" t="s">
        <v>71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5</v>
      </c>
      <c r="X100">
        <v>8</v>
      </c>
      <c r="Y100">
        <v>16</v>
      </c>
      <c r="Z100">
        <v>12</v>
      </c>
      <c r="AA100">
        <v>13</v>
      </c>
      <c r="AB100">
        <v>-4</v>
      </c>
      <c r="AC100">
        <v>1</v>
      </c>
      <c r="AD100" t="s">
        <v>73</v>
      </c>
      <c r="AE100">
        <v>13.67</v>
      </c>
      <c r="AF100" t="s">
        <v>85</v>
      </c>
      <c r="AG100">
        <v>1.5</v>
      </c>
      <c r="AH100" t="s">
        <v>75</v>
      </c>
      <c r="AI100">
        <v>3</v>
      </c>
      <c r="AJ100" t="s">
        <v>75</v>
      </c>
      <c r="AK100" t="s">
        <v>77</v>
      </c>
      <c r="AL100">
        <v>1</v>
      </c>
      <c r="AM100">
        <v>4</v>
      </c>
      <c r="AN100" t="s">
        <v>76</v>
      </c>
      <c r="AO100" t="s">
        <v>76</v>
      </c>
    </row>
    <row r="101" spans="1:41">
      <c r="A101" t="s">
        <v>37</v>
      </c>
      <c r="B101" t="s">
        <v>52</v>
      </c>
      <c r="C101">
        <v>16</v>
      </c>
      <c r="D101" t="s">
        <v>54</v>
      </c>
      <c r="E101" t="s">
        <v>72</v>
      </c>
      <c r="F101">
        <v>3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4</v>
      </c>
      <c r="S101">
        <v>3</v>
      </c>
      <c r="T101">
        <v>2</v>
      </c>
      <c r="U101">
        <v>3</v>
      </c>
      <c r="V101">
        <v>4</v>
      </c>
      <c r="W101">
        <v>5</v>
      </c>
      <c r="X101">
        <v>8</v>
      </c>
      <c r="Y101">
        <v>8</v>
      </c>
      <c r="Z101">
        <v>9</v>
      </c>
      <c r="AA101">
        <v>10</v>
      </c>
      <c r="AB101">
        <v>1</v>
      </c>
      <c r="AC101">
        <v>1</v>
      </c>
      <c r="AD101" t="s">
        <v>80</v>
      </c>
      <c r="AE101">
        <v>9</v>
      </c>
      <c r="AF101" t="s">
        <v>74</v>
      </c>
      <c r="AG101">
        <v>3</v>
      </c>
      <c r="AH101" t="s">
        <v>75</v>
      </c>
      <c r="AI101">
        <v>2</v>
      </c>
      <c r="AJ101" t="s">
        <v>75</v>
      </c>
      <c r="AK101" t="s">
        <v>77</v>
      </c>
      <c r="AL101">
        <v>3</v>
      </c>
      <c r="AM101">
        <v>5</v>
      </c>
      <c r="AN101" t="s">
        <v>75</v>
      </c>
      <c r="AO101" t="s">
        <v>76</v>
      </c>
    </row>
    <row r="102" spans="1:41">
      <c r="A102" t="s">
        <v>37</v>
      </c>
      <c r="B102" t="s">
        <v>52</v>
      </c>
      <c r="C102">
        <v>16</v>
      </c>
      <c r="D102" t="s">
        <v>54</v>
      </c>
      <c r="E102" t="s">
        <v>71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3</v>
      </c>
      <c r="S102">
        <v>3</v>
      </c>
      <c r="T102">
        <v>4</v>
      </c>
      <c r="U102">
        <v>3</v>
      </c>
      <c r="V102">
        <v>5</v>
      </c>
      <c r="W102">
        <v>3</v>
      </c>
      <c r="X102">
        <v>8</v>
      </c>
      <c r="Y102">
        <v>9</v>
      </c>
      <c r="Z102">
        <v>9</v>
      </c>
      <c r="AA102">
        <v>10</v>
      </c>
      <c r="AB102">
        <v>0</v>
      </c>
      <c r="AC102">
        <v>1</v>
      </c>
      <c r="AD102" t="s">
        <v>73</v>
      </c>
      <c r="AE102">
        <v>9.33</v>
      </c>
      <c r="AF102" t="s">
        <v>74</v>
      </c>
      <c r="AG102">
        <v>3</v>
      </c>
      <c r="AH102" t="s">
        <v>75</v>
      </c>
      <c r="AI102">
        <v>2</v>
      </c>
      <c r="AJ102" t="s">
        <v>75</v>
      </c>
      <c r="AK102" t="s">
        <v>77</v>
      </c>
      <c r="AL102">
        <v>4</v>
      </c>
      <c r="AM102">
        <v>7</v>
      </c>
      <c r="AN102" t="s">
        <v>79</v>
      </c>
      <c r="AO102" t="s">
        <v>75</v>
      </c>
    </row>
    <row r="103" spans="1:41">
      <c r="A103" t="s">
        <v>37</v>
      </c>
      <c r="B103" t="s">
        <v>52</v>
      </c>
      <c r="C103">
        <v>18</v>
      </c>
      <c r="D103" t="s">
        <v>54</v>
      </c>
      <c r="E103" t="s">
        <v>71</v>
      </c>
      <c r="F103">
        <v>3</v>
      </c>
      <c r="G103">
        <v>3</v>
      </c>
      <c r="H103">
        <v>1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3</v>
      </c>
      <c r="W103">
        <v>5</v>
      </c>
      <c r="X103">
        <v>8</v>
      </c>
      <c r="Y103">
        <v>3</v>
      </c>
      <c r="Z103">
        <v>5</v>
      </c>
      <c r="AA103">
        <v>5</v>
      </c>
      <c r="AB103">
        <v>2</v>
      </c>
      <c r="AC103">
        <v>0</v>
      </c>
      <c r="AD103" t="s">
        <v>73</v>
      </c>
      <c r="AE103">
        <v>4.33</v>
      </c>
      <c r="AF103" t="s">
        <v>74</v>
      </c>
      <c r="AG103">
        <v>3</v>
      </c>
      <c r="AH103" t="s">
        <v>75</v>
      </c>
      <c r="AI103">
        <v>0</v>
      </c>
      <c r="AJ103" t="s">
        <v>76</v>
      </c>
      <c r="AK103" t="s">
        <v>77</v>
      </c>
      <c r="AL103">
        <v>2</v>
      </c>
      <c r="AM103">
        <v>7</v>
      </c>
      <c r="AN103" t="s">
        <v>75</v>
      </c>
      <c r="AO103" t="s">
        <v>75</v>
      </c>
    </row>
    <row r="104" spans="1:41">
      <c r="A104" t="s">
        <v>37</v>
      </c>
      <c r="B104" t="s">
        <v>52</v>
      </c>
      <c r="C104">
        <v>18</v>
      </c>
      <c r="D104" t="s">
        <v>39</v>
      </c>
      <c r="E104" t="s">
        <v>72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5</v>
      </c>
      <c r="S104">
        <v>2</v>
      </c>
      <c r="T104">
        <v>4</v>
      </c>
      <c r="U104">
        <v>1</v>
      </c>
      <c r="V104">
        <v>2</v>
      </c>
      <c r="W104">
        <v>4</v>
      </c>
      <c r="X104">
        <v>8</v>
      </c>
      <c r="Y104">
        <v>15</v>
      </c>
      <c r="Z104">
        <v>14</v>
      </c>
      <c r="AA104">
        <v>14</v>
      </c>
      <c r="AB104">
        <v>-1</v>
      </c>
      <c r="AC104">
        <v>0</v>
      </c>
      <c r="AD104" t="s">
        <v>73</v>
      </c>
      <c r="AE104">
        <v>14.33</v>
      </c>
      <c r="AF104" t="s">
        <v>89</v>
      </c>
      <c r="AG104">
        <v>1.5</v>
      </c>
      <c r="AH104" t="s">
        <v>75</v>
      </c>
      <c r="AI104">
        <v>1</v>
      </c>
      <c r="AJ104" t="s">
        <v>76</v>
      </c>
      <c r="AK104" t="s">
        <v>77</v>
      </c>
      <c r="AL104">
        <v>2</v>
      </c>
      <c r="AM104">
        <v>6</v>
      </c>
      <c r="AN104" t="s">
        <v>75</v>
      </c>
      <c r="AO104" t="s">
        <v>75</v>
      </c>
    </row>
    <row r="105" spans="1:41">
      <c r="A105" t="s">
        <v>55</v>
      </c>
      <c r="B105" t="s">
        <v>52</v>
      </c>
      <c r="C105">
        <v>17</v>
      </c>
      <c r="D105" t="s">
        <v>39</v>
      </c>
      <c r="E105" t="s">
        <v>72</v>
      </c>
      <c r="F105">
        <v>2</v>
      </c>
      <c r="G105">
        <v>3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4</v>
      </c>
      <c r="T105">
        <v>3</v>
      </c>
      <c r="U105">
        <v>1</v>
      </c>
      <c r="V105">
        <v>1</v>
      </c>
      <c r="W105">
        <v>3</v>
      </c>
      <c r="X105">
        <v>2</v>
      </c>
      <c r="Y105">
        <v>11</v>
      </c>
      <c r="Z105">
        <v>11</v>
      </c>
      <c r="AA105">
        <v>10</v>
      </c>
      <c r="AB105">
        <v>0</v>
      </c>
      <c r="AC105">
        <v>-1</v>
      </c>
      <c r="AD105" t="s">
        <v>73</v>
      </c>
      <c r="AE105">
        <v>10.67</v>
      </c>
      <c r="AF105" t="s">
        <v>85</v>
      </c>
      <c r="AG105">
        <v>2.5</v>
      </c>
      <c r="AH105" t="s">
        <v>75</v>
      </c>
      <c r="AI105">
        <v>0</v>
      </c>
      <c r="AJ105" t="s">
        <v>76</v>
      </c>
      <c r="AK105" t="s">
        <v>77</v>
      </c>
      <c r="AL105">
        <v>2</v>
      </c>
      <c r="AM105">
        <v>7</v>
      </c>
      <c r="AN105" t="s">
        <v>75</v>
      </c>
      <c r="AO105" t="s">
        <v>75</v>
      </c>
    </row>
    <row r="106" spans="1:41">
      <c r="A106" t="s">
        <v>37</v>
      </c>
      <c r="B106" t="s">
        <v>52</v>
      </c>
      <c r="C106">
        <v>18</v>
      </c>
      <c r="D106" t="s">
        <v>39</v>
      </c>
      <c r="E106" t="s">
        <v>71</v>
      </c>
      <c r="F106">
        <v>4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4</v>
      </c>
      <c r="S106">
        <v>2</v>
      </c>
      <c r="T106">
        <v>3</v>
      </c>
      <c r="U106">
        <v>1</v>
      </c>
      <c r="V106">
        <v>2</v>
      </c>
      <c r="W106">
        <v>1</v>
      </c>
      <c r="X106">
        <v>8</v>
      </c>
      <c r="Y106">
        <v>10</v>
      </c>
      <c r="Z106">
        <v>11</v>
      </c>
      <c r="AA106">
        <v>10</v>
      </c>
      <c r="AB106">
        <v>1</v>
      </c>
      <c r="AC106">
        <v>-1</v>
      </c>
      <c r="AD106" t="s">
        <v>73</v>
      </c>
      <c r="AE106">
        <v>10.33</v>
      </c>
      <c r="AF106" t="s">
        <v>85</v>
      </c>
      <c r="AG106">
        <v>3.5</v>
      </c>
      <c r="AH106" t="s">
        <v>79</v>
      </c>
      <c r="AI106">
        <v>1</v>
      </c>
      <c r="AJ106" t="s">
        <v>76</v>
      </c>
      <c r="AK106" t="s">
        <v>77</v>
      </c>
      <c r="AL106">
        <v>3</v>
      </c>
      <c r="AM106">
        <v>5</v>
      </c>
      <c r="AN106" t="s">
        <v>75</v>
      </c>
      <c r="AO106" t="s">
        <v>76</v>
      </c>
    </row>
    <row r="107" spans="1:41">
      <c r="A107" t="s">
        <v>37</v>
      </c>
      <c r="B107" t="s">
        <v>52</v>
      </c>
      <c r="C107">
        <v>18</v>
      </c>
      <c r="D107" t="s">
        <v>54</v>
      </c>
      <c r="E107" t="s">
        <v>71</v>
      </c>
      <c r="F107">
        <v>3</v>
      </c>
      <c r="G107">
        <v>2</v>
      </c>
      <c r="H107">
        <v>2</v>
      </c>
      <c r="I107">
        <v>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5</v>
      </c>
      <c r="S107">
        <v>4</v>
      </c>
      <c r="T107">
        <v>2</v>
      </c>
      <c r="U107">
        <v>1</v>
      </c>
      <c r="V107">
        <v>1</v>
      </c>
      <c r="W107">
        <v>4</v>
      </c>
      <c r="X107">
        <v>8</v>
      </c>
      <c r="Y107">
        <v>14</v>
      </c>
      <c r="Z107">
        <v>13</v>
      </c>
      <c r="AA107">
        <v>14</v>
      </c>
      <c r="AB107">
        <v>-1</v>
      </c>
      <c r="AC107">
        <v>1</v>
      </c>
      <c r="AD107" t="s">
        <v>73</v>
      </c>
      <c r="AE107">
        <v>13.67</v>
      </c>
      <c r="AF107" t="s">
        <v>85</v>
      </c>
      <c r="AG107">
        <v>2.5</v>
      </c>
      <c r="AH107" t="s">
        <v>75</v>
      </c>
      <c r="AI107">
        <v>0</v>
      </c>
      <c r="AJ107" t="s">
        <v>76</v>
      </c>
      <c r="AK107" t="s">
        <v>77</v>
      </c>
      <c r="AL107">
        <v>4</v>
      </c>
      <c r="AM107">
        <v>6</v>
      </c>
      <c r="AN107" t="s">
        <v>79</v>
      </c>
      <c r="AO107" t="s">
        <v>75</v>
      </c>
    </row>
    <row r="108" spans="1:41">
      <c r="A108" t="s">
        <v>55</v>
      </c>
      <c r="B108" t="s">
        <v>52</v>
      </c>
      <c r="C108">
        <v>18</v>
      </c>
      <c r="D108" t="s">
        <v>54</v>
      </c>
      <c r="E108" t="s">
        <v>71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4</v>
      </c>
      <c r="T108">
        <v>3</v>
      </c>
      <c r="U108">
        <v>2</v>
      </c>
      <c r="V108">
        <v>3</v>
      </c>
      <c r="W108">
        <v>5</v>
      </c>
      <c r="X108">
        <v>2</v>
      </c>
      <c r="Y108">
        <v>13</v>
      </c>
      <c r="Z108">
        <v>12</v>
      </c>
      <c r="AA108">
        <v>12</v>
      </c>
      <c r="AB108">
        <v>-1</v>
      </c>
      <c r="AC108">
        <v>0</v>
      </c>
      <c r="AD108" t="s">
        <v>73</v>
      </c>
      <c r="AE108">
        <v>12.33</v>
      </c>
      <c r="AF108" t="s">
        <v>85</v>
      </c>
      <c r="AG108">
        <v>1</v>
      </c>
      <c r="AH108" t="s">
        <v>76</v>
      </c>
      <c r="AI108">
        <v>1</v>
      </c>
      <c r="AJ108" t="s">
        <v>76</v>
      </c>
      <c r="AK108" t="s">
        <v>77</v>
      </c>
      <c r="AL108">
        <v>1</v>
      </c>
      <c r="AM108">
        <v>7</v>
      </c>
      <c r="AN108" t="s">
        <v>76</v>
      </c>
      <c r="AO108" t="s">
        <v>75</v>
      </c>
    </row>
    <row r="109" spans="1:41">
      <c r="A109" t="s">
        <v>37</v>
      </c>
      <c r="B109" t="s">
        <v>52</v>
      </c>
      <c r="C109">
        <v>17</v>
      </c>
      <c r="D109" t="s">
        <v>54</v>
      </c>
      <c r="E109" t="s">
        <v>72</v>
      </c>
      <c r="F109">
        <v>2</v>
      </c>
      <c r="G109">
        <v>2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4</v>
      </c>
      <c r="S109">
        <v>4</v>
      </c>
      <c r="T109">
        <v>5</v>
      </c>
      <c r="U109">
        <v>5</v>
      </c>
      <c r="V109">
        <v>5</v>
      </c>
      <c r="W109">
        <v>4</v>
      </c>
      <c r="X109">
        <v>8</v>
      </c>
      <c r="Y109">
        <v>11</v>
      </c>
      <c r="Z109">
        <v>10</v>
      </c>
      <c r="AA109">
        <v>10</v>
      </c>
      <c r="AB109">
        <v>-1</v>
      </c>
      <c r="AC109">
        <v>0</v>
      </c>
      <c r="AD109" t="s">
        <v>73</v>
      </c>
      <c r="AE109">
        <v>10.33</v>
      </c>
      <c r="AF109" t="s">
        <v>85</v>
      </c>
      <c r="AG109">
        <v>2</v>
      </c>
      <c r="AH109" t="s">
        <v>75</v>
      </c>
      <c r="AI109">
        <v>3</v>
      </c>
      <c r="AJ109" t="s">
        <v>75</v>
      </c>
      <c r="AK109" t="s">
        <v>77</v>
      </c>
      <c r="AL109">
        <v>2</v>
      </c>
      <c r="AM109">
        <v>9</v>
      </c>
      <c r="AN109" t="s">
        <v>75</v>
      </c>
      <c r="AO109" t="s">
        <v>75</v>
      </c>
    </row>
    <row r="110" spans="1:41">
      <c r="A110" t="s">
        <v>55</v>
      </c>
      <c r="B110" t="s">
        <v>52</v>
      </c>
      <c r="C110">
        <v>19</v>
      </c>
      <c r="D110" t="s">
        <v>54</v>
      </c>
      <c r="E110" t="s">
        <v>72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5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8</v>
      </c>
      <c r="Y110">
        <v>8</v>
      </c>
      <c r="Z110">
        <v>7</v>
      </c>
      <c r="AA110">
        <v>8</v>
      </c>
      <c r="AB110">
        <v>-1</v>
      </c>
      <c r="AC110">
        <v>1</v>
      </c>
      <c r="AD110" t="s">
        <v>73</v>
      </c>
      <c r="AE110">
        <v>7.67</v>
      </c>
      <c r="AF110" t="s">
        <v>74</v>
      </c>
      <c r="AG110">
        <v>1</v>
      </c>
      <c r="AH110" t="s">
        <v>76</v>
      </c>
      <c r="AI110">
        <v>2</v>
      </c>
      <c r="AJ110" t="s">
        <v>75</v>
      </c>
      <c r="AK110" t="s">
        <v>77</v>
      </c>
      <c r="AL110">
        <v>1</v>
      </c>
      <c r="AM110">
        <v>8</v>
      </c>
      <c r="AN110" t="s">
        <v>76</v>
      </c>
      <c r="AO110" t="s">
        <v>75</v>
      </c>
    </row>
    <row r="111" spans="1:41">
      <c r="A111" t="s">
        <v>55</v>
      </c>
      <c r="B111" t="s">
        <v>52</v>
      </c>
      <c r="C111">
        <v>17</v>
      </c>
      <c r="D111" t="s">
        <v>39</v>
      </c>
      <c r="E111" t="s">
        <v>72</v>
      </c>
      <c r="F111">
        <v>3</v>
      </c>
      <c r="G111">
        <v>3</v>
      </c>
      <c r="H111">
        <v>2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4</v>
      </c>
      <c r="S111">
        <v>5</v>
      </c>
      <c r="T111">
        <v>4</v>
      </c>
      <c r="U111">
        <v>2</v>
      </c>
      <c r="V111">
        <v>3</v>
      </c>
      <c r="W111">
        <v>3</v>
      </c>
      <c r="X111">
        <v>2</v>
      </c>
      <c r="Y111">
        <v>13</v>
      </c>
      <c r="Z111">
        <v>13</v>
      </c>
      <c r="AA111">
        <v>13</v>
      </c>
      <c r="AB111">
        <v>0</v>
      </c>
      <c r="AC111">
        <v>0</v>
      </c>
      <c r="AD111" t="s">
        <v>73</v>
      </c>
      <c r="AE111">
        <v>13</v>
      </c>
      <c r="AF111" t="s">
        <v>85</v>
      </c>
      <c r="AG111">
        <v>3</v>
      </c>
      <c r="AH111" t="s">
        <v>75</v>
      </c>
      <c r="AI111">
        <v>0</v>
      </c>
      <c r="AJ111" t="s">
        <v>76</v>
      </c>
      <c r="AK111" t="s">
        <v>77</v>
      </c>
      <c r="AL111">
        <v>3</v>
      </c>
      <c r="AM111">
        <v>9</v>
      </c>
      <c r="AN111" t="s">
        <v>75</v>
      </c>
      <c r="AO111" t="s">
        <v>75</v>
      </c>
    </row>
    <row r="112" spans="1:41">
      <c r="A112" t="s">
        <v>37</v>
      </c>
      <c r="B112" t="s">
        <v>52</v>
      </c>
      <c r="C112">
        <v>16</v>
      </c>
      <c r="D112" t="s">
        <v>54</v>
      </c>
      <c r="E112" t="s">
        <v>72</v>
      </c>
      <c r="F112">
        <v>4</v>
      </c>
      <c r="G112">
        <v>4</v>
      </c>
      <c r="H112">
        <v>2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4</v>
      </c>
      <c r="T112">
        <v>3</v>
      </c>
      <c r="U112">
        <v>1</v>
      </c>
      <c r="V112">
        <v>1</v>
      </c>
      <c r="W112">
        <v>5</v>
      </c>
      <c r="X112">
        <v>7</v>
      </c>
      <c r="Y112">
        <v>15</v>
      </c>
      <c r="Z112">
        <v>16</v>
      </c>
      <c r="AA112">
        <v>15</v>
      </c>
      <c r="AB112">
        <v>1</v>
      </c>
      <c r="AC112">
        <v>-1</v>
      </c>
      <c r="AD112" t="s">
        <v>73</v>
      </c>
      <c r="AE112">
        <v>15.33</v>
      </c>
      <c r="AF112" t="s">
        <v>89</v>
      </c>
      <c r="AG112">
        <v>4</v>
      </c>
      <c r="AH112" t="s">
        <v>79</v>
      </c>
      <c r="AI112">
        <v>1</v>
      </c>
      <c r="AJ112" t="s">
        <v>76</v>
      </c>
      <c r="AK112" t="s">
        <v>77</v>
      </c>
      <c r="AL112">
        <v>3</v>
      </c>
      <c r="AM112">
        <v>8</v>
      </c>
      <c r="AN112" t="s">
        <v>75</v>
      </c>
      <c r="AO112" t="s">
        <v>75</v>
      </c>
    </row>
    <row r="113" spans="1:41">
      <c r="A113" t="s">
        <v>37</v>
      </c>
      <c r="B113" t="s">
        <v>52</v>
      </c>
      <c r="C113">
        <v>18</v>
      </c>
      <c r="D113" t="s">
        <v>39</v>
      </c>
      <c r="E113" t="s">
        <v>71</v>
      </c>
      <c r="F113">
        <v>2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4</v>
      </c>
      <c r="S113">
        <v>5</v>
      </c>
      <c r="T113">
        <v>5</v>
      </c>
      <c r="U113">
        <v>2</v>
      </c>
      <c r="V113">
        <v>4</v>
      </c>
      <c r="W113">
        <v>5</v>
      </c>
      <c r="X113">
        <v>2</v>
      </c>
      <c r="Y113">
        <v>9</v>
      </c>
      <c r="Z113">
        <v>8</v>
      </c>
      <c r="AA113">
        <v>8</v>
      </c>
      <c r="AB113">
        <v>-1</v>
      </c>
      <c r="AC113">
        <v>0</v>
      </c>
      <c r="AD113" t="s">
        <v>73</v>
      </c>
      <c r="AE113">
        <v>8.33</v>
      </c>
      <c r="AF113" t="s">
        <v>74</v>
      </c>
      <c r="AG113">
        <v>2</v>
      </c>
      <c r="AH113" t="s">
        <v>75</v>
      </c>
      <c r="AI113">
        <v>2</v>
      </c>
      <c r="AJ113" t="s">
        <v>75</v>
      </c>
      <c r="AK113" t="s">
        <v>77</v>
      </c>
      <c r="AL113">
        <v>3</v>
      </c>
      <c r="AM113">
        <v>10</v>
      </c>
      <c r="AN113" t="s">
        <v>75</v>
      </c>
      <c r="AO113" t="s">
        <v>79</v>
      </c>
    </row>
    <row r="114" spans="1:41">
      <c r="A114" t="s">
        <v>37</v>
      </c>
      <c r="B114" t="s">
        <v>52</v>
      </c>
      <c r="C114">
        <v>17</v>
      </c>
      <c r="D114" t="s">
        <v>39</v>
      </c>
      <c r="E114" t="s">
        <v>72</v>
      </c>
      <c r="F114">
        <v>1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4</v>
      </c>
      <c r="S114">
        <v>3</v>
      </c>
      <c r="T114">
        <v>3</v>
      </c>
      <c r="U114">
        <v>1</v>
      </c>
      <c r="V114">
        <v>2</v>
      </c>
      <c r="W114">
        <v>4</v>
      </c>
      <c r="X114">
        <v>2</v>
      </c>
      <c r="Y114">
        <v>12</v>
      </c>
      <c r="Z114">
        <v>10</v>
      </c>
      <c r="AA114">
        <v>11</v>
      </c>
      <c r="AB114">
        <v>-2</v>
      </c>
      <c r="AC114">
        <v>1</v>
      </c>
      <c r="AD114" t="s">
        <v>73</v>
      </c>
      <c r="AE114">
        <v>11</v>
      </c>
      <c r="AF114" t="s">
        <v>85</v>
      </c>
      <c r="AG114">
        <v>1</v>
      </c>
      <c r="AH114" t="s">
        <v>76</v>
      </c>
      <c r="AI114">
        <v>1</v>
      </c>
      <c r="AJ114" t="s">
        <v>76</v>
      </c>
      <c r="AK114" t="s">
        <v>77</v>
      </c>
      <c r="AL114">
        <v>2</v>
      </c>
      <c r="AM114">
        <v>6</v>
      </c>
      <c r="AN114" t="s">
        <v>75</v>
      </c>
      <c r="AO114" t="s">
        <v>75</v>
      </c>
    </row>
    <row r="115" spans="1:41">
      <c r="A115" t="s">
        <v>37</v>
      </c>
      <c r="B115" t="s">
        <v>52</v>
      </c>
      <c r="C115">
        <v>17</v>
      </c>
      <c r="D115" t="s">
        <v>54</v>
      </c>
      <c r="E115" t="s">
        <v>72</v>
      </c>
      <c r="F115">
        <v>1</v>
      </c>
      <c r="G115">
        <v>2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3</v>
      </c>
      <c r="S115">
        <v>5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15</v>
      </c>
      <c r="Z115">
        <v>14</v>
      </c>
      <c r="AA115">
        <v>14</v>
      </c>
      <c r="AB115">
        <v>-1</v>
      </c>
      <c r="AC115">
        <v>0</v>
      </c>
      <c r="AD115" t="s">
        <v>73</v>
      </c>
      <c r="AE115">
        <v>14.33</v>
      </c>
      <c r="AF115" t="s">
        <v>89</v>
      </c>
      <c r="AG115">
        <v>1.5</v>
      </c>
      <c r="AH115" t="s">
        <v>75</v>
      </c>
      <c r="AI115">
        <v>1</v>
      </c>
      <c r="AJ115" t="s">
        <v>76</v>
      </c>
      <c r="AK115" t="s">
        <v>77</v>
      </c>
      <c r="AL115">
        <v>4</v>
      </c>
      <c r="AM115">
        <v>8</v>
      </c>
      <c r="AN115" t="s">
        <v>79</v>
      </c>
      <c r="AO115" t="s">
        <v>75</v>
      </c>
    </row>
    <row r="116" spans="1:41">
      <c r="A116" t="s">
        <v>37</v>
      </c>
      <c r="B116" t="s">
        <v>52</v>
      </c>
      <c r="C116">
        <v>17</v>
      </c>
      <c r="D116" t="s">
        <v>39</v>
      </c>
      <c r="E116" t="s">
        <v>72</v>
      </c>
      <c r="F116">
        <v>3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4</v>
      </c>
      <c r="U116">
        <v>3</v>
      </c>
      <c r="V116">
        <v>4</v>
      </c>
      <c r="W116">
        <v>5</v>
      </c>
      <c r="X116">
        <v>2</v>
      </c>
      <c r="Y116">
        <v>9</v>
      </c>
      <c r="Z116">
        <v>9</v>
      </c>
      <c r="AA116">
        <v>10</v>
      </c>
      <c r="AB116">
        <v>0</v>
      </c>
      <c r="AC116">
        <v>1</v>
      </c>
      <c r="AD116" t="s">
        <v>73</v>
      </c>
      <c r="AE116">
        <v>9.33</v>
      </c>
      <c r="AF116" t="s">
        <v>74</v>
      </c>
      <c r="AG116">
        <v>2</v>
      </c>
      <c r="AH116" t="s">
        <v>75</v>
      </c>
      <c r="AI116">
        <v>2</v>
      </c>
      <c r="AJ116" t="s">
        <v>75</v>
      </c>
      <c r="AK116" t="s">
        <v>77</v>
      </c>
      <c r="AL116">
        <v>3</v>
      </c>
      <c r="AM116">
        <v>9</v>
      </c>
      <c r="AN116" t="s">
        <v>75</v>
      </c>
      <c r="AO116" t="s">
        <v>75</v>
      </c>
    </row>
    <row r="117" spans="1:41">
      <c r="A117" t="s">
        <v>55</v>
      </c>
      <c r="B117" t="s">
        <v>52</v>
      </c>
      <c r="C117">
        <v>18</v>
      </c>
      <c r="D117" t="s">
        <v>39</v>
      </c>
      <c r="E117" t="s">
        <v>71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7</v>
      </c>
      <c r="Y117">
        <v>8</v>
      </c>
      <c r="Z117">
        <v>7</v>
      </c>
      <c r="AA117">
        <v>8</v>
      </c>
      <c r="AB117">
        <v>-1</v>
      </c>
      <c r="AC117">
        <v>1</v>
      </c>
      <c r="AD117" t="s">
        <v>73</v>
      </c>
      <c r="AE117">
        <v>7.67</v>
      </c>
      <c r="AF117" t="s">
        <v>74</v>
      </c>
      <c r="AG117">
        <v>2</v>
      </c>
      <c r="AH117" t="s">
        <v>75</v>
      </c>
      <c r="AI117">
        <v>2</v>
      </c>
      <c r="AJ117" t="s">
        <v>75</v>
      </c>
      <c r="AK117" t="s">
        <v>77</v>
      </c>
      <c r="AL117">
        <v>0</v>
      </c>
      <c r="AM117">
        <v>7</v>
      </c>
      <c r="AN117" t="s">
        <v>76</v>
      </c>
      <c r="AO117" t="s">
        <v>75</v>
      </c>
    </row>
    <row r="118" spans="1:41">
      <c r="A118" t="s">
        <v>37</v>
      </c>
      <c r="B118" t="s">
        <v>52</v>
      </c>
      <c r="C118">
        <v>18</v>
      </c>
      <c r="D118" t="s">
        <v>39</v>
      </c>
      <c r="E118" t="s">
        <v>72</v>
      </c>
      <c r="F118">
        <v>4</v>
      </c>
      <c r="G118">
        <v>3</v>
      </c>
      <c r="H118">
        <v>1</v>
      </c>
      <c r="I118">
        <v>2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4</v>
      </c>
      <c r="S118">
        <v>3</v>
      </c>
      <c r="T118">
        <v>2</v>
      </c>
      <c r="U118">
        <v>1</v>
      </c>
      <c r="V118">
        <v>1</v>
      </c>
      <c r="W118">
        <v>3</v>
      </c>
      <c r="X118">
        <v>2</v>
      </c>
      <c r="Y118">
        <v>8</v>
      </c>
      <c r="Z118">
        <v>8</v>
      </c>
      <c r="AA118">
        <v>8</v>
      </c>
      <c r="AB118">
        <v>0</v>
      </c>
      <c r="AC118">
        <v>0</v>
      </c>
      <c r="AD118" t="s">
        <v>73</v>
      </c>
      <c r="AE118">
        <v>8</v>
      </c>
      <c r="AF118" t="s">
        <v>74</v>
      </c>
      <c r="AG118">
        <v>3.5</v>
      </c>
      <c r="AH118" t="s">
        <v>79</v>
      </c>
      <c r="AI118">
        <v>0</v>
      </c>
      <c r="AJ118" t="s">
        <v>76</v>
      </c>
      <c r="AK118" t="s">
        <v>77</v>
      </c>
      <c r="AL118">
        <v>3</v>
      </c>
      <c r="AM118">
        <v>5</v>
      </c>
      <c r="AN118" t="s">
        <v>75</v>
      </c>
      <c r="AO118" t="s">
        <v>76</v>
      </c>
    </row>
    <row r="119" spans="1:41">
      <c r="A119" t="s">
        <v>37</v>
      </c>
      <c r="B119" t="s">
        <v>52</v>
      </c>
      <c r="C119">
        <v>17</v>
      </c>
      <c r="D119" t="s">
        <v>39</v>
      </c>
      <c r="E119" t="s">
        <v>71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4</v>
      </c>
      <c r="S119">
        <v>4</v>
      </c>
      <c r="T119">
        <v>4</v>
      </c>
      <c r="U119">
        <v>1</v>
      </c>
      <c r="V119">
        <v>2</v>
      </c>
      <c r="W119">
        <v>5</v>
      </c>
      <c r="X119">
        <v>2</v>
      </c>
      <c r="Y119">
        <v>7</v>
      </c>
      <c r="Z119">
        <v>9</v>
      </c>
      <c r="AA119">
        <v>8</v>
      </c>
      <c r="AB119">
        <v>2</v>
      </c>
      <c r="AC119">
        <v>-1</v>
      </c>
      <c r="AD119" t="s">
        <v>73</v>
      </c>
      <c r="AE119">
        <v>8</v>
      </c>
      <c r="AF119" t="s">
        <v>74</v>
      </c>
      <c r="AG119">
        <v>1</v>
      </c>
      <c r="AH119" t="s">
        <v>76</v>
      </c>
      <c r="AI119">
        <v>2</v>
      </c>
      <c r="AJ119" t="s">
        <v>75</v>
      </c>
      <c r="AK119" t="s">
        <v>77</v>
      </c>
      <c r="AL119">
        <v>3</v>
      </c>
      <c r="AM119">
        <v>8</v>
      </c>
      <c r="AN119" t="s">
        <v>75</v>
      </c>
      <c r="AO119" t="s">
        <v>75</v>
      </c>
    </row>
    <row r="120" spans="1:41">
      <c r="A120" t="s">
        <v>37</v>
      </c>
      <c r="B120" t="s">
        <v>52</v>
      </c>
      <c r="C120">
        <v>17</v>
      </c>
      <c r="D120" t="s">
        <v>54</v>
      </c>
      <c r="E120" t="s">
        <v>71</v>
      </c>
      <c r="F120">
        <v>4</v>
      </c>
      <c r="G120">
        <v>4</v>
      </c>
      <c r="H120">
        <v>2</v>
      </c>
      <c r="I120">
        <v>2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4</v>
      </c>
      <c r="X120">
        <v>2</v>
      </c>
      <c r="Y120">
        <v>10</v>
      </c>
      <c r="Z120">
        <v>11</v>
      </c>
      <c r="AA120">
        <v>12</v>
      </c>
      <c r="AB120">
        <v>1</v>
      </c>
      <c r="AC120">
        <v>1</v>
      </c>
      <c r="AD120" t="s">
        <v>80</v>
      </c>
      <c r="AE120">
        <v>11</v>
      </c>
      <c r="AF120" t="s">
        <v>85</v>
      </c>
      <c r="AG120">
        <v>4</v>
      </c>
      <c r="AH120" t="s">
        <v>79</v>
      </c>
      <c r="AI120">
        <v>0</v>
      </c>
      <c r="AJ120" t="s">
        <v>76</v>
      </c>
      <c r="AK120" t="s">
        <v>77</v>
      </c>
      <c r="AL120">
        <v>3</v>
      </c>
      <c r="AM120">
        <v>6</v>
      </c>
      <c r="AN120" t="s">
        <v>75</v>
      </c>
      <c r="AO120" t="s">
        <v>75</v>
      </c>
    </row>
    <row r="121" spans="1:41">
      <c r="A121" t="s">
        <v>37</v>
      </c>
      <c r="B121" t="s">
        <v>52</v>
      </c>
      <c r="C121">
        <v>16</v>
      </c>
      <c r="D121" t="s">
        <v>39</v>
      </c>
      <c r="E121" t="s">
        <v>72</v>
      </c>
      <c r="F121">
        <v>4</v>
      </c>
      <c r="G121">
        <v>4</v>
      </c>
      <c r="H121">
        <v>1</v>
      </c>
      <c r="I121">
        <v>2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4</v>
      </c>
      <c r="S121">
        <v>2</v>
      </c>
      <c r="T121">
        <v>4</v>
      </c>
      <c r="U121">
        <v>2</v>
      </c>
      <c r="V121">
        <v>4</v>
      </c>
      <c r="W121">
        <v>1</v>
      </c>
      <c r="X121">
        <v>2</v>
      </c>
      <c r="Y121">
        <v>14</v>
      </c>
      <c r="Z121">
        <v>13</v>
      </c>
      <c r="AA121">
        <v>13</v>
      </c>
      <c r="AB121">
        <v>-1</v>
      </c>
      <c r="AC121">
        <v>0</v>
      </c>
      <c r="AD121" t="s">
        <v>73</v>
      </c>
      <c r="AE121">
        <v>13.33</v>
      </c>
      <c r="AF121" t="s">
        <v>85</v>
      </c>
      <c r="AG121">
        <v>4</v>
      </c>
      <c r="AH121" t="s">
        <v>79</v>
      </c>
      <c r="AI121">
        <v>1</v>
      </c>
      <c r="AJ121" t="s">
        <v>76</v>
      </c>
      <c r="AK121" t="s">
        <v>77</v>
      </c>
      <c r="AL121">
        <v>4</v>
      </c>
      <c r="AM121">
        <v>6</v>
      </c>
      <c r="AN121" t="s">
        <v>79</v>
      </c>
      <c r="AO121" t="s">
        <v>75</v>
      </c>
    </row>
    <row r="122" spans="1:41">
      <c r="A122" t="s">
        <v>37</v>
      </c>
      <c r="B122" t="s">
        <v>52</v>
      </c>
      <c r="C122">
        <v>15</v>
      </c>
      <c r="D122" t="s">
        <v>39</v>
      </c>
      <c r="E122" t="s">
        <v>71</v>
      </c>
      <c r="F122">
        <v>4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3</v>
      </c>
      <c r="V122">
        <v>4</v>
      </c>
      <c r="W122">
        <v>5</v>
      </c>
      <c r="X122">
        <v>6</v>
      </c>
      <c r="Y122">
        <v>11</v>
      </c>
      <c r="Z122">
        <v>11</v>
      </c>
      <c r="AA122">
        <v>10</v>
      </c>
      <c r="AB122">
        <v>0</v>
      </c>
      <c r="AC122">
        <v>-1</v>
      </c>
      <c r="AD122" t="s">
        <v>73</v>
      </c>
      <c r="AE122">
        <v>10.67</v>
      </c>
      <c r="AF122" t="s">
        <v>85</v>
      </c>
      <c r="AG122">
        <v>3</v>
      </c>
      <c r="AH122" t="s">
        <v>75</v>
      </c>
      <c r="AI122">
        <v>2</v>
      </c>
      <c r="AJ122" t="s">
        <v>75</v>
      </c>
      <c r="AK122" t="s">
        <v>77</v>
      </c>
      <c r="AL122">
        <v>1</v>
      </c>
      <c r="AM122">
        <v>10</v>
      </c>
      <c r="AN122" t="s">
        <v>76</v>
      </c>
      <c r="AO122" t="s">
        <v>79</v>
      </c>
    </row>
    <row r="123" spans="1:41">
      <c r="A123" t="s">
        <v>37</v>
      </c>
      <c r="B123" t="s">
        <v>52</v>
      </c>
      <c r="C123">
        <v>17</v>
      </c>
      <c r="D123" t="s">
        <v>39</v>
      </c>
      <c r="E123" t="s">
        <v>71</v>
      </c>
      <c r="F123">
        <v>2</v>
      </c>
      <c r="G123">
        <v>3</v>
      </c>
      <c r="H123">
        <v>1</v>
      </c>
      <c r="I123">
        <v>2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3</v>
      </c>
      <c r="X123">
        <v>2</v>
      </c>
      <c r="Y123">
        <v>12</v>
      </c>
      <c r="Z123">
        <v>11</v>
      </c>
      <c r="AA123">
        <v>12</v>
      </c>
      <c r="AB123">
        <v>-1</v>
      </c>
      <c r="AC123">
        <v>1</v>
      </c>
      <c r="AD123" t="s">
        <v>73</v>
      </c>
      <c r="AE123">
        <v>11.67</v>
      </c>
      <c r="AF123" t="s">
        <v>85</v>
      </c>
      <c r="AG123">
        <v>2.5</v>
      </c>
      <c r="AH123" t="s">
        <v>75</v>
      </c>
      <c r="AI123">
        <v>0</v>
      </c>
      <c r="AJ123" t="s">
        <v>76</v>
      </c>
      <c r="AK123" t="s">
        <v>77</v>
      </c>
      <c r="AL123">
        <v>3</v>
      </c>
      <c r="AM123">
        <v>6</v>
      </c>
      <c r="AN123" t="s">
        <v>75</v>
      </c>
      <c r="AO123" t="s">
        <v>75</v>
      </c>
    </row>
    <row r="124" spans="1:41">
      <c r="A124" t="s">
        <v>37</v>
      </c>
      <c r="B124" t="s">
        <v>52</v>
      </c>
      <c r="C124">
        <v>16</v>
      </c>
      <c r="D124" t="s">
        <v>39</v>
      </c>
      <c r="E124" t="s">
        <v>72</v>
      </c>
      <c r="F124">
        <v>1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3</v>
      </c>
      <c r="T124">
        <v>3</v>
      </c>
      <c r="U124">
        <v>1</v>
      </c>
      <c r="V124">
        <v>2</v>
      </c>
      <c r="W124">
        <v>3</v>
      </c>
      <c r="X124">
        <v>2</v>
      </c>
      <c r="Y124">
        <v>11</v>
      </c>
      <c r="Z124">
        <v>12</v>
      </c>
      <c r="AA124">
        <v>11</v>
      </c>
      <c r="AB124">
        <v>1</v>
      </c>
      <c r="AC124">
        <v>-1</v>
      </c>
      <c r="AD124" t="s">
        <v>73</v>
      </c>
      <c r="AE124">
        <v>11.33</v>
      </c>
      <c r="AF124" t="s">
        <v>85</v>
      </c>
      <c r="AG124">
        <v>1.5</v>
      </c>
      <c r="AH124" t="s">
        <v>75</v>
      </c>
      <c r="AI124">
        <v>2</v>
      </c>
      <c r="AJ124" t="s">
        <v>75</v>
      </c>
      <c r="AK124" t="s">
        <v>77</v>
      </c>
      <c r="AL124">
        <v>4</v>
      </c>
      <c r="AM124">
        <v>7</v>
      </c>
      <c r="AN124" t="s">
        <v>79</v>
      </c>
      <c r="AO124" t="s">
        <v>75</v>
      </c>
    </row>
    <row r="125" spans="1:41">
      <c r="A125" t="s">
        <v>37</v>
      </c>
      <c r="B125" t="s">
        <v>52</v>
      </c>
      <c r="C125">
        <v>16</v>
      </c>
      <c r="D125" t="s">
        <v>39</v>
      </c>
      <c r="E125" t="s">
        <v>72</v>
      </c>
      <c r="F125">
        <v>3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3</v>
      </c>
      <c r="U125">
        <v>1</v>
      </c>
      <c r="V125">
        <v>2</v>
      </c>
      <c r="W125">
        <v>3</v>
      </c>
      <c r="X125">
        <v>2</v>
      </c>
      <c r="Y125">
        <v>12</v>
      </c>
      <c r="Z125">
        <v>13</v>
      </c>
      <c r="AA125">
        <v>12</v>
      </c>
      <c r="AB125">
        <v>1</v>
      </c>
      <c r="AC125">
        <v>-1</v>
      </c>
      <c r="AD125" t="s">
        <v>73</v>
      </c>
      <c r="AE125">
        <v>12.33</v>
      </c>
      <c r="AF125" t="s">
        <v>85</v>
      </c>
      <c r="AG125">
        <v>3</v>
      </c>
      <c r="AH125" t="s">
        <v>75</v>
      </c>
      <c r="AI125">
        <v>0</v>
      </c>
      <c r="AJ125" t="s">
        <v>76</v>
      </c>
      <c r="AK125" t="s">
        <v>77</v>
      </c>
      <c r="AL125">
        <v>3</v>
      </c>
      <c r="AM125">
        <v>6</v>
      </c>
      <c r="AN125" t="s">
        <v>75</v>
      </c>
      <c r="AO125" t="s">
        <v>75</v>
      </c>
    </row>
    <row r="126" spans="1:41">
      <c r="A126" t="s">
        <v>37</v>
      </c>
      <c r="B126" t="s">
        <v>52</v>
      </c>
      <c r="C126">
        <v>15</v>
      </c>
      <c r="D126" t="s">
        <v>39</v>
      </c>
      <c r="E126" t="s">
        <v>72</v>
      </c>
      <c r="F126">
        <v>4</v>
      </c>
      <c r="G126">
        <v>3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5</v>
      </c>
      <c r="X126">
        <v>6</v>
      </c>
      <c r="Y126">
        <v>9</v>
      </c>
      <c r="Z126">
        <v>9</v>
      </c>
      <c r="AA126">
        <v>10</v>
      </c>
      <c r="AB126">
        <v>0</v>
      </c>
      <c r="AC126">
        <v>1</v>
      </c>
      <c r="AD126" t="s">
        <v>73</v>
      </c>
      <c r="AE126">
        <v>9.33</v>
      </c>
      <c r="AF126" t="s">
        <v>74</v>
      </c>
      <c r="AG126">
        <v>3.5</v>
      </c>
      <c r="AH126" t="s">
        <v>79</v>
      </c>
      <c r="AI126">
        <v>0</v>
      </c>
      <c r="AJ126" t="s">
        <v>76</v>
      </c>
      <c r="AK126" t="s">
        <v>77</v>
      </c>
      <c r="AL126">
        <v>4</v>
      </c>
      <c r="AM126">
        <v>6</v>
      </c>
      <c r="AN126" t="s">
        <v>79</v>
      </c>
      <c r="AO126" t="s">
        <v>75</v>
      </c>
    </row>
    <row r="127" spans="1:41">
      <c r="A127" t="s">
        <v>37</v>
      </c>
      <c r="B127" t="s">
        <v>52</v>
      </c>
      <c r="C127">
        <v>16</v>
      </c>
      <c r="D127" t="s">
        <v>39</v>
      </c>
      <c r="E127" t="s">
        <v>72</v>
      </c>
      <c r="F127">
        <v>1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3</v>
      </c>
      <c r="T127">
        <v>2</v>
      </c>
      <c r="U127">
        <v>1</v>
      </c>
      <c r="V127">
        <v>1</v>
      </c>
      <c r="W127">
        <v>3</v>
      </c>
      <c r="X127">
        <v>2</v>
      </c>
      <c r="Y127">
        <v>13</v>
      </c>
      <c r="Z127">
        <v>15</v>
      </c>
      <c r="AA127">
        <v>16</v>
      </c>
      <c r="AB127">
        <v>2</v>
      </c>
      <c r="AC127">
        <v>1</v>
      </c>
      <c r="AD127" t="s">
        <v>80</v>
      </c>
      <c r="AE127">
        <v>14.67</v>
      </c>
      <c r="AF127" t="s">
        <v>89</v>
      </c>
      <c r="AG127">
        <v>0.5</v>
      </c>
      <c r="AH127" t="s">
        <v>76</v>
      </c>
      <c r="AI127">
        <v>1</v>
      </c>
      <c r="AJ127" t="s">
        <v>76</v>
      </c>
      <c r="AK127" t="s">
        <v>77</v>
      </c>
      <c r="AL127">
        <v>4</v>
      </c>
      <c r="AM127">
        <v>6</v>
      </c>
      <c r="AN127" t="s">
        <v>79</v>
      </c>
      <c r="AO127" t="s">
        <v>75</v>
      </c>
    </row>
    <row r="128" spans="1:41">
      <c r="A128" t="s">
        <v>37</v>
      </c>
      <c r="B128" t="s">
        <v>52</v>
      </c>
      <c r="C128">
        <v>15</v>
      </c>
      <c r="D128" t="s">
        <v>39</v>
      </c>
      <c r="E128" t="s">
        <v>71</v>
      </c>
      <c r="F128">
        <v>2</v>
      </c>
      <c r="G128">
        <v>2</v>
      </c>
      <c r="H128">
        <v>1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4</v>
      </c>
      <c r="S128">
        <v>3</v>
      </c>
      <c r="T128">
        <v>4</v>
      </c>
      <c r="U128">
        <v>1</v>
      </c>
      <c r="V128">
        <v>1</v>
      </c>
      <c r="W128">
        <v>4</v>
      </c>
      <c r="X128">
        <v>6</v>
      </c>
      <c r="Y128">
        <v>11</v>
      </c>
      <c r="Z128">
        <v>13</v>
      </c>
      <c r="AA128">
        <v>14</v>
      </c>
      <c r="AB128">
        <v>2</v>
      </c>
      <c r="AC128">
        <v>1</v>
      </c>
      <c r="AD128" t="s">
        <v>80</v>
      </c>
      <c r="AE128">
        <v>12.67</v>
      </c>
      <c r="AF128" t="s">
        <v>85</v>
      </c>
      <c r="AG128">
        <v>2</v>
      </c>
      <c r="AH128" t="s">
        <v>75</v>
      </c>
      <c r="AI128">
        <v>1</v>
      </c>
      <c r="AJ128" t="s">
        <v>76</v>
      </c>
      <c r="AK128" t="s">
        <v>77</v>
      </c>
      <c r="AL128">
        <v>3</v>
      </c>
      <c r="AM128">
        <v>7</v>
      </c>
      <c r="AN128" t="s">
        <v>75</v>
      </c>
      <c r="AO128" t="s">
        <v>75</v>
      </c>
    </row>
    <row r="129" spans="1:41">
      <c r="A129" t="s">
        <v>37</v>
      </c>
      <c r="B129" t="s">
        <v>52</v>
      </c>
      <c r="C129">
        <v>17</v>
      </c>
      <c r="D129" t="s">
        <v>39</v>
      </c>
      <c r="E129" t="s">
        <v>72</v>
      </c>
      <c r="F129">
        <v>1</v>
      </c>
      <c r="G129">
        <v>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5</v>
      </c>
      <c r="S129">
        <v>3</v>
      </c>
      <c r="T129">
        <v>3</v>
      </c>
      <c r="U129">
        <v>1</v>
      </c>
      <c r="V129">
        <v>4</v>
      </c>
      <c r="W129">
        <v>2</v>
      </c>
      <c r="X129">
        <v>2</v>
      </c>
      <c r="Y129">
        <v>10</v>
      </c>
      <c r="Z129">
        <v>10</v>
      </c>
      <c r="AA129">
        <v>10</v>
      </c>
      <c r="AB129">
        <v>0</v>
      </c>
      <c r="AC129">
        <v>0</v>
      </c>
      <c r="AD129" t="s">
        <v>73</v>
      </c>
      <c r="AE129">
        <v>10</v>
      </c>
      <c r="AF129" t="s">
        <v>85</v>
      </c>
      <c r="AG129">
        <v>2</v>
      </c>
      <c r="AH129" t="s">
        <v>75</v>
      </c>
      <c r="AI129">
        <v>3</v>
      </c>
      <c r="AJ129" t="s">
        <v>75</v>
      </c>
      <c r="AK129" t="s">
        <v>77</v>
      </c>
      <c r="AL129">
        <v>0</v>
      </c>
      <c r="AM129">
        <v>6</v>
      </c>
      <c r="AN129" t="s">
        <v>76</v>
      </c>
      <c r="AO129" t="s">
        <v>75</v>
      </c>
    </row>
    <row r="130" spans="1:41">
      <c r="A130" t="s">
        <v>37</v>
      </c>
      <c r="B130" t="s">
        <v>52</v>
      </c>
      <c r="C130">
        <v>15</v>
      </c>
      <c r="D130" t="s">
        <v>54</v>
      </c>
      <c r="E130" t="s">
        <v>72</v>
      </c>
      <c r="F130">
        <v>4</v>
      </c>
      <c r="G130">
        <v>4</v>
      </c>
      <c r="H130">
        <v>4</v>
      </c>
      <c r="I130">
        <v>4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3</v>
      </c>
      <c r="T130">
        <v>5</v>
      </c>
      <c r="U130">
        <v>3</v>
      </c>
      <c r="V130">
        <v>5</v>
      </c>
      <c r="W130">
        <v>1</v>
      </c>
      <c r="X130">
        <v>6</v>
      </c>
      <c r="Y130">
        <v>10</v>
      </c>
      <c r="Z130">
        <v>13</v>
      </c>
      <c r="AA130">
        <v>13</v>
      </c>
      <c r="AB130">
        <v>3</v>
      </c>
      <c r="AC130">
        <v>0</v>
      </c>
      <c r="AD130" t="s">
        <v>73</v>
      </c>
      <c r="AE130">
        <v>12</v>
      </c>
      <c r="AF130" t="s">
        <v>85</v>
      </c>
      <c r="AG130">
        <v>4</v>
      </c>
      <c r="AH130" t="s">
        <v>79</v>
      </c>
      <c r="AI130">
        <v>2</v>
      </c>
      <c r="AJ130" t="s">
        <v>75</v>
      </c>
      <c r="AK130" t="s">
        <v>77</v>
      </c>
      <c r="AL130">
        <v>4</v>
      </c>
      <c r="AM130">
        <v>9</v>
      </c>
      <c r="AN130" t="s">
        <v>79</v>
      </c>
      <c r="AO130" t="s">
        <v>75</v>
      </c>
    </row>
    <row r="131" spans="1:41">
      <c r="A131" t="s">
        <v>37</v>
      </c>
      <c r="B131" t="s">
        <v>52</v>
      </c>
      <c r="C131">
        <v>15</v>
      </c>
      <c r="D131" t="s">
        <v>39</v>
      </c>
      <c r="E131" t="s">
        <v>71</v>
      </c>
      <c r="F131">
        <v>4</v>
      </c>
      <c r="G131">
        <v>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5</v>
      </c>
      <c r="S131">
        <v>5</v>
      </c>
      <c r="T131">
        <v>3</v>
      </c>
      <c r="U131">
        <v>1</v>
      </c>
      <c r="V131">
        <v>1</v>
      </c>
      <c r="W131">
        <v>4</v>
      </c>
      <c r="X131">
        <v>6</v>
      </c>
      <c r="Y131">
        <v>18</v>
      </c>
      <c r="Z131">
        <v>19</v>
      </c>
      <c r="AA131">
        <v>19</v>
      </c>
      <c r="AB131">
        <v>1</v>
      </c>
      <c r="AC131">
        <v>0</v>
      </c>
      <c r="AD131" t="s">
        <v>73</v>
      </c>
      <c r="AE131">
        <v>18.670000000000002</v>
      </c>
      <c r="AF131" t="s">
        <v>86</v>
      </c>
      <c r="AG131">
        <v>4</v>
      </c>
      <c r="AH131" t="s">
        <v>79</v>
      </c>
      <c r="AI131">
        <v>1</v>
      </c>
      <c r="AJ131" t="s">
        <v>76</v>
      </c>
      <c r="AK131" t="s">
        <v>77</v>
      </c>
      <c r="AL131">
        <v>2</v>
      </c>
      <c r="AM131">
        <v>8</v>
      </c>
      <c r="AN131" t="s">
        <v>75</v>
      </c>
      <c r="AO131" t="s">
        <v>75</v>
      </c>
    </row>
    <row r="132" spans="1:41">
      <c r="A132" t="s">
        <v>37</v>
      </c>
      <c r="B132" t="s">
        <v>52</v>
      </c>
      <c r="C132">
        <v>16</v>
      </c>
      <c r="D132" t="s">
        <v>54</v>
      </c>
      <c r="E132" t="s">
        <v>72</v>
      </c>
      <c r="F132">
        <v>2</v>
      </c>
      <c r="G132">
        <v>2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4</v>
      </c>
      <c r="S132">
        <v>2</v>
      </c>
      <c r="T132">
        <v>2</v>
      </c>
      <c r="U132">
        <v>1</v>
      </c>
      <c r="V132">
        <v>2</v>
      </c>
      <c r="W132">
        <v>3</v>
      </c>
      <c r="X132">
        <v>2</v>
      </c>
      <c r="Y132">
        <v>17</v>
      </c>
      <c r="Z132">
        <v>15</v>
      </c>
      <c r="AA132">
        <v>15</v>
      </c>
      <c r="AB132">
        <v>-2</v>
      </c>
      <c r="AC132">
        <v>0</v>
      </c>
      <c r="AD132" t="s">
        <v>73</v>
      </c>
      <c r="AE132">
        <v>15.67</v>
      </c>
      <c r="AF132" t="s">
        <v>89</v>
      </c>
      <c r="AG132">
        <v>2</v>
      </c>
      <c r="AH132" t="s">
        <v>75</v>
      </c>
      <c r="AI132">
        <v>2</v>
      </c>
      <c r="AJ132" t="s">
        <v>75</v>
      </c>
      <c r="AK132" t="s">
        <v>77</v>
      </c>
      <c r="AL132">
        <v>1</v>
      </c>
      <c r="AM132">
        <v>4</v>
      </c>
      <c r="AN132" t="s">
        <v>76</v>
      </c>
      <c r="AO132" t="s">
        <v>76</v>
      </c>
    </row>
    <row r="133" spans="1:41">
      <c r="A133" t="s">
        <v>37</v>
      </c>
      <c r="B133" t="s">
        <v>52</v>
      </c>
      <c r="C133">
        <v>15</v>
      </c>
      <c r="D133" t="s">
        <v>39</v>
      </c>
      <c r="E133" t="s">
        <v>72</v>
      </c>
      <c r="F133">
        <v>3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1</v>
      </c>
      <c r="V133">
        <v>2</v>
      </c>
      <c r="W133">
        <v>4</v>
      </c>
      <c r="X133">
        <v>6</v>
      </c>
      <c r="Y133">
        <v>14</v>
      </c>
      <c r="Z133">
        <v>13</v>
      </c>
      <c r="AA133">
        <v>13</v>
      </c>
      <c r="AB133">
        <v>-1</v>
      </c>
      <c r="AC133">
        <v>0</v>
      </c>
      <c r="AD133" t="s">
        <v>73</v>
      </c>
      <c r="AE133">
        <v>13.33</v>
      </c>
      <c r="AF133" t="s">
        <v>85</v>
      </c>
      <c r="AG133">
        <v>3.5</v>
      </c>
      <c r="AH133" t="s">
        <v>79</v>
      </c>
      <c r="AI133">
        <v>1</v>
      </c>
      <c r="AJ133" t="s">
        <v>76</v>
      </c>
      <c r="AK133" t="s">
        <v>77</v>
      </c>
      <c r="AL133">
        <v>1</v>
      </c>
      <c r="AM133">
        <v>7</v>
      </c>
      <c r="AN133" t="s">
        <v>76</v>
      </c>
      <c r="AO133" t="s">
        <v>75</v>
      </c>
    </row>
    <row r="134" spans="1:41">
      <c r="A134" t="s">
        <v>37</v>
      </c>
      <c r="B134" t="s">
        <v>52</v>
      </c>
      <c r="C134">
        <v>15</v>
      </c>
      <c r="D134" t="s">
        <v>39</v>
      </c>
      <c r="E134" t="s">
        <v>72</v>
      </c>
      <c r="F134">
        <v>2</v>
      </c>
      <c r="G134">
        <v>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5</v>
      </c>
      <c r="S134">
        <v>5</v>
      </c>
      <c r="T134">
        <v>4</v>
      </c>
      <c r="U134">
        <v>1</v>
      </c>
      <c r="V134">
        <v>2</v>
      </c>
      <c r="W134">
        <v>5</v>
      </c>
      <c r="X134">
        <v>6</v>
      </c>
      <c r="Y134">
        <v>16</v>
      </c>
      <c r="Z134">
        <v>14</v>
      </c>
      <c r="AA134">
        <v>15</v>
      </c>
      <c r="AB134">
        <v>-2</v>
      </c>
      <c r="AC134">
        <v>1</v>
      </c>
      <c r="AD134" t="s">
        <v>73</v>
      </c>
      <c r="AE134">
        <v>15</v>
      </c>
      <c r="AF134" t="s">
        <v>89</v>
      </c>
      <c r="AG134">
        <v>2</v>
      </c>
      <c r="AH134" t="s">
        <v>75</v>
      </c>
      <c r="AI134">
        <v>1</v>
      </c>
      <c r="AJ134" t="s">
        <v>76</v>
      </c>
      <c r="AK134" t="s">
        <v>77</v>
      </c>
      <c r="AL134">
        <v>4</v>
      </c>
      <c r="AM134">
        <v>9</v>
      </c>
      <c r="AN134" t="s">
        <v>79</v>
      </c>
      <c r="AO134" t="s">
        <v>75</v>
      </c>
    </row>
    <row r="135" spans="1:41">
      <c r="A135" t="s">
        <v>37</v>
      </c>
      <c r="B135" t="s">
        <v>52</v>
      </c>
      <c r="C135">
        <v>16</v>
      </c>
      <c r="D135" t="s">
        <v>39</v>
      </c>
      <c r="E135" t="s">
        <v>71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4</v>
      </c>
      <c r="S135">
        <v>4</v>
      </c>
      <c r="T135">
        <v>4</v>
      </c>
      <c r="U135">
        <v>3</v>
      </c>
      <c r="V135">
        <v>5</v>
      </c>
      <c r="W135">
        <v>5</v>
      </c>
      <c r="X135">
        <v>6</v>
      </c>
      <c r="Y135">
        <v>12</v>
      </c>
      <c r="Z135">
        <v>13</v>
      </c>
      <c r="AA135">
        <v>14</v>
      </c>
      <c r="AB135">
        <v>1</v>
      </c>
      <c r="AC135">
        <v>1</v>
      </c>
      <c r="AD135" t="s">
        <v>80</v>
      </c>
      <c r="AE135">
        <v>13</v>
      </c>
      <c r="AF135" t="s">
        <v>85</v>
      </c>
      <c r="AG135">
        <v>1.5</v>
      </c>
      <c r="AH135" t="s">
        <v>75</v>
      </c>
      <c r="AI135">
        <v>3</v>
      </c>
      <c r="AJ135" t="s">
        <v>75</v>
      </c>
      <c r="AK135" t="s">
        <v>77</v>
      </c>
      <c r="AL135">
        <v>2</v>
      </c>
      <c r="AM135">
        <v>9</v>
      </c>
      <c r="AN135" t="s">
        <v>75</v>
      </c>
      <c r="AO135" t="s">
        <v>75</v>
      </c>
    </row>
    <row r="136" spans="1:41">
      <c r="A136" t="s">
        <v>37</v>
      </c>
      <c r="B136" t="s">
        <v>52</v>
      </c>
      <c r="C136">
        <v>15</v>
      </c>
      <c r="D136" t="s">
        <v>54</v>
      </c>
      <c r="E136" t="s">
        <v>72</v>
      </c>
      <c r="F136">
        <v>2</v>
      </c>
      <c r="G136">
        <v>3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4</v>
      </c>
      <c r="S136">
        <v>4</v>
      </c>
      <c r="T136">
        <v>4</v>
      </c>
      <c r="U136">
        <v>1</v>
      </c>
      <c r="V136">
        <v>1</v>
      </c>
      <c r="W136">
        <v>1</v>
      </c>
      <c r="X136">
        <v>2</v>
      </c>
      <c r="Y136">
        <v>11</v>
      </c>
      <c r="Z136">
        <v>8</v>
      </c>
      <c r="AA136">
        <v>8</v>
      </c>
      <c r="AB136">
        <v>-3</v>
      </c>
      <c r="AC136">
        <v>0</v>
      </c>
      <c r="AD136" t="s">
        <v>73</v>
      </c>
      <c r="AE136">
        <v>9</v>
      </c>
      <c r="AF136" t="s">
        <v>74</v>
      </c>
      <c r="AG136">
        <v>2.5</v>
      </c>
      <c r="AH136" t="s">
        <v>75</v>
      </c>
      <c r="AI136">
        <v>0</v>
      </c>
      <c r="AJ136" t="s">
        <v>76</v>
      </c>
      <c r="AK136" t="s">
        <v>77</v>
      </c>
      <c r="AL136">
        <v>4</v>
      </c>
      <c r="AM136">
        <v>8</v>
      </c>
      <c r="AN136" t="s">
        <v>79</v>
      </c>
      <c r="AO136" t="s">
        <v>75</v>
      </c>
    </row>
    <row r="137" spans="1:41">
      <c r="A137" t="s">
        <v>37</v>
      </c>
      <c r="B137" t="s">
        <v>52</v>
      </c>
      <c r="C137">
        <v>15</v>
      </c>
      <c r="D137" t="s">
        <v>54</v>
      </c>
      <c r="E137" t="s">
        <v>72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4</v>
      </c>
      <c r="S137">
        <v>4</v>
      </c>
      <c r="T137">
        <v>4</v>
      </c>
      <c r="U137">
        <v>1</v>
      </c>
      <c r="V137">
        <v>4</v>
      </c>
      <c r="W137">
        <v>3</v>
      </c>
      <c r="X137">
        <v>6</v>
      </c>
      <c r="Y137">
        <v>5</v>
      </c>
      <c r="Z137">
        <v>9</v>
      </c>
      <c r="AA137">
        <v>7</v>
      </c>
      <c r="AB137">
        <v>4</v>
      </c>
      <c r="AC137">
        <v>-2</v>
      </c>
      <c r="AD137" t="s">
        <v>73</v>
      </c>
      <c r="AE137">
        <v>7</v>
      </c>
      <c r="AF137" t="s">
        <v>74</v>
      </c>
      <c r="AG137">
        <v>2.5</v>
      </c>
      <c r="AH137" t="s">
        <v>75</v>
      </c>
      <c r="AI137">
        <v>2</v>
      </c>
      <c r="AJ137" t="s">
        <v>75</v>
      </c>
      <c r="AK137" t="s">
        <v>77</v>
      </c>
      <c r="AL137">
        <v>3</v>
      </c>
      <c r="AM137">
        <v>9</v>
      </c>
      <c r="AN137" t="s">
        <v>75</v>
      </c>
      <c r="AO137" t="s">
        <v>75</v>
      </c>
    </row>
    <row r="138" spans="1:41">
      <c r="A138" t="s">
        <v>37</v>
      </c>
      <c r="B138" t="s">
        <v>52</v>
      </c>
      <c r="C138">
        <v>15</v>
      </c>
      <c r="D138" t="s">
        <v>39</v>
      </c>
      <c r="E138" t="s">
        <v>72</v>
      </c>
      <c r="F138">
        <v>4</v>
      </c>
      <c r="G138">
        <v>4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4</v>
      </c>
      <c r="S138">
        <v>4</v>
      </c>
      <c r="T138">
        <v>3</v>
      </c>
      <c r="U138">
        <v>1</v>
      </c>
      <c r="V138">
        <v>1</v>
      </c>
      <c r="W138">
        <v>2</v>
      </c>
      <c r="X138">
        <v>2</v>
      </c>
      <c r="Y138">
        <v>11</v>
      </c>
      <c r="Z138">
        <v>13</v>
      </c>
      <c r="AA138">
        <v>14</v>
      </c>
      <c r="AB138">
        <v>2</v>
      </c>
      <c r="AC138">
        <v>1</v>
      </c>
      <c r="AD138" t="s">
        <v>80</v>
      </c>
      <c r="AE138">
        <v>12.67</v>
      </c>
      <c r="AF138" t="s">
        <v>85</v>
      </c>
      <c r="AG138">
        <v>4</v>
      </c>
      <c r="AH138" t="s">
        <v>79</v>
      </c>
      <c r="AI138">
        <v>0</v>
      </c>
      <c r="AJ138" t="s">
        <v>76</v>
      </c>
      <c r="AK138" t="s">
        <v>77</v>
      </c>
      <c r="AL138">
        <v>3</v>
      </c>
      <c r="AM138">
        <v>7</v>
      </c>
      <c r="AN138" t="s">
        <v>75</v>
      </c>
      <c r="AO138" t="s">
        <v>75</v>
      </c>
    </row>
    <row r="139" spans="1:41">
      <c r="A139" t="s">
        <v>37</v>
      </c>
      <c r="B139" t="s">
        <v>52</v>
      </c>
      <c r="C139">
        <v>16</v>
      </c>
      <c r="D139" t="s">
        <v>39</v>
      </c>
      <c r="E139" t="s">
        <v>72</v>
      </c>
      <c r="F139">
        <v>4</v>
      </c>
      <c r="G139">
        <v>4</v>
      </c>
      <c r="H139">
        <v>1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5</v>
      </c>
      <c r="S139">
        <v>4</v>
      </c>
      <c r="T139">
        <v>4</v>
      </c>
      <c r="U139">
        <v>1</v>
      </c>
      <c r="V139">
        <v>2</v>
      </c>
      <c r="W139">
        <v>5</v>
      </c>
      <c r="X139">
        <v>2</v>
      </c>
      <c r="Y139">
        <v>15</v>
      </c>
      <c r="Z139">
        <v>15</v>
      </c>
      <c r="AA139">
        <v>16</v>
      </c>
      <c r="AB139">
        <v>0</v>
      </c>
      <c r="AC139">
        <v>1</v>
      </c>
      <c r="AD139" t="s">
        <v>73</v>
      </c>
      <c r="AE139">
        <v>15.33</v>
      </c>
      <c r="AF139" t="s">
        <v>89</v>
      </c>
      <c r="AG139">
        <v>4</v>
      </c>
      <c r="AH139" t="s">
        <v>79</v>
      </c>
      <c r="AI139">
        <v>0</v>
      </c>
      <c r="AJ139" t="s">
        <v>76</v>
      </c>
      <c r="AK139" t="s">
        <v>77</v>
      </c>
      <c r="AL139">
        <v>3</v>
      </c>
      <c r="AM139">
        <v>8</v>
      </c>
      <c r="AN139" t="s">
        <v>75</v>
      </c>
      <c r="AO139" t="s">
        <v>75</v>
      </c>
    </row>
    <row r="140" spans="1:41">
      <c r="A140" t="s">
        <v>37</v>
      </c>
      <c r="B140" t="s">
        <v>52</v>
      </c>
      <c r="C140">
        <v>16</v>
      </c>
      <c r="D140" t="s">
        <v>39</v>
      </c>
      <c r="E140" t="s">
        <v>72</v>
      </c>
      <c r="F140">
        <v>3</v>
      </c>
      <c r="G140">
        <v>3</v>
      </c>
      <c r="H140">
        <v>1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3</v>
      </c>
      <c r="T140">
        <v>3</v>
      </c>
      <c r="U140">
        <v>1</v>
      </c>
      <c r="V140">
        <v>1</v>
      </c>
      <c r="W140">
        <v>5</v>
      </c>
      <c r="X140">
        <v>2</v>
      </c>
      <c r="Y140">
        <v>16</v>
      </c>
      <c r="Z140">
        <v>18</v>
      </c>
      <c r="AA140">
        <v>18</v>
      </c>
      <c r="AB140">
        <v>2</v>
      </c>
      <c r="AC140">
        <v>0</v>
      </c>
      <c r="AD140" t="s">
        <v>73</v>
      </c>
      <c r="AE140">
        <v>17.329999999999998</v>
      </c>
      <c r="AF140" t="s">
        <v>86</v>
      </c>
      <c r="AG140">
        <v>3</v>
      </c>
      <c r="AH140" t="s">
        <v>75</v>
      </c>
      <c r="AI140">
        <v>0</v>
      </c>
      <c r="AJ140" t="s">
        <v>76</v>
      </c>
      <c r="AK140" t="s">
        <v>77</v>
      </c>
      <c r="AL140">
        <v>3</v>
      </c>
      <c r="AM140">
        <v>6</v>
      </c>
      <c r="AN140" t="s">
        <v>75</v>
      </c>
      <c r="AO140" t="s">
        <v>75</v>
      </c>
    </row>
    <row r="141" spans="1:41">
      <c r="A141" t="s">
        <v>37</v>
      </c>
      <c r="B141" t="s">
        <v>52</v>
      </c>
      <c r="C141">
        <v>16</v>
      </c>
      <c r="D141" t="s">
        <v>54</v>
      </c>
      <c r="E141" t="s">
        <v>72</v>
      </c>
      <c r="F141">
        <v>4</v>
      </c>
      <c r="G141">
        <v>3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3</v>
      </c>
      <c r="S141">
        <v>3</v>
      </c>
      <c r="T141">
        <v>3</v>
      </c>
      <c r="U141">
        <v>1</v>
      </c>
      <c r="V141">
        <v>1</v>
      </c>
      <c r="W141">
        <v>4</v>
      </c>
      <c r="X141">
        <v>2</v>
      </c>
      <c r="Y141">
        <v>11</v>
      </c>
      <c r="Z141">
        <v>15</v>
      </c>
      <c r="AA141">
        <v>15</v>
      </c>
      <c r="AB141">
        <v>4</v>
      </c>
      <c r="AC141">
        <v>0</v>
      </c>
      <c r="AD141" t="s">
        <v>73</v>
      </c>
      <c r="AE141">
        <v>13.67</v>
      </c>
      <c r="AF141" t="s">
        <v>85</v>
      </c>
      <c r="AG141">
        <v>3.5</v>
      </c>
      <c r="AH141" t="s">
        <v>79</v>
      </c>
      <c r="AI141">
        <v>1</v>
      </c>
      <c r="AJ141" t="s">
        <v>76</v>
      </c>
      <c r="AK141" t="s">
        <v>77</v>
      </c>
      <c r="AL141">
        <v>4</v>
      </c>
      <c r="AM141">
        <v>6</v>
      </c>
      <c r="AN141" t="s">
        <v>79</v>
      </c>
      <c r="AO141" t="s">
        <v>75</v>
      </c>
    </row>
    <row r="142" spans="1:41">
      <c r="A142" t="s">
        <v>37</v>
      </c>
      <c r="B142" t="s">
        <v>52</v>
      </c>
      <c r="C142">
        <v>15</v>
      </c>
      <c r="D142" t="s">
        <v>39</v>
      </c>
      <c r="E142" t="s">
        <v>72</v>
      </c>
      <c r="F142">
        <v>2</v>
      </c>
      <c r="G142">
        <v>3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2</v>
      </c>
      <c r="T142">
        <v>2</v>
      </c>
      <c r="U142">
        <v>1</v>
      </c>
      <c r="V142">
        <v>3</v>
      </c>
      <c r="W142">
        <v>3</v>
      </c>
      <c r="X142">
        <v>2</v>
      </c>
      <c r="Y142">
        <v>10</v>
      </c>
      <c r="Z142">
        <v>12</v>
      </c>
      <c r="AA142">
        <v>12</v>
      </c>
      <c r="AB142">
        <v>2</v>
      </c>
      <c r="AC142">
        <v>0</v>
      </c>
      <c r="AD142" t="s">
        <v>73</v>
      </c>
      <c r="AE142">
        <v>11.33</v>
      </c>
      <c r="AF142" t="s">
        <v>85</v>
      </c>
      <c r="AG142">
        <v>2.5</v>
      </c>
      <c r="AH142" t="s">
        <v>75</v>
      </c>
      <c r="AI142">
        <v>1</v>
      </c>
      <c r="AJ142" t="s">
        <v>76</v>
      </c>
      <c r="AK142" t="s">
        <v>77</v>
      </c>
      <c r="AL142">
        <v>5</v>
      </c>
      <c r="AM142">
        <v>5</v>
      </c>
      <c r="AN142" t="s">
        <v>79</v>
      </c>
      <c r="AO142" t="s">
        <v>76</v>
      </c>
    </row>
    <row r="143" spans="1:41">
      <c r="A143" t="s">
        <v>37</v>
      </c>
      <c r="B143" t="s">
        <v>52</v>
      </c>
      <c r="C143">
        <v>16</v>
      </c>
      <c r="D143" t="s">
        <v>39</v>
      </c>
      <c r="E143" t="s">
        <v>72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3</v>
      </c>
      <c r="T143">
        <v>3</v>
      </c>
      <c r="U143">
        <v>1</v>
      </c>
      <c r="V143">
        <v>1</v>
      </c>
      <c r="W143">
        <v>4</v>
      </c>
      <c r="X143">
        <v>6</v>
      </c>
      <c r="Y143">
        <v>18</v>
      </c>
      <c r="Z143">
        <v>18</v>
      </c>
      <c r="AA143">
        <v>18</v>
      </c>
      <c r="AB143">
        <v>0</v>
      </c>
      <c r="AC143">
        <v>0</v>
      </c>
      <c r="AD143" t="s">
        <v>73</v>
      </c>
      <c r="AE143">
        <v>18</v>
      </c>
      <c r="AF143" t="s">
        <v>86</v>
      </c>
      <c r="AG143">
        <v>1.5</v>
      </c>
      <c r="AH143" t="s">
        <v>75</v>
      </c>
      <c r="AI143">
        <v>2</v>
      </c>
      <c r="AJ143" t="s">
        <v>75</v>
      </c>
      <c r="AK143" t="s">
        <v>77</v>
      </c>
      <c r="AL143">
        <v>1</v>
      </c>
      <c r="AM143">
        <v>6</v>
      </c>
      <c r="AN143" t="s">
        <v>76</v>
      </c>
      <c r="AO143" t="s">
        <v>75</v>
      </c>
    </row>
    <row r="144" spans="1:41">
      <c r="A144" t="s">
        <v>37</v>
      </c>
      <c r="B144" t="s">
        <v>52</v>
      </c>
      <c r="C144">
        <v>16</v>
      </c>
      <c r="D144" t="s">
        <v>39</v>
      </c>
      <c r="E144" t="s">
        <v>72</v>
      </c>
      <c r="F144">
        <v>3</v>
      </c>
      <c r="G144">
        <v>3</v>
      </c>
      <c r="H144">
        <v>3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5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6</v>
      </c>
      <c r="Y144">
        <v>7</v>
      </c>
      <c r="Z144">
        <v>10</v>
      </c>
      <c r="AA144">
        <v>10</v>
      </c>
      <c r="AB144">
        <v>3</v>
      </c>
      <c r="AC144">
        <v>0</v>
      </c>
      <c r="AD144" t="s">
        <v>73</v>
      </c>
      <c r="AE144">
        <v>9</v>
      </c>
      <c r="AF144" t="s">
        <v>74</v>
      </c>
      <c r="AG144">
        <v>3</v>
      </c>
      <c r="AH144" t="s">
        <v>75</v>
      </c>
      <c r="AI144">
        <v>0</v>
      </c>
      <c r="AJ144" t="s">
        <v>76</v>
      </c>
      <c r="AK144" t="s">
        <v>77</v>
      </c>
      <c r="AL144">
        <v>3</v>
      </c>
      <c r="AM144">
        <v>6</v>
      </c>
      <c r="AN144" t="s">
        <v>75</v>
      </c>
      <c r="AO144" t="s">
        <v>75</v>
      </c>
    </row>
    <row r="145" spans="1:41">
      <c r="A145" t="s">
        <v>37</v>
      </c>
      <c r="B145" t="s">
        <v>52</v>
      </c>
      <c r="C145">
        <v>17</v>
      </c>
      <c r="D145" t="s">
        <v>39</v>
      </c>
      <c r="E145" t="s">
        <v>72</v>
      </c>
      <c r="F145">
        <v>2</v>
      </c>
      <c r="G145">
        <v>1</v>
      </c>
      <c r="H145">
        <v>2</v>
      </c>
      <c r="I145">
        <v>1</v>
      </c>
      <c r="J145">
        <v>3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4</v>
      </c>
      <c r="S145">
        <v>5</v>
      </c>
      <c r="T145">
        <v>1</v>
      </c>
      <c r="U145">
        <v>1</v>
      </c>
      <c r="V145">
        <v>1</v>
      </c>
      <c r="W145">
        <v>3</v>
      </c>
      <c r="X145">
        <v>2</v>
      </c>
      <c r="Y145">
        <v>8</v>
      </c>
      <c r="Z145">
        <v>8</v>
      </c>
      <c r="AA145">
        <v>10</v>
      </c>
      <c r="AB145">
        <v>0</v>
      </c>
      <c r="AC145">
        <v>2</v>
      </c>
      <c r="AD145" t="s">
        <v>73</v>
      </c>
      <c r="AE145">
        <v>8.67</v>
      </c>
      <c r="AF145" t="s">
        <v>74</v>
      </c>
      <c r="AG145">
        <v>1.5</v>
      </c>
      <c r="AH145" t="s">
        <v>75</v>
      </c>
      <c r="AI145">
        <v>3</v>
      </c>
      <c r="AJ145" t="s">
        <v>75</v>
      </c>
      <c r="AK145" t="s">
        <v>87</v>
      </c>
      <c r="AL145">
        <v>3</v>
      </c>
      <c r="AM145">
        <v>6</v>
      </c>
      <c r="AN145" t="s">
        <v>75</v>
      </c>
      <c r="AO145" t="s">
        <v>75</v>
      </c>
    </row>
    <row r="146" spans="1:41">
      <c r="A146" t="s">
        <v>37</v>
      </c>
      <c r="B146" t="s">
        <v>52</v>
      </c>
      <c r="C146">
        <v>16</v>
      </c>
      <c r="D146" t="s">
        <v>39</v>
      </c>
      <c r="E146" t="s">
        <v>72</v>
      </c>
      <c r="F146">
        <v>3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5</v>
      </c>
      <c r="S146">
        <v>3</v>
      </c>
      <c r="T146">
        <v>2</v>
      </c>
      <c r="U146">
        <v>2</v>
      </c>
      <c r="V146">
        <v>2</v>
      </c>
      <c r="W146">
        <v>5</v>
      </c>
      <c r="X146">
        <v>2</v>
      </c>
      <c r="Y146">
        <v>12</v>
      </c>
      <c r="Z146">
        <v>12</v>
      </c>
      <c r="AA146">
        <v>14</v>
      </c>
      <c r="AB146">
        <v>0</v>
      </c>
      <c r="AC146">
        <v>2</v>
      </c>
      <c r="AD146" t="s">
        <v>73</v>
      </c>
      <c r="AE146">
        <v>12.67</v>
      </c>
      <c r="AF146" t="s">
        <v>85</v>
      </c>
      <c r="AG146">
        <v>2</v>
      </c>
      <c r="AH146" t="s">
        <v>75</v>
      </c>
      <c r="AI146">
        <v>2</v>
      </c>
      <c r="AJ146" t="s">
        <v>75</v>
      </c>
      <c r="AK146" t="s">
        <v>77</v>
      </c>
      <c r="AL146">
        <v>2</v>
      </c>
      <c r="AM146">
        <v>5</v>
      </c>
      <c r="AN146" t="s">
        <v>75</v>
      </c>
      <c r="AO146" t="s">
        <v>76</v>
      </c>
    </row>
    <row r="147" spans="1:41">
      <c r="A147" t="s">
        <v>37</v>
      </c>
      <c r="B147" t="s">
        <v>52</v>
      </c>
      <c r="C147">
        <v>15</v>
      </c>
      <c r="D147" t="s">
        <v>39</v>
      </c>
      <c r="E147" t="s">
        <v>71</v>
      </c>
      <c r="F147">
        <v>1</v>
      </c>
      <c r="G147">
        <v>2</v>
      </c>
      <c r="H147">
        <v>1</v>
      </c>
      <c r="I147">
        <v>2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4</v>
      </c>
      <c r="S147">
        <v>3</v>
      </c>
      <c r="T147">
        <v>2</v>
      </c>
      <c r="U147">
        <v>1</v>
      </c>
      <c r="V147">
        <v>1</v>
      </c>
      <c r="W147">
        <v>5</v>
      </c>
      <c r="X147">
        <v>2</v>
      </c>
      <c r="Y147">
        <v>9</v>
      </c>
      <c r="Z147">
        <v>10</v>
      </c>
      <c r="AA147">
        <v>9</v>
      </c>
      <c r="AB147">
        <v>1</v>
      </c>
      <c r="AC147">
        <v>-1</v>
      </c>
      <c r="AD147" t="s">
        <v>73</v>
      </c>
      <c r="AE147">
        <v>9.33</v>
      </c>
      <c r="AF147" t="s">
        <v>74</v>
      </c>
      <c r="AG147">
        <v>1.5</v>
      </c>
      <c r="AH147" t="s">
        <v>75</v>
      </c>
      <c r="AI147">
        <v>1</v>
      </c>
      <c r="AJ147" t="s">
        <v>76</v>
      </c>
      <c r="AK147" t="s">
        <v>77</v>
      </c>
      <c r="AL147">
        <v>4</v>
      </c>
      <c r="AM147">
        <v>5</v>
      </c>
      <c r="AN147" t="s">
        <v>79</v>
      </c>
      <c r="AO147" t="s">
        <v>76</v>
      </c>
    </row>
    <row r="148" spans="1:41">
      <c r="A148" t="s">
        <v>37</v>
      </c>
      <c r="B148" t="s">
        <v>52</v>
      </c>
      <c r="C148">
        <v>18</v>
      </c>
      <c r="D148" t="s">
        <v>39</v>
      </c>
      <c r="E148" t="s">
        <v>72</v>
      </c>
      <c r="F148">
        <v>2</v>
      </c>
      <c r="G148">
        <v>1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4</v>
      </c>
      <c r="U148">
        <v>1</v>
      </c>
      <c r="V148">
        <v>3</v>
      </c>
      <c r="W148">
        <v>2</v>
      </c>
      <c r="X148">
        <v>6</v>
      </c>
      <c r="Y148">
        <v>15</v>
      </c>
      <c r="Z148">
        <v>14</v>
      </c>
      <c r="AA148">
        <v>14</v>
      </c>
      <c r="AB148">
        <v>-1</v>
      </c>
      <c r="AC148">
        <v>0</v>
      </c>
      <c r="AD148" t="s">
        <v>73</v>
      </c>
      <c r="AE148">
        <v>14.33</v>
      </c>
      <c r="AF148" t="s">
        <v>89</v>
      </c>
      <c r="AG148">
        <v>1.5</v>
      </c>
      <c r="AH148" t="s">
        <v>75</v>
      </c>
      <c r="AI148">
        <v>1</v>
      </c>
      <c r="AJ148" t="s">
        <v>76</v>
      </c>
      <c r="AK148" t="s">
        <v>77</v>
      </c>
      <c r="AL148">
        <v>3</v>
      </c>
      <c r="AM148">
        <v>6</v>
      </c>
      <c r="AN148" t="s">
        <v>75</v>
      </c>
      <c r="AO148" t="s">
        <v>75</v>
      </c>
    </row>
    <row r="149" spans="1:41">
      <c r="A149" t="s">
        <v>37</v>
      </c>
      <c r="B149" t="s">
        <v>52</v>
      </c>
      <c r="C149">
        <v>15</v>
      </c>
      <c r="D149" t="s">
        <v>39</v>
      </c>
      <c r="E149" t="s">
        <v>72</v>
      </c>
      <c r="F149">
        <v>4</v>
      </c>
      <c r="G149">
        <v>2</v>
      </c>
      <c r="H149">
        <v>1</v>
      </c>
      <c r="I149">
        <v>2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4</v>
      </c>
      <c r="S149">
        <v>3</v>
      </c>
      <c r="T149">
        <v>3</v>
      </c>
      <c r="U149">
        <v>2</v>
      </c>
      <c r="V149">
        <v>2</v>
      </c>
      <c r="W149">
        <v>5</v>
      </c>
      <c r="X149">
        <v>2</v>
      </c>
      <c r="Y149">
        <v>15</v>
      </c>
      <c r="Z149">
        <v>15</v>
      </c>
      <c r="AA149">
        <v>14</v>
      </c>
      <c r="AB149">
        <v>0</v>
      </c>
      <c r="AC149">
        <v>-1</v>
      </c>
      <c r="AD149" t="s">
        <v>73</v>
      </c>
      <c r="AE149">
        <v>14.67</v>
      </c>
      <c r="AF149" t="s">
        <v>89</v>
      </c>
      <c r="AG149">
        <v>3</v>
      </c>
      <c r="AH149" t="s">
        <v>75</v>
      </c>
      <c r="AI149">
        <v>0</v>
      </c>
      <c r="AJ149" t="s">
        <v>76</v>
      </c>
      <c r="AK149" t="s">
        <v>77</v>
      </c>
      <c r="AL149">
        <v>3</v>
      </c>
      <c r="AM149">
        <v>6</v>
      </c>
      <c r="AN149" t="s">
        <v>75</v>
      </c>
      <c r="AO149" t="s">
        <v>75</v>
      </c>
    </row>
    <row r="150" spans="1:41">
      <c r="A150" t="s">
        <v>37</v>
      </c>
      <c r="B150" t="s">
        <v>52</v>
      </c>
      <c r="C150">
        <v>15</v>
      </c>
      <c r="D150" t="s">
        <v>39</v>
      </c>
      <c r="E150" t="s">
        <v>72</v>
      </c>
      <c r="F150">
        <v>4</v>
      </c>
      <c r="G150">
        <v>4</v>
      </c>
      <c r="H150">
        <v>1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4</v>
      </c>
      <c r="S150">
        <v>3</v>
      </c>
      <c r="T150">
        <v>3</v>
      </c>
      <c r="U150">
        <v>1</v>
      </c>
      <c r="V150">
        <v>1</v>
      </c>
      <c r="W150">
        <v>5</v>
      </c>
      <c r="X150">
        <v>2</v>
      </c>
      <c r="Y150">
        <v>19</v>
      </c>
      <c r="Z150">
        <v>18</v>
      </c>
      <c r="AA150">
        <v>18</v>
      </c>
      <c r="AB150">
        <v>-1</v>
      </c>
      <c r="AC150">
        <v>0</v>
      </c>
      <c r="AD150" t="s">
        <v>73</v>
      </c>
      <c r="AE150">
        <v>18.329999999999998</v>
      </c>
      <c r="AF150" t="s">
        <v>86</v>
      </c>
      <c r="AG150">
        <v>4</v>
      </c>
      <c r="AH150" t="s">
        <v>79</v>
      </c>
      <c r="AI150">
        <v>0</v>
      </c>
      <c r="AJ150" t="s">
        <v>76</v>
      </c>
      <c r="AK150" t="s">
        <v>77</v>
      </c>
      <c r="AL150">
        <v>3</v>
      </c>
      <c r="AM150">
        <v>6</v>
      </c>
      <c r="AN150" t="s">
        <v>75</v>
      </c>
      <c r="AO150" t="s">
        <v>75</v>
      </c>
    </row>
    <row r="151" spans="1:41">
      <c r="A151" t="s">
        <v>37</v>
      </c>
      <c r="B151" t="s">
        <v>52</v>
      </c>
      <c r="C151">
        <v>15</v>
      </c>
      <c r="D151" t="s">
        <v>39</v>
      </c>
      <c r="E151" t="s">
        <v>71</v>
      </c>
      <c r="F151">
        <v>4</v>
      </c>
      <c r="G151">
        <v>3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5</v>
      </c>
      <c r="S151">
        <v>4</v>
      </c>
      <c r="T151">
        <v>3</v>
      </c>
      <c r="U151">
        <v>1</v>
      </c>
      <c r="V151">
        <v>1</v>
      </c>
      <c r="W151">
        <v>4</v>
      </c>
      <c r="X151">
        <v>2</v>
      </c>
      <c r="Y151">
        <v>15</v>
      </c>
      <c r="Z151">
        <v>16</v>
      </c>
      <c r="AA151">
        <v>18</v>
      </c>
      <c r="AB151">
        <v>1</v>
      </c>
      <c r="AC151">
        <v>2</v>
      </c>
      <c r="AD151" t="s">
        <v>80</v>
      </c>
      <c r="AE151">
        <v>16.329999999999998</v>
      </c>
      <c r="AF151" t="s">
        <v>86</v>
      </c>
      <c r="AG151">
        <v>3.5</v>
      </c>
      <c r="AH151" t="s">
        <v>79</v>
      </c>
      <c r="AI151">
        <v>0</v>
      </c>
      <c r="AJ151" t="s">
        <v>76</v>
      </c>
      <c r="AK151" t="s">
        <v>77</v>
      </c>
      <c r="AL151">
        <v>3</v>
      </c>
      <c r="AM151">
        <v>7</v>
      </c>
      <c r="AN151" t="s">
        <v>75</v>
      </c>
      <c r="AO151" t="s">
        <v>75</v>
      </c>
    </row>
    <row r="152" spans="1:41">
      <c r="A152" t="s">
        <v>37</v>
      </c>
      <c r="B152" t="s">
        <v>52</v>
      </c>
      <c r="C152">
        <v>18</v>
      </c>
      <c r="D152" t="s">
        <v>39</v>
      </c>
      <c r="E152" t="s">
        <v>71</v>
      </c>
      <c r="F152">
        <v>4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2</v>
      </c>
      <c r="W152">
        <v>1</v>
      </c>
      <c r="X152">
        <v>5</v>
      </c>
      <c r="Y152">
        <v>16</v>
      </c>
      <c r="Z152">
        <v>15</v>
      </c>
      <c r="AA152">
        <v>16</v>
      </c>
      <c r="AB152">
        <v>-1</v>
      </c>
      <c r="AC152">
        <v>1</v>
      </c>
      <c r="AD152" t="s">
        <v>73</v>
      </c>
      <c r="AE152">
        <v>15.67</v>
      </c>
      <c r="AF152" t="s">
        <v>89</v>
      </c>
      <c r="AG152">
        <v>4</v>
      </c>
      <c r="AH152" t="s">
        <v>79</v>
      </c>
      <c r="AI152">
        <v>2</v>
      </c>
      <c r="AJ152" t="s">
        <v>75</v>
      </c>
      <c r="AK152" t="s">
        <v>77</v>
      </c>
      <c r="AL152">
        <v>3</v>
      </c>
      <c r="AM152">
        <v>7</v>
      </c>
      <c r="AN152" t="s">
        <v>75</v>
      </c>
      <c r="AO152" t="s">
        <v>75</v>
      </c>
    </row>
    <row r="153" spans="1:41">
      <c r="A153" t="s">
        <v>55</v>
      </c>
      <c r="B153" t="s">
        <v>52</v>
      </c>
      <c r="C153">
        <v>18</v>
      </c>
      <c r="D153" t="s">
        <v>54</v>
      </c>
      <c r="E153" t="s">
        <v>72</v>
      </c>
      <c r="F153">
        <v>2</v>
      </c>
      <c r="G153">
        <v>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4</v>
      </c>
      <c r="T153">
        <v>3</v>
      </c>
      <c r="U153">
        <v>1</v>
      </c>
      <c r="V153">
        <v>3</v>
      </c>
      <c r="W153">
        <v>5</v>
      </c>
      <c r="X153">
        <v>5</v>
      </c>
      <c r="Y153">
        <v>7</v>
      </c>
      <c r="Z153">
        <v>6</v>
      </c>
      <c r="AA153">
        <v>7</v>
      </c>
      <c r="AB153">
        <v>-1</v>
      </c>
      <c r="AC153">
        <v>1</v>
      </c>
      <c r="AD153" t="s">
        <v>73</v>
      </c>
      <c r="AE153">
        <v>6.67</v>
      </c>
      <c r="AF153" t="s">
        <v>74</v>
      </c>
      <c r="AG153">
        <v>1.5</v>
      </c>
      <c r="AH153" t="s">
        <v>75</v>
      </c>
      <c r="AI153">
        <v>2</v>
      </c>
      <c r="AJ153" t="s">
        <v>75</v>
      </c>
      <c r="AK153" t="s">
        <v>77</v>
      </c>
      <c r="AL153">
        <v>2</v>
      </c>
      <c r="AM153">
        <v>8</v>
      </c>
      <c r="AN153" t="s">
        <v>75</v>
      </c>
      <c r="AO153" t="s">
        <v>75</v>
      </c>
    </row>
    <row r="154" spans="1:41">
      <c r="A154" t="s">
        <v>55</v>
      </c>
      <c r="B154" t="s">
        <v>52</v>
      </c>
      <c r="C154">
        <v>19</v>
      </c>
      <c r="D154" t="s">
        <v>39</v>
      </c>
      <c r="E154" t="s">
        <v>71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2</v>
      </c>
      <c r="T154">
        <v>3</v>
      </c>
      <c r="U154">
        <v>3</v>
      </c>
      <c r="V154">
        <v>3</v>
      </c>
      <c r="W154">
        <v>5</v>
      </c>
      <c r="X154">
        <v>5</v>
      </c>
      <c r="Y154">
        <v>8</v>
      </c>
      <c r="Z154">
        <v>9</v>
      </c>
      <c r="AA154">
        <v>9</v>
      </c>
      <c r="AB154">
        <v>1</v>
      </c>
      <c r="AC154">
        <v>0</v>
      </c>
      <c r="AD154" t="s">
        <v>73</v>
      </c>
      <c r="AE154">
        <v>8.67</v>
      </c>
      <c r="AF154" t="s">
        <v>74</v>
      </c>
      <c r="AG154">
        <v>1</v>
      </c>
      <c r="AH154" t="s">
        <v>76</v>
      </c>
      <c r="AI154">
        <v>2</v>
      </c>
      <c r="AJ154" t="s">
        <v>75</v>
      </c>
      <c r="AK154" t="s">
        <v>77</v>
      </c>
      <c r="AL154">
        <v>1</v>
      </c>
      <c r="AM154">
        <v>5</v>
      </c>
      <c r="AN154" t="s">
        <v>76</v>
      </c>
      <c r="AO154" t="s">
        <v>76</v>
      </c>
    </row>
    <row r="155" spans="1:41">
      <c r="A155" t="s">
        <v>37</v>
      </c>
      <c r="B155" t="s">
        <v>52</v>
      </c>
      <c r="C155">
        <v>15</v>
      </c>
      <c r="D155" t="s">
        <v>39</v>
      </c>
      <c r="E155" t="s">
        <v>72</v>
      </c>
      <c r="F155">
        <v>2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4</v>
      </c>
      <c r="S155">
        <v>2</v>
      </c>
      <c r="T155">
        <v>2</v>
      </c>
      <c r="U155">
        <v>1</v>
      </c>
      <c r="V155">
        <v>2</v>
      </c>
      <c r="W155">
        <v>5</v>
      </c>
      <c r="X155">
        <v>2</v>
      </c>
      <c r="Y155">
        <v>12</v>
      </c>
      <c r="Z155">
        <v>12</v>
      </c>
      <c r="AA155">
        <v>11</v>
      </c>
      <c r="AB155">
        <v>0</v>
      </c>
      <c r="AC155">
        <v>-1</v>
      </c>
      <c r="AD155" t="s">
        <v>73</v>
      </c>
      <c r="AE155">
        <v>11.67</v>
      </c>
      <c r="AF155" t="s">
        <v>85</v>
      </c>
      <c r="AG155">
        <v>2</v>
      </c>
      <c r="AH155" t="s">
        <v>75</v>
      </c>
      <c r="AI155">
        <v>2</v>
      </c>
      <c r="AJ155" t="s">
        <v>75</v>
      </c>
      <c r="AK155" t="s">
        <v>77</v>
      </c>
      <c r="AL155">
        <v>3</v>
      </c>
      <c r="AM155">
        <v>4</v>
      </c>
      <c r="AN155" t="s">
        <v>75</v>
      </c>
      <c r="AO155" t="s">
        <v>76</v>
      </c>
    </row>
    <row r="156" spans="1:41">
      <c r="A156" t="s">
        <v>37</v>
      </c>
      <c r="B156" t="s">
        <v>52</v>
      </c>
      <c r="C156">
        <v>16</v>
      </c>
      <c r="D156" t="s">
        <v>39</v>
      </c>
      <c r="E156" t="s">
        <v>71</v>
      </c>
      <c r="F156">
        <v>4</v>
      </c>
      <c r="G156">
        <v>2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4</v>
      </c>
      <c r="S156">
        <v>5</v>
      </c>
      <c r="T156">
        <v>1</v>
      </c>
      <c r="U156">
        <v>1</v>
      </c>
      <c r="V156">
        <v>3</v>
      </c>
      <c r="W156">
        <v>5</v>
      </c>
      <c r="X156">
        <v>2</v>
      </c>
      <c r="Y156">
        <v>15</v>
      </c>
      <c r="Z156">
        <v>15</v>
      </c>
      <c r="AA156">
        <v>16</v>
      </c>
      <c r="AB156">
        <v>0</v>
      </c>
      <c r="AC156">
        <v>1</v>
      </c>
      <c r="AD156" t="s">
        <v>73</v>
      </c>
      <c r="AE156">
        <v>15.33</v>
      </c>
      <c r="AF156" t="s">
        <v>89</v>
      </c>
      <c r="AG156">
        <v>3</v>
      </c>
      <c r="AH156" t="s">
        <v>75</v>
      </c>
      <c r="AI156">
        <v>0</v>
      </c>
      <c r="AJ156" t="s">
        <v>76</v>
      </c>
      <c r="AK156" t="s">
        <v>77</v>
      </c>
      <c r="AL156">
        <v>2</v>
      </c>
      <c r="AM156">
        <v>6</v>
      </c>
      <c r="AN156" t="s">
        <v>75</v>
      </c>
      <c r="AO156" t="s">
        <v>75</v>
      </c>
    </row>
    <row r="157" spans="1:41">
      <c r="A157" t="s">
        <v>37</v>
      </c>
      <c r="B157" t="s">
        <v>52</v>
      </c>
      <c r="C157">
        <v>15</v>
      </c>
      <c r="D157" t="s">
        <v>39</v>
      </c>
      <c r="E157" t="s">
        <v>72</v>
      </c>
      <c r="F157">
        <v>4</v>
      </c>
      <c r="G157">
        <v>3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5</v>
      </c>
      <c r="S157">
        <v>4</v>
      </c>
      <c r="T157">
        <v>3</v>
      </c>
      <c r="U157">
        <v>1</v>
      </c>
      <c r="V157">
        <v>2</v>
      </c>
      <c r="W157">
        <v>3</v>
      </c>
      <c r="X157">
        <v>2</v>
      </c>
      <c r="Y157">
        <v>10</v>
      </c>
      <c r="Z157">
        <v>10</v>
      </c>
      <c r="AA157">
        <v>11</v>
      </c>
      <c r="AB157">
        <v>0</v>
      </c>
      <c r="AC157">
        <v>1</v>
      </c>
      <c r="AD157" t="s">
        <v>73</v>
      </c>
      <c r="AE157">
        <v>10.33</v>
      </c>
      <c r="AF157" t="s">
        <v>85</v>
      </c>
      <c r="AG157">
        <v>3.5</v>
      </c>
      <c r="AH157" t="s">
        <v>79</v>
      </c>
      <c r="AI157">
        <v>0</v>
      </c>
      <c r="AJ157" t="s">
        <v>76</v>
      </c>
      <c r="AK157" t="s">
        <v>77</v>
      </c>
      <c r="AL157">
        <v>3</v>
      </c>
      <c r="AM157">
        <v>7</v>
      </c>
      <c r="AN157" t="s">
        <v>75</v>
      </c>
      <c r="AO157" t="s">
        <v>75</v>
      </c>
    </row>
    <row r="158" spans="1:41">
      <c r="A158" t="s">
        <v>37</v>
      </c>
      <c r="B158" t="s">
        <v>52</v>
      </c>
      <c r="C158">
        <v>15</v>
      </c>
      <c r="D158" t="s">
        <v>39</v>
      </c>
      <c r="E158" t="s">
        <v>71</v>
      </c>
      <c r="F158">
        <v>4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4</v>
      </c>
      <c r="S158">
        <v>3</v>
      </c>
      <c r="T158">
        <v>3</v>
      </c>
      <c r="U158">
        <v>1</v>
      </c>
      <c r="V158">
        <v>3</v>
      </c>
      <c r="W158">
        <v>5</v>
      </c>
      <c r="X158">
        <v>2</v>
      </c>
      <c r="Y158">
        <v>14</v>
      </c>
      <c r="Z158">
        <v>14</v>
      </c>
      <c r="AA158">
        <v>14</v>
      </c>
      <c r="AB158">
        <v>0</v>
      </c>
      <c r="AC158">
        <v>0</v>
      </c>
      <c r="AD158" t="s">
        <v>73</v>
      </c>
      <c r="AE158">
        <v>14</v>
      </c>
      <c r="AF158" t="s">
        <v>89</v>
      </c>
      <c r="AG158">
        <v>4</v>
      </c>
      <c r="AH158" t="s">
        <v>79</v>
      </c>
      <c r="AI158">
        <v>1</v>
      </c>
      <c r="AJ158" t="s">
        <v>76</v>
      </c>
      <c r="AK158" t="s">
        <v>77</v>
      </c>
      <c r="AL158">
        <v>4</v>
      </c>
      <c r="AM158">
        <v>6</v>
      </c>
      <c r="AN158" t="s">
        <v>79</v>
      </c>
      <c r="AO158" t="s">
        <v>75</v>
      </c>
    </row>
    <row r="159" spans="1:41">
      <c r="A159" t="s">
        <v>55</v>
      </c>
      <c r="B159" t="s">
        <v>52</v>
      </c>
      <c r="C159">
        <v>21</v>
      </c>
      <c r="D159" t="s">
        <v>54</v>
      </c>
      <c r="E159" t="s">
        <v>72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5</v>
      </c>
      <c r="S159">
        <v>5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10</v>
      </c>
      <c r="Z159">
        <v>8</v>
      </c>
      <c r="AA159">
        <v>7</v>
      </c>
      <c r="AB159">
        <v>-2</v>
      </c>
      <c r="AC159">
        <v>-1</v>
      </c>
      <c r="AD159" t="s">
        <v>78</v>
      </c>
      <c r="AE159">
        <v>8.33</v>
      </c>
      <c r="AF159" t="s">
        <v>74</v>
      </c>
      <c r="AG159">
        <v>1</v>
      </c>
      <c r="AH159" t="s">
        <v>76</v>
      </c>
      <c r="AI159">
        <v>3</v>
      </c>
      <c r="AJ159" t="s">
        <v>75</v>
      </c>
      <c r="AK159" t="s">
        <v>87</v>
      </c>
      <c r="AL159">
        <v>1</v>
      </c>
      <c r="AM159">
        <v>8</v>
      </c>
      <c r="AN159" t="s">
        <v>76</v>
      </c>
      <c r="AO159" t="s">
        <v>75</v>
      </c>
    </row>
    <row r="160" spans="1:41">
      <c r="A160" t="s">
        <v>37</v>
      </c>
      <c r="B160" t="s">
        <v>52</v>
      </c>
      <c r="C160">
        <v>16</v>
      </c>
      <c r="D160" t="s">
        <v>39</v>
      </c>
      <c r="E160" t="s">
        <v>71</v>
      </c>
      <c r="F160">
        <v>4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5</v>
      </c>
      <c r="X160">
        <v>4</v>
      </c>
      <c r="Y160">
        <v>8</v>
      </c>
      <c r="Z160">
        <v>10</v>
      </c>
      <c r="AA160">
        <v>10</v>
      </c>
      <c r="AB160">
        <v>2</v>
      </c>
      <c r="AC160">
        <v>0</v>
      </c>
      <c r="AD160" t="s">
        <v>73</v>
      </c>
      <c r="AE160">
        <v>9.33</v>
      </c>
      <c r="AF160" t="s">
        <v>74</v>
      </c>
      <c r="AG160">
        <v>3.5</v>
      </c>
      <c r="AH160" t="s">
        <v>79</v>
      </c>
      <c r="AI160">
        <v>1</v>
      </c>
      <c r="AJ160" t="s">
        <v>76</v>
      </c>
      <c r="AK160" t="s">
        <v>77</v>
      </c>
      <c r="AL160">
        <v>3</v>
      </c>
      <c r="AM160">
        <v>4</v>
      </c>
      <c r="AN160" t="s">
        <v>75</v>
      </c>
      <c r="AO160" t="s">
        <v>76</v>
      </c>
    </row>
    <row r="161" spans="1:41">
      <c r="A161" t="s">
        <v>37</v>
      </c>
      <c r="B161" t="s">
        <v>52</v>
      </c>
      <c r="C161">
        <v>15</v>
      </c>
      <c r="D161" t="s">
        <v>39</v>
      </c>
      <c r="E161" t="s">
        <v>72</v>
      </c>
      <c r="F161">
        <v>4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2</v>
      </c>
      <c r="S161">
        <v>2</v>
      </c>
      <c r="T161">
        <v>4</v>
      </c>
      <c r="U161">
        <v>2</v>
      </c>
      <c r="V161">
        <v>4</v>
      </c>
      <c r="W161">
        <v>1</v>
      </c>
      <c r="X161">
        <v>4</v>
      </c>
      <c r="Y161">
        <v>15</v>
      </c>
      <c r="Z161">
        <v>16</v>
      </c>
      <c r="AA161">
        <v>15</v>
      </c>
      <c r="AB161">
        <v>1</v>
      </c>
      <c r="AC161">
        <v>-1</v>
      </c>
      <c r="AD161" t="s">
        <v>73</v>
      </c>
      <c r="AE161">
        <v>15.33</v>
      </c>
      <c r="AF161" t="s">
        <v>89</v>
      </c>
      <c r="AG161">
        <v>3</v>
      </c>
      <c r="AH161" t="s">
        <v>75</v>
      </c>
      <c r="AI161">
        <v>3</v>
      </c>
      <c r="AJ161" t="s">
        <v>75</v>
      </c>
      <c r="AK161" t="s">
        <v>77</v>
      </c>
      <c r="AL161">
        <v>2</v>
      </c>
      <c r="AM161">
        <v>6</v>
      </c>
      <c r="AN161" t="s">
        <v>75</v>
      </c>
      <c r="AO161" t="s">
        <v>75</v>
      </c>
    </row>
    <row r="162" spans="1:41">
      <c r="A162" t="s">
        <v>37</v>
      </c>
      <c r="B162" t="s">
        <v>52</v>
      </c>
      <c r="C162">
        <v>16</v>
      </c>
      <c r="D162" t="s">
        <v>39</v>
      </c>
      <c r="E162" t="s">
        <v>71</v>
      </c>
      <c r="F162">
        <v>3</v>
      </c>
      <c r="G162">
        <v>4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5</v>
      </c>
      <c r="S162">
        <v>3</v>
      </c>
      <c r="T162">
        <v>3</v>
      </c>
      <c r="U162">
        <v>1</v>
      </c>
      <c r="V162">
        <v>1</v>
      </c>
      <c r="W162">
        <v>5</v>
      </c>
      <c r="X162">
        <v>4</v>
      </c>
      <c r="Y162">
        <v>11</v>
      </c>
      <c r="Z162">
        <v>11</v>
      </c>
      <c r="AA162">
        <v>11</v>
      </c>
      <c r="AB162">
        <v>0</v>
      </c>
      <c r="AC162">
        <v>0</v>
      </c>
      <c r="AD162" t="s">
        <v>73</v>
      </c>
      <c r="AE162">
        <v>11</v>
      </c>
      <c r="AF162" t="s">
        <v>85</v>
      </c>
      <c r="AG162">
        <v>3.5</v>
      </c>
      <c r="AH162" t="s">
        <v>79</v>
      </c>
      <c r="AI162">
        <v>0</v>
      </c>
      <c r="AJ162" t="s">
        <v>76</v>
      </c>
      <c r="AK162" t="s">
        <v>77</v>
      </c>
      <c r="AL162">
        <v>4</v>
      </c>
      <c r="AM162">
        <v>6</v>
      </c>
      <c r="AN162" t="s">
        <v>79</v>
      </c>
      <c r="AO162" t="s">
        <v>75</v>
      </c>
    </row>
    <row r="163" spans="1:41">
      <c r="A163" t="s">
        <v>37</v>
      </c>
      <c r="B163" t="s">
        <v>52</v>
      </c>
      <c r="C163">
        <v>16</v>
      </c>
      <c r="D163" t="s">
        <v>39</v>
      </c>
      <c r="E163" t="s">
        <v>72</v>
      </c>
      <c r="F163">
        <v>4</v>
      </c>
      <c r="G163">
        <v>3</v>
      </c>
      <c r="H163">
        <v>1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2</v>
      </c>
      <c r="X163">
        <v>4</v>
      </c>
      <c r="Y163">
        <v>19</v>
      </c>
      <c r="Z163">
        <v>19</v>
      </c>
      <c r="AA163">
        <v>20</v>
      </c>
      <c r="AB163">
        <v>0</v>
      </c>
      <c r="AC163">
        <v>1</v>
      </c>
      <c r="AD163" t="s">
        <v>73</v>
      </c>
      <c r="AE163">
        <v>19.329999999999998</v>
      </c>
      <c r="AF163" t="s">
        <v>86</v>
      </c>
      <c r="AG163">
        <v>3.5</v>
      </c>
      <c r="AH163" t="s">
        <v>79</v>
      </c>
      <c r="AI163">
        <v>0</v>
      </c>
      <c r="AJ163" t="s">
        <v>76</v>
      </c>
      <c r="AK163" t="s">
        <v>77</v>
      </c>
      <c r="AL163">
        <v>2</v>
      </c>
      <c r="AM163">
        <v>4</v>
      </c>
      <c r="AN163" t="s">
        <v>75</v>
      </c>
      <c r="AO163" t="s">
        <v>76</v>
      </c>
    </row>
    <row r="164" spans="1:41">
      <c r="A164" t="s">
        <v>37</v>
      </c>
      <c r="B164" t="s">
        <v>52</v>
      </c>
      <c r="C164">
        <v>15</v>
      </c>
      <c r="D164" t="s">
        <v>39</v>
      </c>
      <c r="E164" t="s">
        <v>72</v>
      </c>
      <c r="F164">
        <v>4</v>
      </c>
      <c r="G164">
        <v>4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3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4</v>
      </c>
      <c r="Y164">
        <v>14</v>
      </c>
      <c r="Z164">
        <v>15</v>
      </c>
      <c r="AA164">
        <v>15</v>
      </c>
      <c r="AB164">
        <v>1</v>
      </c>
      <c r="AC164">
        <v>0</v>
      </c>
      <c r="AD164" t="s">
        <v>73</v>
      </c>
      <c r="AE164">
        <v>14.67</v>
      </c>
      <c r="AF164" t="s">
        <v>89</v>
      </c>
      <c r="AG164">
        <v>4</v>
      </c>
      <c r="AH164" t="s">
        <v>79</v>
      </c>
      <c r="AI164">
        <v>0</v>
      </c>
      <c r="AJ164" t="s">
        <v>76</v>
      </c>
      <c r="AK164" t="s">
        <v>77</v>
      </c>
      <c r="AL164">
        <v>3</v>
      </c>
      <c r="AM164">
        <v>4</v>
      </c>
      <c r="AN164" t="s">
        <v>75</v>
      </c>
      <c r="AO164" t="s">
        <v>76</v>
      </c>
    </row>
    <row r="165" spans="1:41">
      <c r="A165" t="s">
        <v>55</v>
      </c>
      <c r="B165" t="s">
        <v>52</v>
      </c>
      <c r="C165">
        <v>17</v>
      </c>
      <c r="D165" t="s">
        <v>39</v>
      </c>
      <c r="E165" t="s">
        <v>71</v>
      </c>
      <c r="F165">
        <v>3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2</v>
      </c>
      <c r="S165">
        <v>4</v>
      </c>
      <c r="T165">
        <v>5</v>
      </c>
      <c r="U165">
        <v>3</v>
      </c>
      <c r="V165">
        <v>4</v>
      </c>
      <c r="W165">
        <v>2</v>
      </c>
      <c r="X165">
        <v>3</v>
      </c>
      <c r="Y165">
        <v>14</v>
      </c>
      <c r="Z165">
        <v>16</v>
      </c>
      <c r="AA165">
        <v>16</v>
      </c>
      <c r="AB165">
        <v>2</v>
      </c>
      <c r="AC165">
        <v>0</v>
      </c>
      <c r="AD165" t="s">
        <v>73</v>
      </c>
      <c r="AE165">
        <v>15.33</v>
      </c>
      <c r="AF165" t="s">
        <v>89</v>
      </c>
      <c r="AG165">
        <v>2</v>
      </c>
      <c r="AH165" t="s">
        <v>75</v>
      </c>
      <c r="AI165">
        <v>4</v>
      </c>
      <c r="AJ165" t="s">
        <v>79</v>
      </c>
      <c r="AK165" t="s">
        <v>77</v>
      </c>
      <c r="AL165">
        <v>1</v>
      </c>
      <c r="AM165">
        <v>9</v>
      </c>
      <c r="AN165" t="s">
        <v>76</v>
      </c>
      <c r="AO165" t="s">
        <v>75</v>
      </c>
    </row>
    <row r="166" spans="1:41">
      <c r="A166" t="s">
        <v>37</v>
      </c>
      <c r="B166" t="s">
        <v>52</v>
      </c>
      <c r="C166">
        <v>15</v>
      </c>
      <c r="D166" t="s">
        <v>39</v>
      </c>
      <c r="E166" t="s">
        <v>72</v>
      </c>
      <c r="F166">
        <v>4</v>
      </c>
      <c r="G166">
        <v>4</v>
      </c>
      <c r="H166">
        <v>1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5</v>
      </c>
      <c r="V166">
        <v>5</v>
      </c>
      <c r="W166">
        <v>3</v>
      </c>
      <c r="X166">
        <v>4</v>
      </c>
      <c r="Y166">
        <v>13</v>
      </c>
      <c r="Z166">
        <v>13</v>
      </c>
      <c r="AA166">
        <v>12</v>
      </c>
      <c r="AB166">
        <v>0</v>
      </c>
      <c r="AC166">
        <v>-1</v>
      </c>
      <c r="AD166" t="s">
        <v>73</v>
      </c>
      <c r="AE166">
        <v>12.67</v>
      </c>
      <c r="AF166" t="s">
        <v>85</v>
      </c>
      <c r="AG166">
        <v>4</v>
      </c>
      <c r="AH166" t="s">
        <v>79</v>
      </c>
      <c r="AI166">
        <v>2</v>
      </c>
      <c r="AJ166" t="s">
        <v>75</v>
      </c>
      <c r="AK166" t="s">
        <v>77</v>
      </c>
      <c r="AL166">
        <v>3</v>
      </c>
      <c r="AM166">
        <v>7</v>
      </c>
      <c r="AN166" t="s">
        <v>75</v>
      </c>
      <c r="AO166" t="s">
        <v>75</v>
      </c>
    </row>
    <row r="167" spans="1:41">
      <c r="A167" t="s">
        <v>55</v>
      </c>
      <c r="B167" t="s">
        <v>52</v>
      </c>
      <c r="C167">
        <v>18</v>
      </c>
      <c r="D167" t="s">
        <v>54</v>
      </c>
      <c r="E167" t="s">
        <v>71</v>
      </c>
      <c r="F167">
        <v>1</v>
      </c>
      <c r="G167">
        <v>2</v>
      </c>
      <c r="H167">
        <v>3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4</v>
      </c>
      <c r="S167">
        <v>3</v>
      </c>
      <c r="T167">
        <v>3</v>
      </c>
      <c r="U167">
        <v>2</v>
      </c>
      <c r="V167">
        <v>3</v>
      </c>
      <c r="W167">
        <v>3</v>
      </c>
      <c r="X167">
        <v>3</v>
      </c>
      <c r="Y167">
        <v>14</v>
      </c>
      <c r="Z167">
        <v>12</v>
      </c>
      <c r="AA167">
        <v>12</v>
      </c>
      <c r="AB167">
        <v>-2</v>
      </c>
      <c r="AC167">
        <v>0</v>
      </c>
      <c r="AD167" t="s">
        <v>73</v>
      </c>
      <c r="AE167">
        <v>12.67</v>
      </c>
      <c r="AF167" t="s">
        <v>85</v>
      </c>
      <c r="AG167">
        <v>1.5</v>
      </c>
      <c r="AH167" t="s">
        <v>75</v>
      </c>
      <c r="AI167">
        <v>2</v>
      </c>
      <c r="AJ167" t="s">
        <v>75</v>
      </c>
      <c r="AK167" t="s">
        <v>77</v>
      </c>
      <c r="AL167">
        <v>3</v>
      </c>
      <c r="AM167">
        <v>7</v>
      </c>
      <c r="AN167" t="s">
        <v>75</v>
      </c>
      <c r="AO167" t="s">
        <v>75</v>
      </c>
    </row>
    <row r="168" spans="1:41">
      <c r="A168" t="s">
        <v>37</v>
      </c>
      <c r="B168" t="s">
        <v>52</v>
      </c>
      <c r="C168">
        <v>15</v>
      </c>
      <c r="D168" t="s">
        <v>39</v>
      </c>
      <c r="E168" t="s">
        <v>72</v>
      </c>
      <c r="F168">
        <v>2</v>
      </c>
      <c r="G168">
        <v>3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5</v>
      </c>
      <c r="S168">
        <v>3</v>
      </c>
      <c r="T168">
        <v>2</v>
      </c>
      <c r="U168">
        <v>1</v>
      </c>
      <c r="V168">
        <v>2</v>
      </c>
      <c r="W168">
        <v>5</v>
      </c>
      <c r="X168">
        <v>4</v>
      </c>
      <c r="Y168">
        <v>11</v>
      </c>
      <c r="Z168">
        <v>10</v>
      </c>
      <c r="AA168">
        <v>11</v>
      </c>
      <c r="AB168">
        <v>-1</v>
      </c>
      <c r="AC168">
        <v>1</v>
      </c>
      <c r="AD168" t="s">
        <v>73</v>
      </c>
      <c r="AE168">
        <v>10.67</v>
      </c>
      <c r="AF168" t="s">
        <v>85</v>
      </c>
      <c r="AG168">
        <v>2.5</v>
      </c>
      <c r="AH168" t="s">
        <v>75</v>
      </c>
      <c r="AI168">
        <v>0</v>
      </c>
      <c r="AJ168" t="s">
        <v>76</v>
      </c>
      <c r="AK168" t="s">
        <v>77</v>
      </c>
      <c r="AL168">
        <v>3</v>
      </c>
      <c r="AM168">
        <v>5</v>
      </c>
      <c r="AN168" t="s">
        <v>75</v>
      </c>
      <c r="AO168" t="s">
        <v>76</v>
      </c>
    </row>
    <row r="169" spans="1:41">
      <c r="A169" t="s">
        <v>37</v>
      </c>
      <c r="B169" t="s">
        <v>52</v>
      </c>
      <c r="C169">
        <v>15</v>
      </c>
      <c r="D169" t="s">
        <v>39</v>
      </c>
      <c r="E169" t="s">
        <v>71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5</v>
      </c>
      <c r="S169">
        <v>3</v>
      </c>
      <c r="T169">
        <v>3</v>
      </c>
      <c r="U169">
        <v>1</v>
      </c>
      <c r="V169">
        <v>3</v>
      </c>
      <c r="W169">
        <v>4</v>
      </c>
      <c r="X169">
        <v>4</v>
      </c>
      <c r="Y169">
        <v>15</v>
      </c>
      <c r="Z169">
        <v>15</v>
      </c>
      <c r="AA169">
        <v>15</v>
      </c>
      <c r="AB169">
        <v>0</v>
      </c>
      <c r="AC169">
        <v>0</v>
      </c>
      <c r="AD169" t="s">
        <v>73</v>
      </c>
      <c r="AE169">
        <v>15</v>
      </c>
      <c r="AF169" t="s">
        <v>89</v>
      </c>
      <c r="AG169">
        <v>2</v>
      </c>
      <c r="AH169" t="s">
        <v>75</v>
      </c>
      <c r="AI169">
        <v>1</v>
      </c>
      <c r="AJ169" t="s">
        <v>76</v>
      </c>
      <c r="AK169" t="s">
        <v>77</v>
      </c>
      <c r="AL169">
        <v>3</v>
      </c>
      <c r="AM169">
        <v>6</v>
      </c>
      <c r="AN169" t="s">
        <v>75</v>
      </c>
      <c r="AO169" t="s">
        <v>75</v>
      </c>
    </row>
    <row r="170" spans="1:41">
      <c r="A170" t="s">
        <v>37</v>
      </c>
      <c r="B170" t="s">
        <v>52</v>
      </c>
      <c r="C170">
        <v>17</v>
      </c>
      <c r="D170" t="s">
        <v>39</v>
      </c>
      <c r="E170" t="s">
        <v>72</v>
      </c>
      <c r="F170">
        <v>3</v>
      </c>
      <c r="G170">
        <v>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4</v>
      </c>
      <c r="S170">
        <v>3</v>
      </c>
      <c r="T170">
        <v>5</v>
      </c>
      <c r="U170">
        <v>3</v>
      </c>
      <c r="V170">
        <v>5</v>
      </c>
      <c r="W170">
        <v>5</v>
      </c>
      <c r="X170">
        <v>3</v>
      </c>
      <c r="Y170">
        <v>14</v>
      </c>
      <c r="Z170">
        <v>15</v>
      </c>
      <c r="AA170">
        <v>16</v>
      </c>
      <c r="AB170">
        <v>1</v>
      </c>
      <c r="AC170">
        <v>1</v>
      </c>
      <c r="AD170" t="s">
        <v>80</v>
      </c>
      <c r="AE170">
        <v>15</v>
      </c>
      <c r="AF170" t="s">
        <v>89</v>
      </c>
      <c r="AG170">
        <v>3</v>
      </c>
      <c r="AH170" t="s">
        <v>75</v>
      </c>
      <c r="AI170">
        <v>2</v>
      </c>
      <c r="AJ170" t="s">
        <v>75</v>
      </c>
      <c r="AK170" t="s">
        <v>77</v>
      </c>
      <c r="AL170">
        <v>2</v>
      </c>
      <c r="AM170">
        <v>8</v>
      </c>
      <c r="AN170" t="s">
        <v>75</v>
      </c>
      <c r="AO170" t="s">
        <v>75</v>
      </c>
    </row>
    <row r="171" spans="1:41">
      <c r="A171" t="s">
        <v>37</v>
      </c>
      <c r="B171" t="s">
        <v>52</v>
      </c>
      <c r="C171">
        <v>18</v>
      </c>
      <c r="D171" t="s">
        <v>39</v>
      </c>
      <c r="E171" t="s">
        <v>72</v>
      </c>
      <c r="F171">
        <v>4</v>
      </c>
      <c r="G171">
        <v>4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4</v>
      </c>
      <c r="S171">
        <v>3</v>
      </c>
      <c r="T171">
        <v>3</v>
      </c>
      <c r="U171">
        <v>2</v>
      </c>
      <c r="V171">
        <v>2</v>
      </c>
      <c r="W171">
        <v>3</v>
      </c>
      <c r="X171">
        <v>3</v>
      </c>
      <c r="Y171">
        <v>9</v>
      </c>
      <c r="Z171">
        <v>12</v>
      </c>
      <c r="AA171">
        <v>11</v>
      </c>
      <c r="AB171">
        <v>3</v>
      </c>
      <c r="AC171">
        <v>-1</v>
      </c>
      <c r="AD171" t="s">
        <v>73</v>
      </c>
      <c r="AE171">
        <v>10.67</v>
      </c>
      <c r="AF171" t="s">
        <v>85</v>
      </c>
      <c r="AG171">
        <v>4</v>
      </c>
      <c r="AH171" t="s">
        <v>79</v>
      </c>
      <c r="AI171">
        <v>0</v>
      </c>
      <c r="AJ171" t="s">
        <v>76</v>
      </c>
      <c r="AK171" t="s">
        <v>77</v>
      </c>
      <c r="AL171">
        <v>2</v>
      </c>
      <c r="AM171">
        <v>6</v>
      </c>
      <c r="AN171" t="s">
        <v>75</v>
      </c>
      <c r="AO171" t="s">
        <v>75</v>
      </c>
    </row>
    <row r="172" spans="1:41">
      <c r="A172" t="s">
        <v>37</v>
      </c>
      <c r="B172" t="s">
        <v>52</v>
      </c>
      <c r="C172">
        <v>19</v>
      </c>
      <c r="D172" t="s">
        <v>39</v>
      </c>
      <c r="E172" t="s">
        <v>72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4</v>
      </c>
      <c r="S172">
        <v>5</v>
      </c>
      <c r="T172">
        <v>2</v>
      </c>
      <c r="U172">
        <v>2</v>
      </c>
      <c r="V172">
        <v>2</v>
      </c>
      <c r="W172">
        <v>4</v>
      </c>
      <c r="X172">
        <v>3</v>
      </c>
      <c r="Y172">
        <v>13</v>
      </c>
      <c r="Z172">
        <v>11</v>
      </c>
      <c r="AA172">
        <v>11</v>
      </c>
      <c r="AB172">
        <v>-2</v>
      </c>
      <c r="AC172">
        <v>0</v>
      </c>
      <c r="AD172" t="s">
        <v>73</v>
      </c>
      <c r="AE172">
        <v>11.67</v>
      </c>
      <c r="AF172" t="s">
        <v>85</v>
      </c>
      <c r="AG172">
        <v>1.5</v>
      </c>
      <c r="AH172" t="s">
        <v>75</v>
      </c>
      <c r="AI172">
        <v>1</v>
      </c>
      <c r="AJ172" t="s">
        <v>76</v>
      </c>
      <c r="AK172" t="s">
        <v>77</v>
      </c>
      <c r="AL172">
        <v>1</v>
      </c>
      <c r="AM172">
        <v>7</v>
      </c>
      <c r="AN172" t="s">
        <v>76</v>
      </c>
      <c r="AO172" t="s">
        <v>75</v>
      </c>
    </row>
    <row r="173" spans="1:41">
      <c r="A173" t="s">
        <v>55</v>
      </c>
      <c r="B173" t="s">
        <v>52</v>
      </c>
      <c r="C173">
        <v>18</v>
      </c>
      <c r="D173" t="s">
        <v>39</v>
      </c>
      <c r="E173" t="s">
        <v>72</v>
      </c>
      <c r="F173">
        <v>4</v>
      </c>
      <c r="G173">
        <v>4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3</v>
      </c>
      <c r="S173">
        <v>2</v>
      </c>
      <c r="T173">
        <v>4</v>
      </c>
      <c r="U173">
        <v>1</v>
      </c>
      <c r="V173">
        <v>4</v>
      </c>
      <c r="W173">
        <v>2</v>
      </c>
      <c r="X173">
        <v>4</v>
      </c>
      <c r="Y173">
        <v>15</v>
      </c>
      <c r="Z173">
        <v>14</v>
      </c>
      <c r="AA173">
        <v>14</v>
      </c>
      <c r="AB173">
        <v>-1</v>
      </c>
      <c r="AC173">
        <v>0</v>
      </c>
      <c r="AD173" t="s">
        <v>73</v>
      </c>
      <c r="AE173">
        <v>14.33</v>
      </c>
      <c r="AF173" t="s">
        <v>89</v>
      </c>
      <c r="AG173">
        <v>4</v>
      </c>
      <c r="AH173" t="s">
        <v>79</v>
      </c>
      <c r="AI173">
        <v>1</v>
      </c>
      <c r="AJ173" t="s">
        <v>76</v>
      </c>
      <c r="AK173" t="s">
        <v>77</v>
      </c>
      <c r="AL173">
        <v>3</v>
      </c>
      <c r="AM173">
        <v>6</v>
      </c>
      <c r="AN173" t="s">
        <v>75</v>
      </c>
      <c r="AO173" t="s">
        <v>75</v>
      </c>
    </row>
    <row r="174" spans="1:41">
      <c r="A174" t="s">
        <v>37</v>
      </c>
      <c r="B174" t="s">
        <v>52</v>
      </c>
      <c r="C174">
        <v>15</v>
      </c>
      <c r="D174" t="s">
        <v>39</v>
      </c>
      <c r="E174" t="s">
        <v>72</v>
      </c>
      <c r="F174">
        <v>4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5</v>
      </c>
      <c r="S174">
        <v>3</v>
      </c>
      <c r="T174">
        <v>3</v>
      </c>
      <c r="U174">
        <v>1</v>
      </c>
      <c r="V174">
        <v>1</v>
      </c>
      <c r="W174">
        <v>5</v>
      </c>
      <c r="X174">
        <v>4</v>
      </c>
      <c r="Y174">
        <v>10</v>
      </c>
      <c r="Z174">
        <v>13</v>
      </c>
      <c r="AA174">
        <v>14</v>
      </c>
      <c r="AB174">
        <v>3</v>
      </c>
      <c r="AC174">
        <v>1</v>
      </c>
      <c r="AD174" t="s">
        <v>80</v>
      </c>
      <c r="AE174">
        <v>12.33</v>
      </c>
      <c r="AF174" t="s">
        <v>85</v>
      </c>
      <c r="AG174">
        <v>4</v>
      </c>
      <c r="AH174" t="s">
        <v>79</v>
      </c>
      <c r="AI174">
        <v>1</v>
      </c>
      <c r="AJ174" t="s">
        <v>76</v>
      </c>
      <c r="AK174" t="s">
        <v>77</v>
      </c>
      <c r="AL174">
        <v>3</v>
      </c>
      <c r="AM174">
        <v>6</v>
      </c>
      <c r="AN174" t="s">
        <v>75</v>
      </c>
      <c r="AO174" t="s">
        <v>75</v>
      </c>
    </row>
    <row r="175" spans="1:41">
      <c r="A175" t="s">
        <v>55</v>
      </c>
      <c r="B175" t="s">
        <v>52</v>
      </c>
      <c r="C175">
        <v>18</v>
      </c>
      <c r="D175" t="s">
        <v>54</v>
      </c>
      <c r="E175" t="s">
        <v>72</v>
      </c>
      <c r="F175">
        <v>1</v>
      </c>
      <c r="G175">
        <v>3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3</v>
      </c>
      <c r="S175">
        <v>3</v>
      </c>
      <c r="T175">
        <v>4</v>
      </c>
      <c r="U175">
        <v>2</v>
      </c>
      <c r="V175">
        <v>4</v>
      </c>
      <c r="W175">
        <v>3</v>
      </c>
      <c r="X175">
        <v>4</v>
      </c>
      <c r="Y175">
        <v>10</v>
      </c>
      <c r="Z175">
        <v>10</v>
      </c>
      <c r="AA175">
        <v>10</v>
      </c>
      <c r="AB175">
        <v>0</v>
      </c>
      <c r="AC175">
        <v>0</v>
      </c>
      <c r="AD175" t="s">
        <v>73</v>
      </c>
      <c r="AE175">
        <v>10</v>
      </c>
      <c r="AF175" t="s">
        <v>85</v>
      </c>
      <c r="AG175">
        <v>2</v>
      </c>
      <c r="AH175" t="s">
        <v>75</v>
      </c>
      <c r="AI175">
        <v>2</v>
      </c>
      <c r="AJ175" t="s">
        <v>75</v>
      </c>
      <c r="AK175" t="s">
        <v>77</v>
      </c>
      <c r="AL175">
        <v>3</v>
      </c>
      <c r="AM175">
        <v>7</v>
      </c>
      <c r="AN175" t="s">
        <v>75</v>
      </c>
      <c r="AO175" t="s">
        <v>75</v>
      </c>
    </row>
    <row r="176" spans="1:41">
      <c r="A176" t="s">
        <v>37</v>
      </c>
      <c r="B176" t="s">
        <v>52</v>
      </c>
      <c r="C176">
        <v>16</v>
      </c>
      <c r="D176" t="s">
        <v>39</v>
      </c>
      <c r="E176" t="s">
        <v>72</v>
      </c>
      <c r="F176">
        <v>3</v>
      </c>
      <c r="G176">
        <v>3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4</v>
      </c>
      <c r="S176">
        <v>5</v>
      </c>
      <c r="T176">
        <v>5</v>
      </c>
      <c r="U176">
        <v>4</v>
      </c>
      <c r="V176">
        <v>4</v>
      </c>
      <c r="W176">
        <v>5</v>
      </c>
      <c r="X176">
        <v>4</v>
      </c>
      <c r="Y176">
        <v>10</v>
      </c>
      <c r="Z176">
        <v>12</v>
      </c>
      <c r="AA176">
        <v>12</v>
      </c>
      <c r="AB176">
        <v>2</v>
      </c>
      <c r="AC176">
        <v>0</v>
      </c>
      <c r="AD176" t="s">
        <v>73</v>
      </c>
      <c r="AE176">
        <v>11.33</v>
      </c>
      <c r="AF176" t="s">
        <v>85</v>
      </c>
      <c r="AG176">
        <v>3</v>
      </c>
      <c r="AH176" t="s">
        <v>75</v>
      </c>
      <c r="AI176">
        <v>1</v>
      </c>
      <c r="AJ176" t="s">
        <v>76</v>
      </c>
      <c r="AK176" t="s">
        <v>77</v>
      </c>
      <c r="AL176">
        <v>3</v>
      </c>
      <c r="AM176">
        <v>11</v>
      </c>
      <c r="AN176" t="s">
        <v>75</v>
      </c>
      <c r="AO176" t="s">
        <v>79</v>
      </c>
    </row>
    <row r="177" spans="1:41">
      <c r="A177" t="s">
        <v>37</v>
      </c>
      <c r="B177" t="s">
        <v>52</v>
      </c>
      <c r="C177">
        <v>16</v>
      </c>
      <c r="D177" t="s">
        <v>39</v>
      </c>
      <c r="E177" t="s">
        <v>72</v>
      </c>
      <c r="F177">
        <v>2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3</v>
      </c>
      <c r="T177">
        <v>5</v>
      </c>
      <c r="U177">
        <v>2</v>
      </c>
      <c r="V177">
        <v>4</v>
      </c>
      <c r="W177">
        <v>4</v>
      </c>
      <c r="X177">
        <v>4</v>
      </c>
      <c r="Y177">
        <v>10</v>
      </c>
      <c r="Z177">
        <v>10</v>
      </c>
      <c r="AA177">
        <v>10</v>
      </c>
      <c r="AB177">
        <v>0</v>
      </c>
      <c r="AC177">
        <v>0</v>
      </c>
      <c r="AD177" t="s">
        <v>73</v>
      </c>
      <c r="AE177">
        <v>10</v>
      </c>
      <c r="AF177" t="s">
        <v>85</v>
      </c>
      <c r="AG177">
        <v>2</v>
      </c>
      <c r="AH177" t="s">
        <v>75</v>
      </c>
      <c r="AI177">
        <v>2</v>
      </c>
      <c r="AJ177" t="s">
        <v>75</v>
      </c>
      <c r="AK177" t="s">
        <v>77</v>
      </c>
      <c r="AL177">
        <v>0</v>
      </c>
      <c r="AM177">
        <v>8</v>
      </c>
      <c r="AN177" t="s">
        <v>76</v>
      </c>
      <c r="AO177" t="s">
        <v>75</v>
      </c>
    </row>
    <row r="178" spans="1:41">
      <c r="A178" t="s">
        <v>55</v>
      </c>
      <c r="B178" t="s">
        <v>52</v>
      </c>
      <c r="C178">
        <v>18</v>
      </c>
      <c r="D178" t="s">
        <v>39</v>
      </c>
      <c r="E178" t="s">
        <v>71</v>
      </c>
      <c r="F178">
        <v>1</v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3</v>
      </c>
      <c r="S178">
        <v>3</v>
      </c>
      <c r="T178">
        <v>2</v>
      </c>
      <c r="U178">
        <v>1</v>
      </c>
      <c r="V178">
        <v>2</v>
      </c>
      <c r="W178">
        <v>3</v>
      </c>
      <c r="X178">
        <v>4</v>
      </c>
      <c r="Y178">
        <v>10</v>
      </c>
      <c r="Z178">
        <v>10</v>
      </c>
      <c r="AA178">
        <v>10</v>
      </c>
      <c r="AB178">
        <v>0</v>
      </c>
      <c r="AC178">
        <v>0</v>
      </c>
      <c r="AD178" t="s">
        <v>73</v>
      </c>
      <c r="AE178">
        <v>10</v>
      </c>
      <c r="AF178" t="s">
        <v>85</v>
      </c>
      <c r="AG178">
        <v>1</v>
      </c>
      <c r="AH178" t="s">
        <v>76</v>
      </c>
      <c r="AI178">
        <v>2</v>
      </c>
      <c r="AJ178" t="s">
        <v>75</v>
      </c>
      <c r="AK178" t="s">
        <v>77</v>
      </c>
      <c r="AL178">
        <v>1</v>
      </c>
      <c r="AM178">
        <v>6</v>
      </c>
      <c r="AN178" t="s">
        <v>76</v>
      </c>
      <c r="AO178" t="s">
        <v>75</v>
      </c>
    </row>
    <row r="179" spans="1:41">
      <c r="A179" t="s">
        <v>37</v>
      </c>
      <c r="B179" t="s">
        <v>52</v>
      </c>
      <c r="C179">
        <v>17</v>
      </c>
      <c r="D179" t="s">
        <v>39</v>
      </c>
      <c r="E179" t="s">
        <v>71</v>
      </c>
      <c r="F179">
        <v>4</v>
      </c>
      <c r="G179">
        <v>3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10</v>
      </c>
      <c r="Z179">
        <v>9</v>
      </c>
      <c r="AA179">
        <v>9</v>
      </c>
      <c r="AB179">
        <v>-1</v>
      </c>
      <c r="AC179">
        <v>0</v>
      </c>
      <c r="AD179" t="s">
        <v>73</v>
      </c>
      <c r="AE179">
        <v>9.33</v>
      </c>
      <c r="AF179" t="s">
        <v>74</v>
      </c>
      <c r="AG179">
        <v>3.5</v>
      </c>
      <c r="AH179" t="s">
        <v>79</v>
      </c>
      <c r="AI179">
        <v>1</v>
      </c>
      <c r="AJ179" t="s">
        <v>76</v>
      </c>
      <c r="AK179" t="s">
        <v>77</v>
      </c>
      <c r="AL179">
        <v>3</v>
      </c>
      <c r="AM179">
        <v>8</v>
      </c>
      <c r="AN179" t="s">
        <v>75</v>
      </c>
      <c r="AO179" t="s">
        <v>75</v>
      </c>
    </row>
    <row r="180" spans="1:41">
      <c r="A180" t="s">
        <v>37</v>
      </c>
      <c r="B180" t="s">
        <v>52</v>
      </c>
      <c r="C180">
        <v>17</v>
      </c>
      <c r="D180" t="s">
        <v>39</v>
      </c>
      <c r="E180" t="s">
        <v>72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4</v>
      </c>
      <c r="S180">
        <v>3</v>
      </c>
      <c r="T180">
        <v>4</v>
      </c>
      <c r="U180">
        <v>1</v>
      </c>
      <c r="V180">
        <v>4</v>
      </c>
      <c r="W180">
        <v>4</v>
      </c>
      <c r="X180">
        <v>4</v>
      </c>
      <c r="Y180">
        <v>6</v>
      </c>
      <c r="Z180">
        <v>5</v>
      </c>
      <c r="AA180">
        <v>6</v>
      </c>
      <c r="AB180">
        <v>-1</v>
      </c>
      <c r="AC180">
        <v>1</v>
      </c>
      <c r="AD180" t="s">
        <v>73</v>
      </c>
      <c r="AE180">
        <v>5.67</v>
      </c>
      <c r="AF180" t="s">
        <v>74</v>
      </c>
      <c r="AG180">
        <v>3</v>
      </c>
      <c r="AH180" t="s">
        <v>75</v>
      </c>
      <c r="AI180">
        <v>1</v>
      </c>
      <c r="AJ180" t="s">
        <v>76</v>
      </c>
      <c r="AK180" t="s">
        <v>77</v>
      </c>
      <c r="AL180">
        <v>2</v>
      </c>
      <c r="AM180">
        <v>7</v>
      </c>
      <c r="AN180" t="s">
        <v>75</v>
      </c>
      <c r="AO180" t="s">
        <v>75</v>
      </c>
    </row>
    <row r="181" spans="1:41">
      <c r="A181" t="s">
        <v>37</v>
      </c>
      <c r="B181" t="s">
        <v>52</v>
      </c>
      <c r="C181">
        <v>17</v>
      </c>
      <c r="D181" t="s">
        <v>39</v>
      </c>
      <c r="E181" t="s">
        <v>72</v>
      </c>
      <c r="F181">
        <v>4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5</v>
      </c>
      <c r="S181">
        <v>2</v>
      </c>
      <c r="T181">
        <v>3</v>
      </c>
      <c r="U181">
        <v>1</v>
      </c>
      <c r="V181">
        <v>1</v>
      </c>
      <c r="W181">
        <v>2</v>
      </c>
      <c r="X181">
        <v>4</v>
      </c>
      <c r="Y181">
        <v>10</v>
      </c>
      <c r="Z181">
        <v>10</v>
      </c>
      <c r="AA181">
        <v>11</v>
      </c>
      <c r="AB181">
        <v>0</v>
      </c>
      <c r="AC181">
        <v>1</v>
      </c>
      <c r="AD181" t="s">
        <v>73</v>
      </c>
      <c r="AE181">
        <v>10.33</v>
      </c>
      <c r="AF181" t="s">
        <v>85</v>
      </c>
      <c r="AG181">
        <v>3.5</v>
      </c>
      <c r="AH181" t="s">
        <v>79</v>
      </c>
      <c r="AI181">
        <v>0</v>
      </c>
      <c r="AJ181" t="s">
        <v>76</v>
      </c>
      <c r="AK181" t="s">
        <v>77</v>
      </c>
      <c r="AL181">
        <v>3</v>
      </c>
      <c r="AM181">
        <v>6</v>
      </c>
      <c r="AN181" t="s">
        <v>75</v>
      </c>
      <c r="AO181" t="s">
        <v>75</v>
      </c>
    </row>
    <row r="182" spans="1:41">
      <c r="A182" t="s">
        <v>37</v>
      </c>
      <c r="B182" t="s">
        <v>52</v>
      </c>
      <c r="C182">
        <v>17</v>
      </c>
      <c r="D182" t="s">
        <v>54</v>
      </c>
      <c r="E182" t="s">
        <v>72</v>
      </c>
      <c r="F182">
        <v>1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1</v>
      </c>
      <c r="T182">
        <v>3</v>
      </c>
      <c r="U182">
        <v>1</v>
      </c>
      <c r="V182">
        <v>5</v>
      </c>
      <c r="W182">
        <v>3</v>
      </c>
      <c r="X182">
        <v>4</v>
      </c>
      <c r="Y182">
        <v>8</v>
      </c>
      <c r="Z182">
        <v>9</v>
      </c>
      <c r="AA182">
        <v>10</v>
      </c>
      <c r="AB182">
        <v>1</v>
      </c>
      <c r="AC182">
        <v>1</v>
      </c>
      <c r="AD182" t="s">
        <v>80</v>
      </c>
      <c r="AE182">
        <v>9</v>
      </c>
      <c r="AF182" t="s">
        <v>74</v>
      </c>
      <c r="AG182">
        <v>1.5</v>
      </c>
      <c r="AH182" t="s">
        <v>75</v>
      </c>
      <c r="AI182">
        <v>2</v>
      </c>
      <c r="AJ182" t="s">
        <v>75</v>
      </c>
      <c r="AK182" t="s">
        <v>77</v>
      </c>
      <c r="AL182">
        <v>1</v>
      </c>
      <c r="AM182">
        <v>4</v>
      </c>
      <c r="AN182" t="s">
        <v>76</v>
      </c>
      <c r="AO182" t="s">
        <v>76</v>
      </c>
    </row>
    <row r="183" spans="1:41">
      <c r="A183" t="s">
        <v>37</v>
      </c>
      <c r="B183" t="s">
        <v>52</v>
      </c>
      <c r="C183">
        <v>17</v>
      </c>
      <c r="D183" t="s">
        <v>39</v>
      </c>
      <c r="E183" t="s">
        <v>72</v>
      </c>
      <c r="F183">
        <v>4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5</v>
      </c>
      <c r="S183">
        <v>2</v>
      </c>
      <c r="T183">
        <v>3</v>
      </c>
      <c r="U183">
        <v>1</v>
      </c>
      <c r="V183">
        <v>2</v>
      </c>
      <c r="W183">
        <v>5</v>
      </c>
      <c r="X183">
        <v>4</v>
      </c>
      <c r="Y183">
        <v>17</v>
      </c>
      <c r="Z183">
        <v>15</v>
      </c>
      <c r="AA183">
        <v>16</v>
      </c>
      <c r="AB183">
        <v>-2</v>
      </c>
      <c r="AC183">
        <v>1</v>
      </c>
      <c r="AD183" t="s">
        <v>73</v>
      </c>
      <c r="AE183">
        <v>16</v>
      </c>
      <c r="AF183" t="s">
        <v>86</v>
      </c>
      <c r="AG183">
        <v>4</v>
      </c>
      <c r="AH183" t="s">
        <v>79</v>
      </c>
      <c r="AI183">
        <v>1</v>
      </c>
      <c r="AJ183" t="s">
        <v>76</v>
      </c>
      <c r="AK183" t="s">
        <v>77</v>
      </c>
      <c r="AL183">
        <v>1</v>
      </c>
      <c r="AM183">
        <v>5</v>
      </c>
      <c r="AN183" t="s">
        <v>76</v>
      </c>
      <c r="AO183" t="s">
        <v>76</v>
      </c>
    </row>
    <row r="184" spans="1:41">
      <c r="A184" t="s">
        <v>55</v>
      </c>
      <c r="B184" t="s">
        <v>52</v>
      </c>
      <c r="C184">
        <v>17</v>
      </c>
      <c r="D184" t="s">
        <v>54</v>
      </c>
      <c r="E184" t="s">
        <v>72</v>
      </c>
      <c r="F184">
        <v>4</v>
      </c>
      <c r="G184">
        <v>3</v>
      </c>
      <c r="H184">
        <v>2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4</v>
      </c>
      <c r="S184">
        <v>5</v>
      </c>
      <c r="T184">
        <v>5</v>
      </c>
      <c r="U184">
        <v>1</v>
      </c>
      <c r="V184">
        <v>3</v>
      </c>
      <c r="W184">
        <v>2</v>
      </c>
      <c r="X184">
        <v>4</v>
      </c>
      <c r="Y184">
        <v>13</v>
      </c>
      <c r="Z184">
        <v>11</v>
      </c>
      <c r="AA184">
        <v>11</v>
      </c>
      <c r="AB184">
        <v>-2</v>
      </c>
      <c r="AC184">
        <v>0</v>
      </c>
      <c r="AD184" t="s">
        <v>73</v>
      </c>
      <c r="AE184">
        <v>11.67</v>
      </c>
      <c r="AF184" t="s">
        <v>85</v>
      </c>
      <c r="AG184">
        <v>3.5</v>
      </c>
      <c r="AH184" t="s">
        <v>79</v>
      </c>
      <c r="AI184">
        <v>0</v>
      </c>
      <c r="AJ184" t="s">
        <v>76</v>
      </c>
      <c r="AK184" t="s">
        <v>77</v>
      </c>
      <c r="AL184">
        <v>4</v>
      </c>
      <c r="AM184">
        <v>11</v>
      </c>
      <c r="AN184" t="s">
        <v>79</v>
      </c>
      <c r="AO184" t="s">
        <v>79</v>
      </c>
    </row>
    <row r="185" spans="1:41">
      <c r="A185" t="s">
        <v>55</v>
      </c>
      <c r="B185" t="s">
        <v>52</v>
      </c>
      <c r="C185">
        <v>19</v>
      </c>
      <c r="D185" t="s">
        <v>54</v>
      </c>
      <c r="E185" t="s">
        <v>72</v>
      </c>
      <c r="F185">
        <v>1</v>
      </c>
      <c r="G185">
        <v>1</v>
      </c>
      <c r="H185">
        <v>3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5</v>
      </c>
      <c r="X185">
        <v>4</v>
      </c>
      <c r="Y185">
        <v>8</v>
      </c>
      <c r="Z185">
        <v>8</v>
      </c>
      <c r="AA185">
        <v>8</v>
      </c>
      <c r="AB185">
        <v>0</v>
      </c>
      <c r="AC185">
        <v>0</v>
      </c>
      <c r="AD185" t="s">
        <v>73</v>
      </c>
      <c r="AE185">
        <v>8</v>
      </c>
      <c r="AF185" t="s">
        <v>74</v>
      </c>
      <c r="AG185">
        <v>1</v>
      </c>
      <c r="AH185" t="s">
        <v>76</v>
      </c>
      <c r="AI185">
        <v>2</v>
      </c>
      <c r="AJ185" t="s">
        <v>75</v>
      </c>
      <c r="AK185" t="s">
        <v>77</v>
      </c>
      <c r="AL185">
        <v>2</v>
      </c>
      <c r="AM185">
        <v>8</v>
      </c>
      <c r="AN185" t="s">
        <v>75</v>
      </c>
      <c r="AO185" t="s">
        <v>75</v>
      </c>
    </row>
    <row r="186" spans="1:41">
      <c r="A186" t="s">
        <v>37</v>
      </c>
      <c r="B186" t="s">
        <v>52</v>
      </c>
      <c r="C186">
        <v>17</v>
      </c>
      <c r="D186" t="s">
        <v>54</v>
      </c>
      <c r="E186" t="s">
        <v>72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4</v>
      </c>
      <c r="S186">
        <v>5</v>
      </c>
      <c r="T186">
        <v>2</v>
      </c>
      <c r="U186">
        <v>1</v>
      </c>
      <c r="V186">
        <v>1</v>
      </c>
      <c r="W186">
        <v>1</v>
      </c>
      <c r="X186">
        <v>4</v>
      </c>
      <c r="Y186">
        <v>11</v>
      </c>
      <c r="Z186">
        <v>11</v>
      </c>
      <c r="AA186">
        <v>11</v>
      </c>
      <c r="AB186">
        <v>0</v>
      </c>
      <c r="AC186">
        <v>0</v>
      </c>
      <c r="AD186" t="s">
        <v>73</v>
      </c>
      <c r="AE186">
        <v>11</v>
      </c>
      <c r="AF186" t="s">
        <v>85</v>
      </c>
      <c r="AG186">
        <v>2</v>
      </c>
      <c r="AH186" t="s">
        <v>75</v>
      </c>
      <c r="AI186">
        <v>1</v>
      </c>
      <c r="AJ186" t="s">
        <v>76</v>
      </c>
      <c r="AK186" t="s">
        <v>77</v>
      </c>
      <c r="AL186">
        <v>4</v>
      </c>
      <c r="AM186">
        <v>7</v>
      </c>
      <c r="AN186" t="s">
        <v>79</v>
      </c>
      <c r="AO186" t="s">
        <v>75</v>
      </c>
    </row>
    <row r="187" spans="1:41">
      <c r="A187" t="s">
        <v>37</v>
      </c>
      <c r="B187" t="s">
        <v>52</v>
      </c>
      <c r="C187">
        <v>17</v>
      </c>
      <c r="D187" t="s">
        <v>39</v>
      </c>
      <c r="E187" t="s">
        <v>71</v>
      </c>
      <c r="F187">
        <v>2</v>
      </c>
      <c r="G187">
        <v>2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4</v>
      </c>
      <c r="T187">
        <v>2</v>
      </c>
      <c r="U187">
        <v>5</v>
      </c>
      <c r="V187">
        <v>5</v>
      </c>
      <c r="W187">
        <v>4</v>
      </c>
      <c r="X187">
        <v>4</v>
      </c>
      <c r="Y187">
        <v>14</v>
      </c>
      <c r="Z187">
        <v>13</v>
      </c>
      <c r="AA187">
        <v>13</v>
      </c>
      <c r="AB187">
        <v>-1</v>
      </c>
      <c r="AC187">
        <v>0</v>
      </c>
      <c r="AD187" t="s">
        <v>73</v>
      </c>
      <c r="AE187">
        <v>13.33</v>
      </c>
      <c r="AF187" t="s">
        <v>85</v>
      </c>
      <c r="AG187">
        <v>2</v>
      </c>
      <c r="AH187" t="s">
        <v>75</v>
      </c>
      <c r="AI187">
        <v>2</v>
      </c>
      <c r="AJ187" t="s">
        <v>75</v>
      </c>
      <c r="AK187" t="s">
        <v>77</v>
      </c>
      <c r="AL187">
        <v>3</v>
      </c>
      <c r="AM187">
        <v>7</v>
      </c>
      <c r="AN187" t="s">
        <v>75</v>
      </c>
      <c r="AO187" t="s">
        <v>75</v>
      </c>
    </row>
    <row r="188" spans="1:41">
      <c r="A188" t="s">
        <v>37</v>
      </c>
      <c r="B188" t="s">
        <v>52</v>
      </c>
      <c r="C188">
        <v>17</v>
      </c>
      <c r="D188" t="s">
        <v>39</v>
      </c>
      <c r="E188" t="s">
        <v>72</v>
      </c>
      <c r="F188">
        <v>2</v>
      </c>
      <c r="G188">
        <v>3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5</v>
      </c>
      <c r="S188">
        <v>2</v>
      </c>
      <c r="T188">
        <v>2</v>
      </c>
      <c r="U188">
        <v>1</v>
      </c>
      <c r="V188">
        <v>1</v>
      </c>
      <c r="W188">
        <v>2</v>
      </c>
      <c r="X188">
        <v>4</v>
      </c>
      <c r="Y188">
        <v>12</v>
      </c>
      <c r="Z188">
        <v>12</v>
      </c>
      <c r="AA188">
        <v>13</v>
      </c>
      <c r="AB188">
        <v>0</v>
      </c>
      <c r="AC188">
        <v>1</v>
      </c>
      <c r="AD188" t="s">
        <v>73</v>
      </c>
      <c r="AE188">
        <v>12.33</v>
      </c>
      <c r="AF188" t="s">
        <v>85</v>
      </c>
      <c r="AG188">
        <v>2.5</v>
      </c>
      <c r="AH188" t="s">
        <v>75</v>
      </c>
      <c r="AI188">
        <v>1</v>
      </c>
      <c r="AJ188" t="s">
        <v>76</v>
      </c>
      <c r="AK188" t="s">
        <v>77</v>
      </c>
      <c r="AL188">
        <v>1</v>
      </c>
      <c r="AM188">
        <v>4</v>
      </c>
      <c r="AN188" t="s">
        <v>76</v>
      </c>
      <c r="AO188" t="s">
        <v>76</v>
      </c>
    </row>
    <row r="189" spans="1:41">
      <c r="A189" t="s">
        <v>37</v>
      </c>
      <c r="B189" t="s">
        <v>52</v>
      </c>
      <c r="C189">
        <v>18</v>
      </c>
      <c r="D189" t="s">
        <v>39</v>
      </c>
      <c r="E189" t="s">
        <v>72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3</v>
      </c>
      <c r="S189">
        <v>2</v>
      </c>
      <c r="T189">
        <v>5</v>
      </c>
      <c r="U189">
        <v>2</v>
      </c>
      <c r="V189">
        <v>5</v>
      </c>
      <c r="W189">
        <v>5</v>
      </c>
      <c r="X189">
        <v>4</v>
      </c>
      <c r="Y189">
        <v>6</v>
      </c>
      <c r="Z189">
        <v>9</v>
      </c>
      <c r="AA189">
        <v>8</v>
      </c>
      <c r="AB189">
        <v>3</v>
      </c>
      <c r="AC189">
        <v>-1</v>
      </c>
      <c r="AD189" t="s">
        <v>73</v>
      </c>
      <c r="AE189">
        <v>7.67</v>
      </c>
      <c r="AF189" t="s">
        <v>74</v>
      </c>
      <c r="AG189">
        <v>1.5</v>
      </c>
      <c r="AH189" t="s">
        <v>75</v>
      </c>
      <c r="AI189">
        <v>3</v>
      </c>
      <c r="AJ189" t="s">
        <v>75</v>
      </c>
      <c r="AK189" t="s">
        <v>87</v>
      </c>
      <c r="AL189">
        <v>0</v>
      </c>
      <c r="AM189">
        <v>7</v>
      </c>
      <c r="AN189" t="s">
        <v>76</v>
      </c>
      <c r="AO189" t="s">
        <v>75</v>
      </c>
    </row>
    <row r="190" spans="1:41">
      <c r="A190" t="s">
        <v>37</v>
      </c>
      <c r="B190" t="s">
        <v>52</v>
      </c>
      <c r="C190">
        <v>17</v>
      </c>
      <c r="D190" t="s">
        <v>39</v>
      </c>
      <c r="E190" t="s">
        <v>72</v>
      </c>
      <c r="F190">
        <v>3</v>
      </c>
      <c r="G190">
        <v>3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4</v>
      </c>
      <c r="S190">
        <v>4</v>
      </c>
      <c r="T190">
        <v>3</v>
      </c>
      <c r="U190">
        <v>1</v>
      </c>
      <c r="V190">
        <v>3</v>
      </c>
      <c r="W190">
        <v>5</v>
      </c>
      <c r="X190">
        <v>4</v>
      </c>
      <c r="Y190">
        <v>14</v>
      </c>
      <c r="Z190">
        <v>12</v>
      </c>
      <c r="AA190">
        <v>11</v>
      </c>
      <c r="AB190">
        <v>-2</v>
      </c>
      <c r="AC190">
        <v>-1</v>
      </c>
      <c r="AD190" t="s">
        <v>78</v>
      </c>
      <c r="AE190">
        <v>12.33</v>
      </c>
      <c r="AF190" t="s">
        <v>85</v>
      </c>
      <c r="AG190">
        <v>3</v>
      </c>
      <c r="AH190" t="s">
        <v>75</v>
      </c>
      <c r="AI190">
        <v>1</v>
      </c>
      <c r="AJ190" t="s">
        <v>76</v>
      </c>
      <c r="AK190" t="s">
        <v>77</v>
      </c>
      <c r="AL190">
        <v>3</v>
      </c>
      <c r="AM190">
        <v>7</v>
      </c>
      <c r="AN190" t="s">
        <v>75</v>
      </c>
      <c r="AO190" t="s">
        <v>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A0E9-92C5-40F2-A20D-7CEED2B6611F}">
  <dimension ref="A1:AO204"/>
  <sheetViews>
    <sheetView workbookViewId="0"/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  <col min="40" max="40" width="19.28515625" bestFit="1" customWidth="1"/>
    <col min="41" max="41" width="14.28515625" bestFit="1" customWidth="1"/>
  </cols>
  <sheetData>
    <row r="1" spans="1:41">
      <c r="A1" s="1" t="s">
        <v>100</v>
      </c>
    </row>
    <row r="3" spans="1:41">
      <c r="A3" t="s">
        <v>7</v>
      </c>
      <c r="B3" t="s">
        <v>8</v>
      </c>
      <c r="C3" t="s">
        <v>9</v>
      </c>
      <c r="D3" t="s">
        <v>56</v>
      </c>
      <c r="E3" t="s">
        <v>11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 t="s">
        <v>0</v>
      </c>
      <c r="Q3" t="s">
        <v>5</v>
      </c>
      <c r="R3" t="s">
        <v>28</v>
      </c>
      <c r="S3" t="s">
        <v>29</v>
      </c>
      <c r="T3" t="s">
        <v>30</v>
      </c>
      <c r="U3" t="s">
        <v>31</v>
      </c>
      <c r="V3" t="s">
        <v>6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</row>
    <row r="4" spans="1:41">
      <c r="A4" t="s">
        <v>37</v>
      </c>
      <c r="B4" t="s">
        <v>38</v>
      </c>
      <c r="C4">
        <v>18</v>
      </c>
      <c r="D4" t="s">
        <v>54</v>
      </c>
      <c r="E4">
        <v>3.66</v>
      </c>
      <c r="F4">
        <v>3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1</v>
      </c>
      <c r="W4">
        <v>5</v>
      </c>
      <c r="X4">
        <v>75</v>
      </c>
      <c r="Y4">
        <v>10</v>
      </c>
      <c r="Z4">
        <v>9</v>
      </c>
      <c r="AA4">
        <v>9</v>
      </c>
      <c r="AB4">
        <v>-1</v>
      </c>
      <c r="AC4">
        <v>0</v>
      </c>
      <c r="AD4" t="s">
        <v>73</v>
      </c>
      <c r="AE4">
        <v>9.33</v>
      </c>
      <c r="AF4" t="s">
        <v>74</v>
      </c>
      <c r="AG4">
        <v>2.5</v>
      </c>
      <c r="AH4" t="s">
        <v>75</v>
      </c>
      <c r="AI4">
        <v>1</v>
      </c>
      <c r="AJ4" t="s">
        <v>76</v>
      </c>
      <c r="AK4" t="s">
        <v>77</v>
      </c>
      <c r="AL4">
        <v>0</v>
      </c>
      <c r="AM4">
        <v>3</v>
      </c>
      <c r="AN4" t="s">
        <v>76</v>
      </c>
      <c r="AO4" t="s">
        <v>76</v>
      </c>
    </row>
    <row r="5" spans="1:41">
      <c r="A5" t="s">
        <v>37</v>
      </c>
      <c r="B5" t="s">
        <v>38</v>
      </c>
      <c r="C5">
        <v>17</v>
      </c>
      <c r="D5" t="s">
        <v>39</v>
      </c>
      <c r="E5" t="s">
        <v>71</v>
      </c>
      <c r="F5">
        <v>3</v>
      </c>
      <c r="G5">
        <v>3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3</v>
      </c>
      <c r="T5">
        <v>3</v>
      </c>
      <c r="U5">
        <v>2</v>
      </c>
      <c r="V5">
        <v>3</v>
      </c>
      <c r="W5">
        <v>1</v>
      </c>
      <c r="X5">
        <v>56</v>
      </c>
      <c r="Y5">
        <v>9</v>
      </c>
      <c r="Z5">
        <v>9</v>
      </c>
      <c r="AA5">
        <v>8</v>
      </c>
      <c r="AB5">
        <v>0</v>
      </c>
      <c r="AC5">
        <v>-1</v>
      </c>
      <c r="AD5" t="s">
        <v>73</v>
      </c>
      <c r="AE5">
        <v>8.67</v>
      </c>
      <c r="AF5" t="s">
        <v>74</v>
      </c>
      <c r="AG5">
        <v>3</v>
      </c>
      <c r="AH5" t="s">
        <v>75</v>
      </c>
      <c r="AI5">
        <v>1</v>
      </c>
      <c r="AJ5" t="s">
        <v>76</v>
      </c>
      <c r="AK5" t="s">
        <v>77</v>
      </c>
      <c r="AL5">
        <v>3</v>
      </c>
      <c r="AM5">
        <v>7</v>
      </c>
      <c r="AN5" t="s">
        <v>75</v>
      </c>
      <c r="AO5" t="s">
        <v>75</v>
      </c>
    </row>
    <row r="6" spans="1:41">
      <c r="A6" t="s">
        <v>37</v>
      </c>
      <c r="B6" t="s">
        <v>38</v>
      </c>
      <c r="C6">
        <v>16</v>
      </c>
      <c r="D6" t="s">
        <v>39</v>
      </c>
      <c r="E6" t="s">
        <v>72</v>
      </c>
      <c r="F6">
        <v>3</v>
      </c>
      <c r="G6">
        <v>3</v>
      </c>
      <c r="H6">
        <v>1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4</v>
      </c>
      <c r="S6">
        <v>3</v>
      </c>
      <c r="T6">
        <v>3</v>
      </c>
      <c r="U6">
        <v>2</v>
      </c>
      <c r="V6">
        <v>4</v>
      </c>
      <c r="W6">
        <v>5</v>
      </c>
      <c r="X6">
        <v>54</v>
      </c>
      <c r="Y6">
        <v>11</v>
      </c>
      <c r="Z6">
        <v>12</v>
      </c>
      <c r="AA6">
        <v>11</v>
      </c>
      <c r="AB6">
        <v>1</v>
      </c>
      <c r="AC6">
        <v>-1</v>
      </c>
      <c r="AD6" t="s">
        <v>73</v>
      </c>
      <c r="AE6">
        <v>11.33</v>
      </c>
      <c r="AF6" t="s">
        <v>85</v>
      </c>
      <c r="AG6">
        <v>3</v>
      </c>
      <c r="AH6" t="s">
        <v>75</v>
      </c>
      <c r="AI6">
        <v>2</v>
      </c>
      <c r="AJ6" t="s">
        <v>75</v>
      </c>
      <c r="AK6" t="s">
        <v>77</v>
      </c>
      <c r="AL6">
        <v>5</v>
      </c>
      <c r="AM6">
        <v>6</v>
      </c>
      <c r="AN6" t="s">
        <v>79</v>
      </c>
      <c r="AO6" t="s">
        <v>75</v>
      </c>
    </row>
    <row r="7" spans="1:41">
      <c r="A7" t="s">
        <v>37</v>
      </c>
      <c r="B7" t="s">
        <v>38</v>
      </c>
      <c r="C7">
        <v>19</v>
      </c>
      <c r="D7" t="s">
        <v>54</v>
      </c>
      <c r="E7" t="s">
        <v>72</v>
      </c>
      <c r="F7">
        <v>2</v>
      </c>
      <c r="G7">
        <v>3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2</v>
      </c>
      <c r="U7">
        <v>1</v>
      </c>
      <c r="V7">
        <v>1</v>
      </c>
      <c r="W7">
        <v>3</v>
      </c>
      <c r="X7">
        <v>40</v>
      </c>
      <c r="Y7">
        <v>13</v>
      </c>
      <c r="Z7">
        <v>11</v>
      </c>
      <c r="AA7">
        <v>11</v>
      </c>
      <c r="AB7">
        <v>-2</v>
      </c>
      <c r="AC7">
        <v>0</v>
      </c>
      <c r="AD7" t="s">
        <v>73</v>
      </c>
      <c r="AE7">
        <v>11.67</v>
      </c>
      <c r="AF7" t="s">
        <v>85</v>
      </c>
      <c r="AG7">
        <v>2.5</v>
      </c>
      <c r="AH7" t="s">
        <v>75</v>
      </c>
      <c r="AI7">
        <v>1</v>
      </c>
      <c r="AJ7" t="s">
        <v>76</v>
      </c>
      <c r="AK7" t="s">
        <v>77</v>
      </c>
      <c r="AL7">
        <v>1</v>
      </c>
      <c r="AM7">
        <v>4</v>
      </c>
      <c r="AN7" t="s">
        <v>76</v>
      </c>
      <c r="AO7" t="s">
        <v>76</v>
      </c>
    </row>
    <row r="8" spans="1:41">
      <c r="A8" t="s">
        <v>55</v>
      </c>
      <c r="B8" t="s">
        <v>38</v>
      </c>
      <c r="C8">
        <v>18</v>
      </c>
      <c r="D8" t="s">
        <v>39</v>
      </c>
      <c r="E8" t="s">
        <v>72</v>
      </c>
      <c r="F8">
        <v>1</v>
      </c>
      <c r="G8">
        <v>1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5</v>
      </c>
      <c r="X8">
        <v>0</v>
      </c>
      <c r="Y8">
        <v>6</v>
      </c>
      <c r="Z8">
        <v>5</v>
      </c>
      <c r="AA8">
        <v>0</v>
      </c>
      <c r="AB8">
        <v>-1</v>
      </c>
      <c r="AC8">
        <v>-5</v>
      </c>
      <c r="AD8" t="s">
        <v>78</v>
      </c>
      <c r="AE8">
        <v>3.67</v>
      </c>
      <c r="AF8" t="s">
        <v>74</v>
      </c>
      <c r="AG8">
        <v>1</v>
      </c>
      <c r="AH8" t="s">
        <v>76</v>
      </c>
      <c r="AI8">
        <v>2</v>
      </c>
      <c r="AJ8" t="s">
        <v>75</v>
      </c>
      <c r="AK8" t="s">
        <v>77</v>
      </c>
      <c r="AL8">
        <v>2</v>
      </c>
      <c r="AM8">
        <v>2</v>
      </c>
      <c r="AN8" t="s">
        <v>75</v>
      </c>
      <c r="AO8" t="s">
        <v>76</v>
      </c>
    </row>
    <row r="9" spans="1:41">
      <c r="A9" t="s">
        <v>55</v>
      </c>
      <c r="B9" t="s">
        <v>38</v>
      </c>
      <c r="C9">
        <v>18</v>
      </c>
      <c r="D9" t="s">
        <v>39</v>
      </c>
      <c r="E9" t="s">
        <v>71</v>
      </c>
      <c r="F9">
        <v>3</v>
      </c>
      <c r="G9">
        <v>1</v>
      </c>
      <c r="H9">
        <v>1</v>
      </c>
      <c r="I9">
        <v>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  <c r="S9">
        <v>3</v>
      </c>
      <c r="T9">
        <v>4</v>
      </c>
      <c r="U9">
        <v>1</v>
      </c>
      <c r="V9">
        <v>1</v>
      </c>
      <c r="W9">
        <v>1</v>
      </c>
      <c r="X9">
        <v>0</v>
      </c>
      <c r="Y9">
        <v>7</v>
      </c>
      <c r="Z9">
        <v>9</v>
      </c>
      <c r="AA9">
        <v>8</v>
      </c>
      <c r="AB9">
        <v>2</v>
      </c>
      <c r="AC9">
        <v>-1</v>
      </c>
      <c r="AD9" t="s">
        <v>73</v>
      </c>
      <c r="AE9">
        <v>8</v>
      </c>
      <c r="AF9" t="s">
        <v>74</v>
      </c>
      <c r="AG9">
        <v>2</v>
      </c>
      <c r="AH9" t="s">
        <v>75</v>
      </c>
      <c r="AI9">
        <v>1</v>
      </c>
      <c r="AJ9" t="s">
        <v>76</v>
      </c>
      <c r="AK9" t="s">
        <v>77</v>
      </c>
      <c r="AL9">
        <v>3</v>
      </c>
      <c r="AM9">
        <v>7</v>
      </c>
      <c r="AN9" t="s">
        <v>75</v>
      </c>
      <c r="AO9" t="s">
        <v>75</v>
      </c>
    </row>
    <row r="10" spans="1:41">
      <c r="A10" t="s">
        <v>37</v>
      </c>
      <c r="B10" t="s">
        <v>38</v>
      </c>
      <c r="C10">
        <v>17</v>
      </c>
      <c r="D10" t="s">
        <v>39</v>
      </c>
      <c r="E10" t="s">
        <v>72</v>
      </c>
      <c r="F10">
        <v>3</v>
      </c>
      <c r="G10">
        <v>4</v>
      </c>
      <c r="H10">
        <v>1</v>
      </c>
      <c r="I10">
        <v>3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4</v>
      </c>
      <c r="T10">
        <v>3</v>
      </c>
      <c r="U10">
        <v>3</v>
      </c>
      <c r="V10">
        <v>4</v>
      </c>
      <c r="W10">
        <v>5</v>
      </c>
      <c r="X10">
        <v>28</v>
      </c>
      <c r="Y10">
        <v>10</v>
      </c>
      <c r="Z10">
        <v>9</v>
      </c>
      <c r="AA10">
        <v>9</v>
      </c>
      <c r="AB10">
        <v>-1</v>
      </c>
      <c r="AC10">
        <v>0</v>
      </c>
      <c r="AD10" t="s">
        <v>73</v>
      </c>
      <c r="AE10">
        <v>9.33</v>
      </c>
      <c r="AF10" t="s">
        <v>74</v>
      </c>
      <c r="AG10">
        <v>3.5</v>
      </c>
      <c r="AH10" t="s">
        <v>79</v>
      </c>
      <c r="AI10">
        <v>2</v>
      </c>
      <c r="AJ10" t="s">
        <v>75</v>
      </c>
      <c r="AK10" t="s">
        <v>77</v>
      </c>
      <c r="AL10">
        <v>3</v>
      </c>
      <c r="AM10">
        <v>8</v>
      </c>
      <c r="AN10" t="s">
        <v>75</v>
      </c>
      <c r="AO10" t="s">
        <v>75</v>
      </c>
    </row>
    <row r="11" spans="1:41">
      <c r="A11" t="s">
        <v>37</v>
      </c>
      <c r="B11" t="s">
        <v>38</v>
      </c>
      <c r="C11">
        <v>15</v>
      </c>
      <c r="D11" t="s">
        <v>39</v>
      </c>
      <c r="E11" t="s">
        <v>72</v>
      </c>
      <c r="F11">
        <v>3</v>
      </c>
      <c r="G11">
        <v>2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4</v>
      </c>
      <c r="S11">
        <v>3</v>
      </c>
      <c r="T11">
        <v>5</v>
      </c>
      <c r="U11">
        <v>1</v>
      </c>
      <c r="V11">
        <v>1</v>
      </c>
      <c r="W11">
        <v>2</v>
      </c>
      <c r="X11">
        <v>26</v>
      </c>
      <c r="Y11">
        <v>7</v>
      </c>
      <c r="Z11">
        <v>6</v>
      </c>
      <c r="AA11">
        <v>6</v>
      </c>
      <c r="AB11">
        <v>-1</v>
      </c>
      <c r="AC11">
        <v>0</v>
      </c>
      <c r="AD11" t="s">
        <v>73</v>
      </c>
      <c r="AE11">
        <v>6.33</v>
      </c>
      <c r="AF11" t="s">
        <v>74</v>
      </c>
      <c r="AG11">
        <v>2.5</v>
      </c>
      <c r="AH11" t="s">
        <v>75</v>
      </c>
      <c r="AI11">
        <v>1</v>
      </c>
      <c r="AJ11" t="s">
        <v>76</v>
      </c>
      <c r="AK11" t="s">
        <v>77</v>
      </c>
      <c r="AL11">
        <v>4</v>
      </c>
      <c r="AM11">
        <v>8</v>
      </c>
      <c r="AN11" t="s">
        <v>79</v>
      </c>
      <c r="AO11" t="s">
        <v>75</v>
      </c>
    </row>
    <row r="12" spans="1:41">
      <c r="A12" t="s">
        <v>37</v>
      </c>
      <c r="B12" t="s">
        <v>38</v>
      </c>
      <c r="C12">
        <v>16</v>
      </c>
      <c r="D12" t="s">
        <v>39</v>
      </c>
      <c r="E12" t="s">
        <v>71</v>
      </c>
      <c r="F12">
        <v>2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3</v>
      </c>
      <c r="U12">
        <v>1</v>
      </c>
      <c r="V12">
        <v>2</v>
      </c>
      <c r="W12">
        <v>3</v>
      </c>
      <c r="X12">
        <v>25</v>
      </c>
      <c r="Y12">
        <v>7</v>
      </c>
      <c r="Z12">
        <v>10</v>
      </c>
      <c r="AA12">
        <v>11</v>
      </c>
      <c r="AB12">
        <v>3</v>
      </c>
      <c r="AC12">
        <v>1</v>
      </c>
      <c r="AD12" t="s">
        <v>80</v>
      </c>
      <c r="AE12">
        <v>9.33</v>
      </c>
      <c r="AF12" t="s">
        <v>74</v>
      </c>
      <c r="AG12">
        <v>2</v>
      </c>
      <c r="AH12" t="s">
        <v>75</v>
      </c>
      <c r="AI12">
        <v>2</v>
      </c>
      <c r="AJ12" t="s">
        <v>75</v>
      </c>
      <c r="AK12" t="s">
        <v>77</v>
      </c>
      <c r="AL12">
        <v>3</v>
      </c>
      <c r="AM12">
        <v>7</v>
      </c>
      <c r="AN12" t="s">
        <v>75</v>
      </c>
      <c r="AO12" t="s">
        <v>75</v>
      </c>
    </row>
    <row r="13" spans="1:41">
      <c r="A13" t="s">
        <v>37</v>
      </c>
      <c r="B13" t="s">
        <v>38</v>
      </c>
      <c r="C13">
        <v>17</v>
      </c>
      <c r="D13" t="s">
        <v>39</v>
      </c>
      <c r="E13" t="s">
        <v>72</v>
      </c>
      <c r="F13">
        <v>4</v>
      </c>
      <c r="G13">
        <v>4</v>
      </c>
      <c r="H13">
        <v>2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24</v>
      </c>
      <c r="Y13">
        <v>18</v>
      </c>
      <c r="Z13">
        <v>18</v>
      </c>
      <c r="AA13">
        <v>18</v>
      </c>
      <c r="AB13">
        <v>0</v>
      </c>
      <c r="AC13">
        <v>0</v>
      </c>
      <c r="AD13" t="s">
        <v>73</v>
      </c>
      <c r="AE13">
        <v>18</v>
      </c>
      <c r="AF13" t="s">
        <v>86</v>
      </c>
      <c r="AG13">
        <v>4</v>
      </c>
      <c r="AH13" t="s">
        <v>79</v>
      </c>
      <c r="AI13">
        <v>2</v>
      </c>
      <c r="AJ13" t="s">
        <v>75</v>
      </c>
      <c r="AK13" t="s">
        <v>77</v>
      </c>
      <c r="AL13">
        <v>2</v>
      </c>
      <c r="AM13">
        <v>6</v>
      </c>
      <c r="AN13" t="s">
        <v>75</v>
      </c>
      <c r="AO13" t="s">
        <v>75</v>
      </c>
    </row>
    <row r="14" spans="1:41">
      <c r="A14" t="s">
        <v>37</v>
      </c>
      <c r="B14" t="s">
        <v>38</v>
      </c>
      <c r="C14">
        <v>17</v>
      </c>
      <c r="D14" t="s">
        <v>39</v>
      </c>
      <c r="E14" t="s">
        <v>72</v>
      </c>
      <c r="F14">
        <v>4</v>
      </c>
      <c r="G14">
        <v>3</v>
      </c>
      <c r="H14">
        <v>1</v>
      </c>
      <c r="I14">
        <v>2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2</v>
      </c>
      <c r="U14">
        <v>1</v>
      </c>
      <c r="V14">
        <v>2</v>
      </c>
      <c r="W14">
        <v>5</v>
      </c>
      <c r="X14">
        <v>23</v>
      </c>
      <c r="Y14">
        <v>13</v>
      </c>
      <c r="Z14">
        <v>13</v>
      </c>
      <c r="AA14">
        <v>13</v>
      </c>
      <c r="AB14">
        <v>0</v>
      </c>
      <c r="AC14">
        <v>0</v>
      </c>
      <c r="AD14" t="s">
        <v>73</v>
      </c>
      <c r="AE14">
        <v>13</v>
      </c>
      <c r="AF14" t="s">
        <v>85</v>
      </c>
      <c r="AG14">
        <v>3.5</v>
      </c>
      <c r="AH14" t="s">
        <v>79</v>
      </c>
      <c r="AI14">
        <v>1</v>
      </c>
      <c r="AJ14" t="s">
        <v>76</v>
      </c>
      <c r="AK14" t="s">
        <v>77</v>
      </c>
      <c r="AL14">
        <v>3</v>
      </c>
      <c r="AM14">
        <v>5</v>
      </c>
      <c r="AN14" t="s">
        <v>75</v>
      </c>
      <c r="AO14" t="s">
        <v>76</v>
      </c>
    </row>
    <row r="15" spans="1:41">
      <c r="A15" t="s">
        <v>55</v>
      </c>
      <c r="B15" t="s">
        <v>38</v>
      </c>
      <c r="C15">
        <v>19</v>
      </c>
      <c r="D15" t="s">
        <v>54</v>
      </c>
      <c r="E15" t="s">
        <v>72</v>
      </c>
      <c r="F15">
        <v>2</v>
      </c>
      <c r="G15">
        <v>3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5</v>
      </c>
      <c r="S15">
        <v>4</v>
      </c>
      <c r="T15">
        <v>2</v>
      </c>
      <c r="U15">
        <v>1</v>
      </c>
      <c r="V15">
        <v>2</v>
      </c>
      <c r="W15">
        <v>5</v>
      </c>
      <c r="X15">
        <v>0</v>
      </c>
      <c r="Y15">
        <v>7</v>
      </c>
      <c r="Z15">
        <v>5</v>
      </c>
      <c r="AA15">
        <v>0</v>
      </c>
      <c r="AB15">
        <v>-2</v>
      </c>
      <c r="AC15">
        <v>-5</v>
      </c>
      <c r="AD15" t="s">
        <v>78</v>
      </c>
      <c r="AE15">
        <v>4</v>
      </c>
      <c r="AF15" t="s">
        <v>74</v>
      </c>
      <c r="AG15">
        <v>2.5</v>
      </c>
      <c r="AH15" t="s">
        <v>75</v>
      </c>
      <c r="AI15">
        <v>0</v>
      </c>
      <c r="AJ15" t="s">
        <v>76</v>
      </c>
      <c r="AK15" t="s">
        <v>77</v>
      </c>
      <c r="AL15">
        <v>2</v>
      </c>
      <c r="AM15">
        <v>6</v>
      </c>
      <c r="AN15" t="s">
        <v>75</v>
      </c>
      <c r="AO15" t="s">
        <v>75</v>
      </c>
    </row>
    <row r="16" spans="1:41">
      <c r="A16" t="s">
        <v>55</v>
      </c>
      <c r="B16" t="s">
        <v>38</v>
      </c>
      <c r="C16">
        <v>18</v>
      </c>
      <c r="D16" t="s">
        <v>39</v>
      </c>
      <c r="E16" t="s">
        <v>72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4</v>
      </c>
      <c r="S16">
        <v>1</v>
      </c>
      <c r="T16">
        <v>3</v>
      </c>
      <c r="U16">
        <v>1</v>
      </c>
      <c r="V16">
        <v>2</v>
      </c>
      <c r="W16">
        <v>1</v>
      </c>
      <c r="X16">
        <v>0</v>
      </c>
      <c r="Y16">
        <v>15</v>
      </c>
      <c r="Z16">
        <v>15</v>
      </c>
      <c r="AA16">
        <v>15</v>
      </c>
      <c r="AB16">
        <v>0</v>
      </c>
      <c r="AC16">
        <v>0</v>
      </c>
      <c r="AD16" t="s">
        <v>73</v>
      </c>
      <c r="AE16">
        <v>15</v>
      </c>
      <c r="AF16" t="s">
        <v>89</v>
      </c>
      <c r="AG16">
        <v>3</v>
      </c>
      <c r="AH16" t="s">
        <v>75</v>
      </c>
      <c r="AI16">
        <v>0</v>
      </c>
      <c r="AJ16" t="s">
        <v>76</v>
      </c>
      <c r="AK16" t="s">
        <v>77</v>
      </c>
      <c r="AL16">
        <v>2</v>
      </c>
      <c r="AM16">
        <v>5</v>
      </c>
      <c r="AN16" t="s">
        <v>75</v>
      </c>
      <c r="AO16" t="s">
        <v>76</v>
      </c>
    </row>
    <row r="17" spans="1:41">
      <c r="A17" t="s">
        <v>37</v>
      </c>
      <c r="B17" t="s">
        <v>38</v>
      </c>
      <c r="C17">
        <v>19</v>
      </c>
      <c r="D17" t="s">
        <v>39</v>
      </c>
      <c r="E17" t="s">
        <v>71</v>
      </c>
      <c r="F17">
        <v>3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4</v>
      </c>
      <c r="S17">
        <v>2</v>
      </c>
      <c r="T17">
        <v>2</v>
      </c>
      <c r="U17">
        <v>1</v>
      </c>
      <c r="V17">
        <v>2</v>
      </c>
      <c r="W17">
        <v>1</v>
      </c>
      <c r="X17">
        <v>22</v>
      </c>
      <c r="Y17">
        <v>13</v>
      </c>
      <c r="Z17">
        <v>10</v>
      </c>
      <c r="AA17">
        <v>11</v>
      </c>
      <c r="AB17">
        <v>-3</v>
      </c>
      <c r="AC17">
        <v>1</v>
      </c>
      <c r="AD17" t="s">
        <v>73</v>
      </c>
      <c r="AE17">
        <v>11.33</v>
      </c>
      <c r="AF17" t="s">
        <v>85</v>
      </c>
      <c r="AG17">
        <v>2.5</v>
      </c>
      <c r="AH17" t="s">
        <v>75</v>
      </c>
      <c r="AI17">
        <v>1</v>
      </c>
      <c r="AJ17" t="s">
        <v>76</v>
      </c>
      <c r="AK17" t="s">
        <v>77</v>
      </c>
      <c r="AL17">
        <v>3</v>
      </c>
      <c r="AM17">
        <v>5</v>
      </c>
      <c r="AN17" t="s">
        <v>75</v>
      </c>
      <c r="AO17" t="s">
        <v>76</v>
      </c>
    </row>
    <row r="18" spans="1:41">
      <c r="A18" t="s">
        <v>37</v>
      </c>
      <c r="B18" t="s">
        <v>38</v>
      </c>
      <c r="C18">
        <v>18</v>
      </c>
      <c r="D18" t="s">
        <v>39</v>
      </c>
      <c r="E18" t="s">
        <v>72</v>
      </c>
      <c r="F18">
        <v>4</v>
      </c>
      <c r="G18">
        <v>3</v>
      </c>
      <c r="H18">
        <v>1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21</v>
      </c>
      <c r="Y18">
        <v>17</v>
      </c>
      <c r="Z18">
        <v>18</v>
      </c>
      <c r="AA18">
        <v>18</v>
      </c>
      <c r="AB18">
        <v>1</v>
      </c>
      <c r="AC18">
        <v>0</v>
      </c>
      <c r="AD18" t="s">
        <v>73</v>
      </c>
      <c r="AE18">
        <v>17.670000000000002</v>
      </c>
      <c r="AF18" t="s">
        <v>86</v>
      </c>
      <c r="AG18">
        <v>3.5</v>
      </c>
      <c r="AH18" t="s">
        <v>79</v>
      </c>
      <c r="AI18">
        <v>1</v>
      </c>
      <c r="AJ18" t="s">
        <v>76</v>
      </c>
      <c r="AK18" t="s">
        <v>77</v>
      </c>
      <c r="AL18">
        <v>3</v>
      </c>
      <c r="AM18">
        <v>4</v>
      </c>
      <c r="AN18" t="s">
        <v>75</v>
      </c>
      <c r="AO18" t="s">
        <v>76</v>
      </c>
    </row>
    <row r="19" spans="1:41">
      <c r="A19" t="s">
        <v>55</v>
      </c>
      <c r="B19" t="s">
        <v>38</v>
      </c>
      <c r="C19">
        <v>18</v>
      </c>
      <c r="D19" t="s">
        <v>54</v>
      </c>
      <c r="E19" t="s">
        <v>71</v>
      </c>
      <c r="F19">
        <v>4</v>
      </c>
      <c r="G19">
        <v>4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5</v>
      </c>
      <c r="S19">
        <v>4</v>
      </c>
      <c r="T19">
        <v>4</v>
      </c>
      <c r="U19">
        <v>1</v>
      </c>
      <c r="V19">
        <v>1</v>
      </c>
      <c r="W19">
        <v>1</v>
      </c>
      <c r="X19">
        <v>0</v>
      </c>
      <c r="Y19">
        <v>19</v>
      </c>
      <c r="Z19">
        <v>18</v>
      </c>
      <c r="AA19">
        <v>19</v>
      </c>
      <c r="AB19">
        <v>-1</v>
      </c>
      <c r="AC19">
        <v>1</v>
      </c>
      <c r="AD19" t="s">
        <v>73</v>
      </c>
      <c r="AE19">
        <v>18.670000000000002</v>
      </c>
      <c r="AF19" t="s">
        <v>86</v>
      </c>
      <c r="AG19">
        <v>4</v>
      </c>
      <c r="AH19" t="s">
        <v>79</v>
      </c>
      <c r="AI19">
        <v>0</v>
      </c>
      <c r="AJ19" t="s">
        <v>76</v>
      </c>
      <c r="AK19" t="s">
        <v>77</v>
      </c>
      <c r="AL19">
        <v>1</v>
      </c>
      <c r="AM19">
        <v>8</v>
      </c>
      <c r="AN19" t="s">
        <v>76</v>
      </c>
      <c r="AO19" t="s">
        <v>75</v>
      </c>
    </row>
    <row r="20" spans="1:41">
      <c r="A20" t="s">
        <v>37</v>
      </c>
      <c r="B20" t="s">
        <v>38</v>
      </c>
      <c r="C20">
        <v>16</v>
      </c>
      <c r="D20" t="s">
        <v>39</v>
      </c>
      <c r="E20" t="s">
        <v>72</v>
      </c>
      <c r="F20">
        <v>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4</v>
      </c>
      <c r="S20">
        <v>5</v>
      </c>
      <c r="T20">
        <v>2</v>
      </c>
      <c r="U20">
        <v>1</v>
      </c>
      <c r="V20">
        <v>1</v>
      </c>
      <c r="W20">
        <v>5</v>
      </c>
      <c r="X20">
        <v>20</v>
      </c>
      <c r="Y20">
        <v>13</v>
      </c>
      <c r="Z20">
        <v>12</v>
      </c>
      <c r="AA20">
        <v>12</v>
      </c>
      <c r="AB20">
        <v>-1</v>
      </c>
      <c r="AC20">
        <v>0</v>
      </c>
      <c r="AD20" t="s">
        <v>73</v>
      </c>
      <c r="AE20">
        <v>12.33</v>
      </c>
      <c r="AF20" t="s">
        <v>85</v>
      </c>
      <c r="AG20">
        <v>1.5</v>
      </c>
      <c r="AH20" t="s">
        <v>75</v>
      </c>
      <c r="AI20">
        <v>2</v>
      </c>
      <c r="AJ20" t="s">
        <v>75</v>
      </c>
      <c r="AK20" t="s">
        <v>77</v>
      </c>
      <c r="AL20">
        <v>1</v>
      </c>
      <c r="AM20">
        <v>8</v>
      </c>
      <c r="AN20" t="s">
        <v>76</v>
      </c>
      <c r="AO20" t="s">
        <v>75</v>
      </c>
    </row>
    <row r="21" spans="1:41">
      <c r="A21" t="s">
        <v>55</v>
      </c>
      <c r="B21" t="s">
        <v>38</v>
      </c>
      <c r="C21">
        <v>18</v>
      </c>
      <c r="D21" t="s">
        <v>39</v>
      </c>
      <c r="E21" t="s">
        <v>72</v>
      </c>
      <c r="F21">
        <v>2</v>
      </c>
      <c r="G21">
        <v>3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5</v>
      </c>
      <c r="S21">
        <v>2</v>
      </c>
      <c r="T21">
        <v>3</v>
      </c>
      <c r="U21">
        <v>1</v>
      </c>
      <c r="V21">
        <v>2</v>
      </c>
      <c r="W21">
        <v>4</v>
      </c>
      <c r="X21">
        <v>0</v>
      </c>
      <c r="Y21">
        <v>11</v>
      </c>
      <c r="Z21">
        <v>10</v>
      </c>
      <c r="AA21">
        <v>10</v>
      </c>
      <c r="AB21">
        <v>-1</v>
      </c>
      <c r="AC21">
        <v>0</v>
      </c>
      <c r="AD21" t="s">
        <v>73</v>
      </c>
      <c r="AE21">
        <v>10.33</v>
      </c>
      <c r="AF21" t="s">
        <v>85</v>
      </c>
      <c r="AG21">
        <v>2.5</v>
      </c>
      <c r="AH21" t="s">
        <v>75</v>
      </c>
      <c r="AI21">
        <v>1</v>
      </c>
      <c r="AJ21" t="s">
        <v>76</v>
      </c>
      <c r="AK21" t="s">
        <v>77</v>
      </c>
      <c r="AL21">
        <v>3</v>
      </c>
      <c r="AM21">
        <v>6</v>
      </c>
      <c r="AN21" t="s">
        <v>75</v>
      </c>
      <c r="AO21" t="s">
        <v>75</v>
      </c>
    </row>
    <row r="22" spans="1:41">
      <c r="A22" t="s">
        <v>37</v>
      </c>
      <c r="B22" t="s">
        <v>38</v>
      </c>
      <c r="C22">
        <v>19</v>
      </c>
      <c r="D22" t="s">
        <v>39</v>
      </c>
      <c r="E22" t="s">
        <v>72</v>
      </c>
      <c r="F22">
        <v>2</v>
      </c>
      <c r="G22">
        <v>1</v>
      </c>
      <c r="H22">
        <v>3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3</v>
      </c>
      <c r="S22">
        <v>4</v>
      </c>
      <c r="T22">
        <v>1</v>
      </c>
      <c r="U22">
        <v>1</v>
      </c>
      <c r="V22">
        <v>1</v>
      </c>
      <c r="W22">
        <v>2</v>
      </c>
      <c r="X22">
        <v>20</v>
      </c>
      <c r="Y22">
        <v>14</v>
      </c>
      <c r="Z22">
        <v>12</v>
      </c>
      <c r="AA22">
        <v>13</v>
      </c>
      <c r="AB22">
        <v>-2</v>
      </c>
      <c r="AC22">
        <v>1</v>
      </c>
      <c r="AD22" t="s">
        <v>73</v>
      </c>
      <c r="AE22">
        <v>13</v>
      </c>
      <c r="AF22" t="s">
        <v>85</v>
      </c>
      <c r="AG22">
        <v>1.5</v>
      </c>
      <c r="AH22" t="s">
        <v>75</v>
      </c>
      <c r="AI22">
        <v>1</v>
      </c>
      <c r="AJ22" t="s">
        <v>76</v>
      </c>
      <c r="AK22" t="s">
        <v>77</v>
      </c>
      <c r="AL22">
        <v>1</v>
      </c>
      <c r="AM22">
        <v>6</v>
      </c>
      <c r="AN22" t="s">
        <v>76</v>
      </c>
      <c r="AO22" t="s">
        <v>75</v>
      </c>
    </row>
    <row r="23" spans="1:41">
      <c r="A23" t="s">
        <v>55</v>
      </c>
      <c r="B23" t="s">
        <v>38</v>
      </c>
      <c r="C23">
        <v>17</v>
      </c>
      <c r="D23" t="s">
        <v>54</v>
      </c>
      <c r="E23" t="s">
        <v>72</v>
      </c>
      <c r="F23">
        <v>1</v>
      </c>
      <c r="G23">
        <v>1</v>
      </c>
      <c r="H23">
        <v>3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5</v>
      </c>
      <c r="S23">
        <v>2</v>
      </c>
      <c r="T23">
        <v>1</v>
      </c>
      <c r="U23">
        <v>1</v>
      </c>
      <c r="V23">
        <v>2</v>
      </c>
      <c r="W23">
        <v>1</v>
      </c>
      <c r="X23">
        <v>0</v>
      </c>
      <c r="Y23">
        <v>7</v>
      </c>
      <c r="Z23">
        <v>6</v>
      </c>
      <c r="AA23">
        <v>0</v>
      </c>
      <c r="AB23">
        <v>-1</v>
      </c>
      <c r="AC23">
        <v>-6</v>
      </c>
      <c r="AD23" t="s">
        <v>78</v>
      </c>
      <c r="AE23">
        <v>4.33</v>
      </c>
      <c r="AF23" t="s">
        <v>74</v>
      </c>
      <c r="AG23">
        <v>1</v>
      </c>
      <c r="AH23" t="s">
        <v>76</v>
      </c>
      <c r="AI23">
        <v>2</v>
      </c>
      <c r="AJ23" t="s">
        <v>75</v>
      </c>
      <c r="AK23" t="s">
        <v>77</v>
      </c>
      <c r="AL23">
        <v>3</v>
      </c>
      <c r="AM23">
        <v>4</v>
      </c>
      <c r="AN23" t="s">
        <v>75</v>
      </c>
      <c r="AO23" t="s">
        <v>76</v>
      </c>
    </row>
    <row r="24" spans="1:41">
      <c r="A24" t="s">
        <v>55</v>
      </c>
      <c r="B24" t="s">
        <v>38</v>
      </c>
      <c r="C24">
        <v>17</v>
      </c>
      <c r="D24" t="s">
        <v>54</v>
      </c>
      <c r="E24" t="s">
        <v>72</v>
      </c>
      <c r="F24">
        <v>1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3</v>
      </c>
      <c r="S24">
        <v>2</v>
      </c>
      <c r="T24">
        <v>2</v>
      </c>
      <c r="U24">
        <v>1</v>
      </c>
      <c r="V24">
        <v>2</v>
      </c>
      <c r="W24">
        <v>3</v>
      </c>
      <c r="X24">
        <v>0</v>
      </c>
      <c r="Y24">
        <v>12</v>
      </c>
      <c r="Z24">
        <v>11</v>
      </c>
      <c r="AA24">
        <v>12</v>
      </c>
      <c r="AB24">
        <v>-1</v>
      </c>
      <c r="AC24">
        <v>1</v>
      </c>
      <c r="AD24" t="s">
        <v>73</v>
      </c>
      <c r="AE24">
        <v>11.67</v>
      </c>
      <c r="AF24" t="s">
        <v>85</v>
      </c>
      <c r="AG24">
        <v>1.5</v>
      </c>
      <c r="AH24" t="s">
        <v>75</v>
      </c>
      <c r="AI24">
        <v>1</v>
      </c>
      <c r="AJ24" t="s">
        <v>76</v>
      </c>
      <c r="AK24" t="s">
        <v>77</v>
      </c>
      <c r="AL24">
        <v>1</v>
      </c>
      <c r="AM24">
        <v>4</v>
      </c>
      <c r="AN24" t="s">
        <v>76</v>
      </c>
      <c r="AO24" t="s">
        <v>76</v>
      </c>
    </row>
    <row r="25" spans="1:41">
      <c r="A25" t="s">
        <v>55</v>
      </c>
      <c r="B25" t="s">
        <v>38</v>
      </c>
      <c r="C25">
        <v>17</v>
      </c>
      <c r="D25" t="s">
        <v>39</v>
      </c>
      <c r="E25" t="s">
        <v>71</v>
      </c>
      <c r="F25">
        <v>4</v>
      </c>
      <c r="G25">
        <v>4</v>
      </c>
      <c r="H25">
        <v>1</v>
      </c>
      <c r="I25">
        <v>2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3</v>
      </c>
      <c r="T25">
        <v>4</v>
      </c>
      <c r="U25">
        <v>1</v>
      </c>
      <c r="V25">
        <v>1</v>
      </c>
      <c r="W25">
        <v>1</v>
      </c>
      <c r="X25">
        <v>0</v>
      </c>
      <c r="Y25">
        <v>16</v>
      </c>
      <c r="Z25">
        <v>15</v>
      </c>
      <c r="AA25">
        <v>15</v>
      </c>
      <c r="AB25">
        <v>-1</v>
      </c>
      <c r="AC25">
        <v>0</v>
      </c>
      <c r="AD25" t="s">
        <v>73</v>
      </c>
      <c r="AE25">
        <v>15.33</v>
      </c>
      <c r="AF25" t="s">
        <v>89</v>
      </c>
      <c r="AG25">
        <v>4</v>
      </c>
      <c r="AH25" t="s">
        <v>79</v>
      </c>
      <c r="AI25">
        <v>1</v>
      </c>
      <c r="AJ25" t="s">
        <v>76</v>
      </c>
      <c r="AK25" t="s">
        <v>77</v>
      </c>
      <c r="AL25">
        <v>4</v>
      </c>
      <c r="AM25">
        <v>8</v>
      </c>
      <c r="AN25" t="s">
        <v>79</v>
      </c>
      <c r="AO25" t="s">
        <v>75</v>
      </c>
    </row>
    <row r="26" spans="1:41">
      <c r="A26" t="s">
        <v>37</v>
      </c>
      <c r="B26" t="s">
        <v>38</v>
      </c>
      <c r="C26">
        <v>17</v>
      </c>
      <c r="D26" t="s">
        <v>54</v>
      </c>
      <c r="E26" t="s">
        <v>72</v>
      </c>
      <c r="F26">
        <v>2</v>
      </c>
      <c r="G26">
        <v>2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5</v>
      </c>
      <c r="S26">
        <v>3</v>
      </c>
      <c r="T26">
        <v>2</v>
      </c>
      <c r="U26">
        <v>1</v>
      </c>
      <c r="V26">
        <v>2</v>
      </c>
      <c r="W26">
        <v>3</v>
      </c>
      <c r="X26">
        <v>18</v>
      </c>
      <c r="Y26">
        <v>7</v>
      </c>
      <c r="Z26">
        <v>6</v>
      </c>
      <c r="AA26">
        <v>6</v>
      </c>
      <c r="AB26">
        <v>-1</v>
      </c>
      <c r="AC26">
        <v>0</v>
      </c>
      <c r="AD26" t="s">
        <v>73</v>
      </c>
      <c r="AE26">
        <v>6.33</v>
      </c>
      <c r="AF26" t="s">
        <v>74</v>
      </c>
      <c r="AG26">
        <v>2</v>
      </c>
      <c r="AH26" t="s">
        <v>75</v>
      </c>
      <c r="AI26">
        <v>2</v>
      </c>
      <c r="AJ26" t="s">
        <v>75</v>
      </c>
      <c r="AK26" t="s">
        <v>77</v>
      </c>
      <c r="AL26">
        <v>2</v>
      </c>
      <c r="AM26">
        <v>5</v>
      </c>
      <c r="AN26" t="s">
        <v>75</v>
      </c>
      <c r="AO26" t="s">
        <v>76</v>
      </c>
    </row>
    <row r="27" spans="1:41">
      <c r="A27" t="s">
        <v>55</v>
      </c>
      <c r="B27" t="s">
        <v>38</v>
      </c>
      <c r="C27">
        <v>18</v>
      </c>
      <c r="D27" t="s">
        <v>39</v>
      </c>
      <c r="E27" t="s">
        <v>72</v>
      </c>
      <c r="F27">
        <v>3</v>
      </c>
      <c r="G27">
        <v>3</v>
      </c>
      <c r="H27">
        <v>2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4</v>
      </c>
      <c r="S27">
        <v>3</v>
      </c>
      <c r="T27">
        <v>2</v>
      </c>
      <c r="U27">
        <v>1</v>
      </c>
      <c r="V27">
        <v>3</v>
      </c>
      <c r="W27">
        <v>3</v>
      </c>
      <c r="X27">
        <v>0</v>
      </c>
      <c r="Y27">
        <v>11</v>
      </c>
      <c r="Z27">
        <v>11</v>
      </c>
      <c r="AA27">
        <v>10</v>
      </c>
      <c r="AB27">
        <v>0</v>
      </c>
      <c r="AC27">
        <v>-1</v>
      </c>
      <c r="AD27" t="s">
        <v>73</v>
      </c>
      <c r="AE27">
        <v>10.67</v>
      </c>
      <c r="AF27" t="s">
        <v>85</v>
      </c>
      <c r="AG27">
        <v>3</v>
      </c>
      <c r="AH27" t="s">
        <v>75</v>
      </c>
      <c r="AI27">
        <v>0</v>
      </c>
      <c r="AJ27" t="s">
        <v>76</v>
      </c>
      <c r="AK27" t="s">
        <v>77</v>
      </c>
      <c r="AL27">
        <v>2</v>
      </c>
      <c r="AM27">
        <v>6</v>
      </c>
      <c r="AN27" t="s">
        <v>75</v>
      </c>
      <c r="AO27" t="s">
        <v>75</v>
      </c>
    </row>
    <row r="28" spans="1:41">
      <c r="A28" t="s">
        <v>37</v>
      </c>
      <c r="B28" t="s">
        <v>38</v>
      </c>
      <c r="C28">
        <v>19</v>
      </c>
      <c r="D28" t="s">
        <v>39</v>
      </c>
      <c r="E28" t="s">
        <v>71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4</v>
      </c>
      <c r="S28">
        <v>4</v>
      </c>
      <c r="T28">
        <v>3</v>
      </c>
      <c r="U28">
        <v>1</v>
      </c>
      <c r="V28">
        <v>3</v>
      </c>
      <c r="W28">
        <v>3</v>
      </c>
      <c r="X28">
        <v>18</v>
      </c>
      <c r="Y28">
        <v>12</v>
      </c>
      <c r="Z28">
        <v>10</v>
      </c>
      <c r="AA28">
        <v>10</v>
      </c>
      <c r="AB28">
        <v>-2</v>
      </c>
      <c r="AC28">
        <v>0</v>
      </c>
      <c r="AD28" t="s">
        <v>73</v>
      </c>
      <c r="AE28">
        <v>10.67</v>
      </c>
      <c r="AF28" t="s">
        <v>85</v>
      </c>
      <c r="AG28">
        <v>1</v>
      </c>
      <c r="AH28" t="s">
        <v>76</v>
      </c>
      <c r="AI28">
        <v>1</v>
      </c>
      <c r="AJ28" t="s">
        <v>76</v>
      </c>
      <c r="AK28" t="s">
        <v>77</v>
      </c>
      <c r="AL28">
        <v>4</v>
      </c>
      <c r="AM28">
        <v>7</v>
      </c>
      <c r="AN28" t="s">
        <v>79</v>
      </c>
      <c r="AO28" t="s">
        <v>75</v>
      </c>
    </row>
    <row r="29" spans="1:41">
      <c r="A29" t="s">
        <v>55</v>
      </c>
      <c r="B29" t="s">
        <v>38</v>
      </c>
      <c r="C29">
        <v>17</v>
      </c>
      <c r="D29" t="s">
        <v>54</v>
      </c>
      <c r="E29" t="s">
        <v>72</v>
      </c>
      <c r="F29">
        <v>3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4</v>
      </c>
      <c r="S29">
        <v>5</v>
      </c>
      <c r="T29">
        <v>4</v>
      </c>
      <c r="U29">
        <v>2</v>
      </c>
      <c r="V29">
        <v>3</v>
      </c>
      <c r="W29">
        <v>1</v>
      </c>
      <c r="X29">
        <v>17</v>
      </c>
      <c r="Y29">
        <v>10</v>
      </c>
      <c r="Z29">
        <v>10</v>
      </c>
      <c r="AA29">
        <v>10</v>
      </c>
      <c r="AB29">
        <v>0</v>
      </c>
      <c r="AC29">
        <v>0</v>
      </c>
      <c r="AD29" t="s">
        <v>73</v>
      </c>
      <c r="AE29">
        <v>10</v>
      </c>
      <c r="AF29" t="s">
        <v>85</v>
      </c>
      <c r="AG29">
        <v>2</v>
      </c>
      <c r="AH29" t="s">
        <v>75</v>
      </c>
      <c r="AI29">
        <v>1</v>
      </c>
      <c r="AJ29" t="s">
        <v>76</v>
      </c>
      <c r="AK29" t="s">
        <v>77</v>
      </c>
      <c r="AL29">
        <v>4</v>
      </c>
      <c r="AM29">
        <v>9</v>
      </c>
      <c r="AN29" t="s">
        <v>79</v>
      </c>
      <c r="AO29" t="s">
        <v>75</v>
      </c>
    </row>
    <row r="30" spans="1:41">
      <c r="A30" t="s">
        <v>55</v>
      </c>
      <c r="B30" t="s">
        <v>38</v>
      </c>
      <c r="C30">
        <v>18</v>
      </c>
      <c r="D30" t="s">
        <v>54</v>
      </c>
      <c r="E30" t="s">
        <v>71</v>
      </c>
      <c r="F30">
        <v>1</v>
      </c>
      <c r="G30">
        <v>4</v>
      </c>
      <c r="H30">
        <v>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4</v>
      </c>
      <c r="S30">
        <v>3</v>
      </c>
      <c r="T30">
        <v>4</v>
      </c>
      <c r="U30">
        <v>1</v>
      </c>
      <c r="V30">
        <v>4</v>
      </c>
      <c r="W30">
        <v>5</v>
      </c>
      <c r="X30">
        <v>0</v>
      </c>
      <c r="Y30">
        <v>13</v>
      </c>
      <c r="Z30">
        <v>13</v>
      </c>
      <c r="AA30">
        <v>13</v>
      </c>
      <c r="AB30">
        <v>0</v>
      </c>
      <c r="AC30">
        <v>0</v>
      </c>
      <c r="AD30" t="s">
        <v>73</v>
      </c>
      <c r="AE30">
        <v>13</v>
      </c>
      <c r="AF30" t="s">
        <v>85</v>
      </c>
      <c r="AG30">
        <v>2.5</v>
      </c>
      <c r="AH30" t="s">
        <v>75</v>
      </c>
      <c r="AI30">
        <v>1</v>
      </c>
      <c r="AJ30" t="s">
        <v>76</v>
      </c>
      <c r="AK30" t="s">
        <v>77</v>
      </c>
      <c r="AL30">
        <v>1</v>
      </c>
      <c r="AM30">
        <v>8</v>
      </c>
      <c r="AN30" t="s">
        <v>76</v>
      </c>
      <c r="AO30" t="s">
        <v>75</v>
      </c>
    </row>
    <row r="31" spans="1:41">
      <c r="A31" t="s">
        <v>55</v>
      </c>
      <c r="B31" t="s">
        <v>38</v>
      </c>
      <c r="C31">
        <v>18</v>
      </c>
      <c r="D31" t="s">
        <v>39</v>
      </c>
      <c r="E31" t="s">
        <v>71</v>
      </c>
      <c r="F31">
        <v>1</v>
      </c>
      <c r="G31">
        <v>1</v>
      </c>
      <c r="H31">
        <v>2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5</v>
      </c>
      <c r="S31">
        <v>3</v>
      </c>
      <c r="T31">
        <v>2</v>
      </c>
      <c r="U31">
        <v>1</v>
      </c>
      <c r="V31">
        <v>1</v>
      </c>
      <c r="W31">
        <v>4</v>
      </c>
      <c r="X31">
        <v>0</v>
      </c>
      <c r="Y31">
        <v>18</v>
      </c>
      <c r="Z31">
        <v>16</v>
      </c>
      <c r="AA31">
        <v>16</v>
      </c>
      <c r="AB31">
        <v>-2</v>
      </c>
      <c r="AC31">
        <v>0</v>
      </c>
      <c r="AD31" t="s">
        <v>73</v>
      </c>
      <c r="AE31">
        <v>16.670000000000002</v>
      </c>
      <c r="AF31" t="s">
        <v>86</v>
      </c>
      <c r="AG31">
        <v>1</v>
      </c>
      <c r="AH31" t="s">
        <v>76</v>
      </c>
      <c r="AI31">
        <v>1</v>
      </c>
      <c r="AJ31" t="s">
        <v>76</v>
      </c>
      <c r="AK31" t="s">
        <v>77</v>
      </c>
      <c r="AL31">
        <v>1</v>
      </c>
      <c r="AM31">
        <v>5</v>
      </c>
      <c r="AN31" t="s">
        <v>76</v>
      </c>
      <c r="AO31" t="s">
        <v>76</v>
      </c>
    </row>
    <row r="32" spans="1:41">
      <c r="A32" t="s">
        <v>37</v>
      </c>
      <c r="B32" t="s">
        <v>38</v>
      </c>
      <c r="C32">
        <v>16</v>
      </c>
      <c r="D32" t="s">
        <v>39</v>
      </c>
      <c r="E32" t="s">
        <v>72</v>
      </c>
      <c r="F32">
        <v>3</v>
      </c>
      <c r="G32">
        <v>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</v>
      </c>
      <c r="S32">
        <v>2</v>
      </c>
      <c r="T32">
        <v>1</v>
      </c>
      <c r="U32">
        <v>1</v>
      </c>
      <c r="V32">
        <v>4</v>
      </c>
      <c r="W32">
        <v>5</v>
      </c>
      <c r="X32">
        <v>16</v>
      </c>
      <c r="Y32">
        <v>12</v>
      </c>
      <c r="Z32">
        <v>11</v>
      </c>
      <c r="AA32">
        <v>11</v>
      </c>
      <c r="AB32">
        <v>-1</v>
      </c>
      <c r="AC32">
        <v>0</v>
      </c>
      <c r="AD32" t="s">
        <v>73</v>
      </c>
      <c r="AE32">
        <v>11.33</v>
      </c>
      <c r="AF32" t="s">
        <v>85</v>
      </c>
      <c r="AG32">
        <v>3.5</v>
      </c>
      <c r="AH32" t="s">
        <v>79</v>
      </c>
      <c r="AI32">
        <v>2</v>
      </c>
      <c r="AJ32" t="s">
        <v>75</v>
      </c>
      <c r="AK32" t="s">
        <v>77</v>
      </c>
      <c r="AL32">
        <v>1</v>
      </c>
      <c r="AM32">
        <v>3</v>
      </c>
      <c r="AN32" t="s">
        <v>76</v>
      </c>
      <c r="AO32" t="s">
        <v>76</v>
      </c>
    </row>
    <row r="33" spans="1:41">
      <c r="A33" t="s">
        <v>55</v>
      </c>
      <c r="B33" t="s">
        <v>38</v>
      </c>
      <c r="C33">
        <v>18</v>
      </c>
      <c r="D33" t="s">
        <v>39</v>
      </c>
      <c r="E33" t="s">
        <v>72</v>
      </c>
      <c r="F33">
        <v>3</v>
      </c>
      <c r="G33">
        <v>3</v>
      </c>
      <c r="H33">
        <v>1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</v>
      </c>
      <c r="S33">
        <v>3</v>
      </c>
      <c r="T33">
        <v>4</v>
      </c>
      <c r="U33">
        <v>1</v>
      </c>
      <c r="V33">
        <v>1</v>
      </c>
      <c r="W33">
        <v>5</v>
      </c>
      <c r="X33">
        <v>0</v>
      </c>
      <c r="Y33">
        <v>10</v>
      </c>
      <c r="Z33">
        <v>9</v>
      </c>
      <c r="AA33">
        <v>9</v>
      </c>
      <c r="AB33">
        <v>-1</v>
      </c>
      <c r="AC33">
        <v>0</v>
      </c>
      <c r="AD33" t="s">
        <v>73</v>
      </c>
      <c r="AE33">
        <v>9.33</v>
      </c>
      <c r="AF33" t="s">
        <v>74</v>
      </c>
      <c r="AG33">
        <v>3</v>
      </c>
      <c r="AH33" t="s">
        <v>75</v>
      </c>
      <c r="AI33">
        <v>0</v>
      </c>
      <c r="AJ33" t="s">
        <v>76</v>
      </c>
      <c r="AK33" t="s">
        <v>77</v>
      </c>
      <c r="AL33">
        <v>2</v>
      </c>
      <c r="AM33">
        <v>8</v>
      </c>
      <c r="AN33" t="s">
        <v>75</v>
      </c>
      <c r="AO33" t="s">
        <v>75</v>
      </c>
    </row>
    <row r="34" spans="1:41">
      <c r="A34" t="s">
        <v>37</v>
      </c>
      <c r="B34" t="s">
        <v>38</v>
      </c>
      <c r="C34">
        <v>18</v>
      </c>
      <c r="D34" t="s">
        <v>54</v>
      </c>
      <c r="E34" t="s">
        <v>72</v>
      </c>
      <c r="F34">
        <v>3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5</v>
      </c>
      <c r="S34">
        <v>3</v>
      </c>
      <c r="T34">
        <v>3</v>
      </c>
      <c r="U34">
        <v>1</v>
      </c>
      <c r="V34">
        <v>1</v>
      </c>
      <c r="W34">
        <v>4</v>
      </c>
      <c r="X34">
        <v>16</v>
      </c>
      <c r="Y34">
        <v>9</v>
      </c>
      <c r="Z34">
        <v>8</v>
      </c>
      <c r="AA34">
        <v>7</v>
      </c>
      <c r="AB34">
        <v>-1</v>
      </c>
      <c r="AC34">
        <v>-1</v>
      </c>
      <c r="AD34" t="s">
        <v>78</v>
      </c>
      <c r="AE34">
        <v>8</v>
      </c>
      <c r="AF34" t="s">
        <v>74</v>
      </c>
      <c r="AG34">
        <v>2</v>
      </c>
      <c r="AH34" t="s">
        <v>75</v>
      </c>
      <c r="AI34">
        <v>1</v>
      </c>
      <c r="AJ34" t="s">
        <v>76</v>
      </c>
      <c r="AK34" t="s">
        <v>77</v>
      </c>
      <c r="AL34">
        <v>2</v>
      </c>
      <c r="AM34">
        <v>7</v>
      </c>
      <c r="AN34" t="s">
        <v>75</v>
      </c>
      <c r="AO34" t="s">
        <v>75</v>
      </c>
    </row>
    <row r="35" spans="1:41">
      <c r="A35" t="s">
        <v>37</v>
      </c>
      <c r="B35" t="s">
        <v>38</v>
      </c>
      <c r="C35">
        <v>17</v>
      </c>
      <c r="D35" t="s">
        <v>39</v>
      </c>
      <c r="E35" t="s">
        <v>72</v>
      </c>
      <c r="F35">
        <v>4</v>
      </c>
      <c r="G35">
        <v>3</v>
      </c>
      <c r="H35">
        <v>1</v>
      </c>
      <c r="I35">
        <v>3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4</v>
      </c>
      <c r="S35">
        <v>4</v>
      </c>
      <c r="T35">
        <v>3</v>
      </c>
      <c r="U35">
        <v>1</v>
      </c>
      <c r="V35">
        <v>3</v>
      </c>
      <c r="W35">
        <v>4</v>
      </c>
      <c r="X35">
        <v>0</v>
      </c>
      <c r="Y35">
        <v>13</v>
      </c>
      <c r="Z35">
        <v>15</v>
      </c>
      <c r="AA35">
        <v>15</v>
      </c>
      <c r="AB35">
        <v>2</v>
      </c>
      <c r="AC35">
        <v>0</v>
      </c>
      <c r="AD35" t="s">
        <v>73</v>
      </c>
      <c r="AE35">
        <v>14.33</v>
      </c>
      <c r="AF35" t="s">
        <v>89</v>
      </c>
      <c r="AG35">
        <v>3.5</v>
      </c>
      <c r="AH35" t="s">
        <v>79</v>
      </c>
      <c r="AI35">
        <v>0</v>
      </c>
      <c r="AJ35" t="s">
        <v>76</v>
      </c>
      <c r="AK35" t="s">
        <v>77</v>
      </c>
      <c r="AL35">
        <v>4</v>
      </c>
      <c r="AM35">
        <v>8</v>
      </c>
      <c r="AN35" t="s">
        <v>79</v>
      </c>
      <c r="AO35" t="s">
        <v>75</v>
      </c>
    </row>
    <row r="36" spans="1:41">
      <c r="A36" t="s">
        <v>37</v>
      </c>
      <c r="B36" t="s">
        <v>38</v>
      </c>
      <c r="C36">
        <v>17</v>
      </c>
      <c r="D36" t="s">
        <v>39</v>
      </c>
      <c r="E36" t="s">
        <v>72</v>
      </c>
      <c r="F36">
        <v>3</v>
      </c>
      <c r="G36">
        <v>4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4</v>
      </c>
      <c r="S36">
        <v>4</v>
      </c>
      <c r="T36">
        <v>5</v>
      </c>
      <c r="U36">
        <v>1</v>
      </c>
      <c r="V36">
        <v>3</v>
      </c>
      <c r="W36">
        <v>5</v>
      </c>
      <c r="X36">
        <v>16</v>
      </c>
      <c r="Y36">
        <v>16</v>
      </c>
      <c r="Z36">
        <v>15</v>
      </c>
      <c r="AA36">
        <v>15</v>
      </c>
      <c r="AB36">
        <v>-1</v>
      </c>
      <c r="AC36">
        <v>0</v>
      </c>
      <c r="AD36" t="s">
        <v>73</v>
      </c>
      <c r="AE36">
        <v>15.33</v>
      </c>
      <c r="AF36" t="s">
        <v>89</v>
      </c>
      <c r="AG36">
        <v>3.5</v>
      </c>
      <c r="AH36" t="s">
        <v>79</v>
      </c>
      <c r="AI36">
        <v>0</v>
      </c>
      <c r="AJ36" t="s">
        <v>76</v>
      </c>
      <c r="AK36" t="s">
        <v>77</v>
      </c>
      <c r="AL36">
        <v>1</v>
      </c>
      <c r="AM36">
        <v>9</v>
      </c>
      <c r="AN36" t="s">
        <v>76</v>
      </c>
      <c r="AO36" t="s">
        <v>75</v>
      </c>
    </row>
    <row r="37" spans="1:41">
      <c r="A37" t="s">
        <v>37</v>
      </c>
      <c r="B37" t="s">
        <v>38</v>
      </c>
      <c r="C37">
        <v>17</v>
      </c>
      <c r="D37" t="s">
        <v>39</v>
      </c>
      <c r="E37" t="s">
        <v>72</v>
      </c>
      <c r="F37">
        <v>2</v>
      </c>
      <c r="G37">
        <v>2</v>
      </c>
      <c r="H37">
        <v>1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3</v>
      </c>
      <c r="S37">
        <v>3</v>
      </c>
      <c r="T37">
        <v>1</v>
      </c>
      <c r="U37">
        <v>1</v>
      </c>
      <c r="V37">
        <v>2</v>
      </c>
      <c r="W37">
        <v>4</v>
      </c>
      <c r="X37">
        <v>0</v>
      </c>
      <c r="Y37">
        <v>9</v>
      </c>
      <c r="Z37">
        <v>8</v>
      </c>
      <c r="AA37">
        <v>0</v>
      </c>
      <c r="AB37">
        <v>-1</v>
      </c>
      <c r="AC37">
        <v>-8</v>
      </c>
      <c r="AD37" t="s">
        <v>78</v>
      </c>
      <c r="AE37">
        <v>5.67</v>
      </c>
      <c r="AF37" t="s">
        <v>74</v>
      </c>
      <c r="AG37">
        <v>2</v>
      </c>
      <c r="AH37" t="s">
        <v>75</v>
      </c>
      <c r="AI37">
        <v>1</v>
      </c>
      <c r="AJ37" t="s">
        <v>76</v>
      </c>
      <c r="AK37" t="s">
        <v>77</v>
      </c>
      <c r="AL37">
        <v>2</v>
      </c>
      <c r="AM37">
        <v>5</v>
      </c>
      <c r="AN37" t="s">
        <v>75</v>
      </c>
      <c r="AO37" t="s">
        <v>76</v>
      </c>
    </row>
    <row r="38" spans="1:41">
      <c r="A38" t="s">
        <v>37</v>
      </c>
      <c r="B38" t="s">
        <v>38</v>
      </c>
      <c r="C38">
        <v>19</v>
      </c>
      <c r="D38" t="s">
        <v>39</v>
      </c>
      <c r="E38" t="s">
        <v>72</v>
      </c>
      <c r="F38">
        <v>3</v>
      </c>
      <c r="G38">
        <v>3</v>
      </c>
      <c r="H38">
        <v>1</v>
      </c>
      <c r="I38">
        <v>2</v>
      </c>
      <c r="J38">
        <v>2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4</v>
      </c>
      <c r="S38">
        <v>3</v>
      </c>
      <c r="T38">
        <v>5</v>
      </c>
      <c r="U38">
        <v>3</v>
      </c>
      <c r="V38">
        <v>3</v>
      </c>
      <c r="W38">
        <v>5</v>
      </c>
      <c r="X38">
        <v>15</v>
      </c>
      <c r="Y38">
        <v>9</v>
      </c>
      <c r="Z38">
        <v>9</v>
      </c>
      <c r="AA38">
        <v>9</v>
      </c>
      <c r="AB38">
        <v>0</v>
      </c>
      <c r="AC38">
        <v>0</v>
      </c>
      <c r="AD38" t="s">
        <v>73</v>
      </c>
      <c r="AE38">
        <v>9</v>
      </c>
      <c r="AF38" t="s">
        <v>74</v>
      </c>
      <c r="AG38">
        <v>3</v>
      </c>
      <c r="AH38" t="s">
        <v>75</v>
      </c>
      <c r="AI38">
        <v>1</v>
      </c>
      <c r="AJ38" t="s">
        <v>76</v>
      </c>
      <c r="AK38" t="s">
        <v>77</v>
      </c>
      <c r="AL38">
        <v>4</v>
      </c>
      <c r="AM38">
        <v>8</v>
      </c>
      <c r="AN38" t="s">
        <v>79</v>
      </c>
      <c r="AO38" t="s">
        <v>75</v>
      </c>
    </row>
    <row r="39" spans="1:41">
      <c r="A39" t="s">
        <v>37</v>
      </c>
      <c r="B39" t="s">
        <v>38</v>
      </c>
      <c r="C39">
        <v>18</v>
      </c>
      <c r="D39" t="s">
        <v>39</v>
      </c>
      <c r="E39" t="s">
        <v>72</v>
      </c>
      <c r="F39">
        <v>4</v>
      </c>
      <c r="G39">
        <v>4</v>
      </c>
      <c r="H39">
        <v>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4</v>
      </c>
      <c r="U39">
        <v>1</v>
      </c>
      <c r="V39">
        <v>1</v>
      </c>
      <c r="W39">
        <v>4</v>
      </c>
      <c r="X39">
        <v>15</v>
      </c>
      <c r="Y39">
        <v>9</v>
      </c>
      <c r="Z39">
        <v>8</v>
      </c>
      <c r="AA39">
        <v>8</v>
      </c>
      <c r="AB39">
        <v>-1</v>
      </c>
      <c r="AC39">
        <v>0</v>
      </c>
      <c r="AD39" t="s">
        <v>73</v>
      </c>
      <c r="AE39">
        <v>8.33</v>
      </c>
      <c r="AF39" t="s">
        <v>74</v>
      </c>
      <c r="AG39">
        <v>4</v>
      </c>
      <c r="AH39" t="s">
        <v>79</v>
      </c>
      <c r="AI39">
        <v>1</v>
      </c>
      <c r="AJ39" t="s">
        <v>76</v>
      </c>
      <c r="AK39" t="s">
        <v>77</v>
      </c>
      <c r="AL39">
        <v>4</v>
      </c>
      <c r="AM39">
        <v>9</v>
      </c>
      <c r="AN39" t="s">
        <v>79</v>
      </c>
      <c r="AO39" t="s">
        <v>75</v>
      </c>
    </row>
    <row r="40" spans="1:41">
      <c r="A40" t="s">
        <v>37</v>
      </c>
      <c r="B40" t="s">
        <v>38</v>
      </c>
      <c r="C40">
        <v>17</v>
      </c>
      <c r="D40" t="s">
        <v>39</v>
      </c>
      <c r="E40" t="s">
        <v>72</v>
      </c>
      <c r="F40">
        <v>3</v>
      </c>
      <c r="G40">
        <v>2</v>
      </c>
      <c r="H40">
        <v>1</v>
      </c>
      <c r="I40">
        <v>2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4</v>
      </c>
      <c r="S40">
        <v>3</v>
      </c>
      <c r="T40">
        <v>2</v>
      </c>
      <c r="U40">
        <v>2</v>
      </c>
      <c r="V40">
        <v>3</v>
      </c>
      <c r="W40">
        <v>2</v>
      </c>
      <c r="X40">
        <v>0</v>
      </c>
      <c r="Y40">
        <v>7</v>
      </c>
      <c r="Z40">
        <v>8</v>
      </c>
      <c r="AA40">
        <v>0</v>
      </c>
      <c r="AB40">
        <v>1</v>
      </c>
      <c r="AC40">
        <v>-8</v>
      </c>
      <c r="AD40" t="s">
        <v>73</v>
      </c>
      <c r="AE40">
        <v>5</v>
      </c>
      <c r="AF40" t="s">
        <v>74</v>
      </c>
      <c r="AG40">
        <v>2.5</v>
      </c>
      <c r="AH40" t="s">
        <v>75</v>
      </c>
      <c r="AI40">
        <v>0</v>
      </c>
      <c r="AJ40" t="s">
        <v>76</v>
      </c>
      <c r="AK40" t="s">
        <v>77</v>
      </c>
      <c r="AL40">
        <v>3</v>
      </c>
      <c r="AM40">
        <v>6</v>
      </c>
      <c r="AN40" t="s">
        <v>75</v>
      </c>
      <c r="AO40" t="s">
        <v>75</v>
      </c>
    </row>
    <row r="41" spans="1:41">
      <c r="A41" t="s">
        <v>37</v>
      </c>
      <c r="B41" t="s">
        <v>38</v>
      </c>
      <c r="C41">
        <v>16</v>
      </c>
      <c r="D41" t="s">
        <v>39</v>
      </c>
      <c r="E41" t="s">
        <v>71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4</v>
      </c>
      <c r="S41">
        <v>3</v>
      </c>
      <c r="T41">
        <v>3</v>
      </c>
      <c r="U41">
        <v>2</v>
      </c>
      <c r="V41">
        <v>2</v>
      </c>
      <c r="W41">
        <v>5</v>
      </c>
      <c r="X41">
        <v>14</v>
      </c>
      <c r="Y41">
        <v>10</v>
      </c>
      <c r="Z41">
        <v>10</v>
      </c>
      <c r="AA41">
        <v>9</v>
      </c>
      <c r="AB41">
        <v>0</v>
      </c>
      <c r="AC41">
        <v>-1</v>
      </c>
      <c r="AD41" t="s">
        <v>73</v>
      </c>
      <c r="AE41">
        <v>9.67</v>
      </c>
      <c r="AF41" t="s">
        <v>74</v>
      </c>
      <c r="AG41">
        <v>2</v>
      </c>
      <c r="AH41" t="s">
        <v>75</v>
      </c>
      <c r="AI41">
        <v>1</v>
      </c>
      <c r="AJ41" t="s">
        <v>76</v>
      </c>
      <c r="AK41" t="s">
        <v>77</v>
      </c>
      <c r="AL41">
        <v>3</v>
      </c>
      <c r="AM41">
        <v>6</v>
      </c>
      <c r="AN41" t="s">
        <v>75</v>
      </c>
      <c r="AO41" t="s">
        <v>75</v>
      </c>
    </row>
    <row r="42" spans="1:41">
      <c r="A42" t="s">
        <v>37</v>
      </c>
      <c r="B42" t="s">
        <v>38</v>
      </c>
      <c r="C42">
        <v>18</v>
      </c>
      <c r="D42" t="s">
        <v>54</v>
      </c>
      <c r="E42" t="s">
        <v>72</v>
      </c>
      <c r="F42">
        <v>2</v>
      </c>
      <c r="G42">
        <v>2</v>
      </c>
      <c r="H42">
        <v>2</v>
      </c>
      <c r="I42">
        <v>4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4</v>
      </c>
      <c r="S42">
        <v>4</v>
      </c>
      <c r="T42">
        <v>4</v>
      </c>
      <c r="U42">
        <v>1</v>
      </c>
      <c r="V42">
        <v>1</v>
      </c>
      <c r="W42">
        <v>4</v>
      </c>
      <c r="X42">
        <v>0</v>
      </c>
      <c r="Y42">
        <v>10</v>
      </c>
      <c r="Z42">
        <v>9</v>
      </c>
      <c r="AA42">
        <v>0</v>
      </c>
      <c r="AB42">
        <v>-1</v>
      </c>
      <c r="AC42">
        <v>-9</v>
      </c>
      <c r="AD42" t="s">
        <v>78</v>
      </c>
      <c r="AE42">
        <v>6.33</v>
      </c>
      <c r="AF42" t="s">
        <v>74</v>
      </c>
      <c r="AG42">
        <v>2</v>
      </c>
      <c r="AH42" t="s">
        <v>75</v>
      </c>
      <c r="AI42">
        <v>1</v>
      </c>
      <c r="AJ42" t="s">
        <v>76</v>
      </c>
      <c r="AK42" t="s">
        <v>77</v>
      </c>
      <c r="AL42">
        <v>2</v>
      </c>
      <c r="AM42">
        <v>8</v>
      </c>
      <c r="AN42" t="s">
        <v>75</v>
      </c>
      <c r="AO42" t="s">
        <v>75</v>
      </c>
    </row>
    <row r="43" spans="1:41">
      <c r="A43" t="s">
        <v>37</v>
      </c>
      <c r="B43" t="s">
        <v>38</v>
      </c>
      <c r="C43">
        <v>16</v>
      </c>
      <c r="D43" t="s">
        <v>39</v>
      </c>
      <c r="E43" t="s">
        <v>72</v>
      </c>
      <c r="F43">
        <v>3</v>
      </c>
      <c r="G43">
        <v>2</v>
      </c>
      <c r="H43">
        <v>1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2</v>
      </c>
      <c r="T43">
        <v>2</v>
      </c>
      <c r="U43">
        <v>1</v>
      </c>
      <c r="V43">
        <v>2</v>
      </c>
      <c r="W43">
        <v>1</v>
      </c>
      <c r="X43">
        <v>14</v>
      </c>
      <c r="Y43">
        <v>12</v>
      </c>
      <c r="Z43">
        <v>13</v>
      </c>
      <c r="AA43">
        <v>12</v>
      </c>
      <c r="AB43">
        <v>1</v>
      </c>
      <c r="AC43">
        <v>-1</v>
      </c>
      <c r="AD43" t="s">
        <v>73</v>
      </c>
      <c r="AE43">
        <v>12.33</v>
      </c>
      <c r="AF43" t="s">
        <v>85</v>
      </c>
      <c r="AG43">
        <v>2.5</v>
      </c>
      <c r="AH43" t="s">
        <v>75</v>
      </c>
      <c r="AI43">
        <v>1</v>
      </c>
      <c r="AJ43" t="s">
        <v>76</v>
      </c>
      <c r="AK43" t="s">
        <v>77</v>
      </c>
      <c r="AL43">
        <v>3</v>
      </c>
      <c r="AM43">
        <v>4</v>
      </c>
      <c r="AN43" t="s">
        <v>75</v>
      </c>
      <c r="AO43" t="s">
        <v>76</v>
      </c>
    </row>
    <row r="44" spans="1:41">
      <c r="A44" t="s">
        <v>37</v>
      </c>
      <c r="B44" t="s">
        <v>38</v>
      </c>
      <c r="C44">
        <v>18</v>
      </c>
      <c r="D44" t="s">
        <v>39</v>
      </c>
      <c r="E44" t="s">
        <v>71</v>
      </c>
      <c r="F44">
        <v>2</v>
      </c>
      <c r="G44">
        <v>2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4</v>
      </c>
      <c r="S44">
        <v>3</v>
      </c>
      <c r="T44">
        <v>3</v>
      </c>
      <c r="U44">
        <v>1</v>
      </c>
      <c r="V44">
        <v>1</v>
      </c>
      <c r="W44">
        <v>2</v>
      </c>
      <c r="X44">
        <v>0</v>
      </c>
      <c r="Y44">
        <v>8</v>
      </c>
      <c r="Z44">
        <v>8</v>
      </c>
      <c r="AA44">
        <v>0</v>
      </c>
      <c r="AB44">
        <v>0</v>
      </c>
      <c r="AC44">
        <v>-8</v>
      </c>
      <c r="AD44" t="s">
        <v>73</v>
      </c>
      <c r="AE44">
        <v>5.33</v>
      </c>
      <c r="AF44" t="s">
        <v>74</v>
      </c>
      <c r="AG44">
        <v>2</v>
      </c>
      <c r="AH44" t="s">
        <v>75</v>
      </c>
      <c r="AI44">
        <v>1</v>
      </c>
      <c r="AJ44" t="s">
        <v>76</v>
      </c>
      <c r="AK44" t="s">
        <v>77</v>
      </c>
      <c r="AL44">
        <v>2</v>
      </c>
      <c r="AM44">
        <v>7</v>
      </c>
      <c r="AN44" t="s">
        <v>75</v>
      </c>
      <c r="AO44" t="s">
        <v>75</v>
      </c>
    </row>
    <row r="45" spans="1:41">
      <c r="A45" t="s">
        <v>37</v>
      </c>
      <c r="B45" t="s">
        <v>38</v>
      </c>
      <c r="C45">
        <v>17</v>
      </c>
      <c r="D45" t="s">
        <v>39</v>
      </c>
      <c r="E45" t="s">
        <v>71</v>
      </c>
      <c r="F45">
        <v>4</v>
      </c>
      <c r="G45">
        <v>3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3</v>
      </c>
      <c r="U45">
        <v>1</v>
      </c>
      <c r="V45">
        <v>2</v>
      </c>
      <c r="W45">
        <v>3</v>
      </c>
      <c r="X45">
        <v>14</v>
      </c>
      <c r="Y45">
        <v>13</v>
      </c>
      <c r="Z45">
        <v>13</v>
      </c>
      <c r="AA45">
        <v>14</v>
      </c>
      <c r="AB45">
        <v>0</v>
      </c>
      <c r="AC45">
        <v>1</v>
      </c>
      <c r="AD45" t="s">
        <v>73</v>
      </c>
      <c r="AE45">
        <v>13.33</v>
      </c>
      <c r="AF45" t="s">
        <v>85</v>
      </c>
      <c r="AG45">
        <v>3.5</v>
      </c>
      <c r="AH45" t="s">
        <v>79</v>
      </c>
      <c r="AI45">
        <v>0</v>
      </c>
      <c r="AJ45" t="s">
        <v>76</v>
      </c>
      <c r="AK45" t="s">
        <v>77</v>
      </c>
      <c r="AL45">
        <v>2</v>
      </c>
      <c r="AM45">
        <v>6</v>
      </c>
      <c r="AN45" t="s">
        <v>75</v>
      </c>
      <c r="AO45" t="s">
        <v>75</v>
      </c>
    </row>
    <row r="46" spans="1:41">
      <c r="A46" t="s">
        <v>37</v>
      </c>
      <c r="B46" t="s">
        <v>38</v>
      </c>
      <c r="C46">
        <v>18</v>
      </c>
      <c r="D46" t="s">
        <v>39</v>
      </c>
      <c r="E46" t="s">
        <v>72</v>
      </c>
      <c r="F46">
        <v>3</v>
      </c>
      <c r="G46">
        <v>3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5</v>
      </c>
      <c r="S46">
        <v>3</v>
      </c>
      <c r="T46">
        <v>4</v>
      </c>
      <c r="U46">
        <v>1</v>
      </c>
      <c r="V46">
        <v>1</v>
      </c>
      <c r="W46">
        <v>4</v>
      </c>
      <c r="X46">
        <v>0</v>
      </c>
      <c r="Y46">
        <v>7</v>
      </c>
      <c r="Z46">
        <v>0</v>
      </c>
      <c r="AA46">
        <v>0</v>
      </c>
      <c r="AB46">
        <v>-7</v>
      </c>
      <c r="AC46">
        <v>0</v>
      </c>
      <c r="AD46" t="s">
        <v>73</v>
      </c>
      <c r="AE46">
        <v>2.33</v>
      </c>
      <c r="AF46" t="s">
        <v>74</v>
      </c>
      <c r="AG46">
        <v>3</v>
      </c>
      <c r="AH46" t="s">
        <v>75</v>
      </c>
      <c r="AI46">
        <v>0</v>
      </c>
      <c r="AJ46" t="s">
        <v>76</v>
      </c>
      <c r="AK46" t="s">
        <v>77</v>
      </c>
      <c r="AL46">
        <v>2</v>
      </c>
      <c r="AM46">
        <v>7</v>
      </c>
      <c r="AN46" t="s">
        <v>75</v>
      </c>
      <c r="AO46" t="s">
        <v>75</v>
      </c>
    </row>
    <row r="47" spans="1:41">
      <c r="A47" t="s">
        <v>37</v>
      </c>
      <c r="B47" t="s">
        <v>38</v>
      </c>
      <c r="C47">
        <v>17</v>
      </c>
      <c r="D47" t="s">
        <v>39</v>
      </c>
      <c r="E47" t="s">
        <v>71</v>
      </c>
      <c r="F47">
        <v>0</v>
      </c>
      <c r="G47">
        <v>2</v>
      </c>
      <c r="H47">
        <v>2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3</v>
      </c>
      <c r="S47">
        <v>3</v>
      </c>
      <c r="T47">
        <v>3</v>
      </c>
      <c r="U47">
        <v>2</v>
      </c>
      <c r="V47">
        <v>3</v>
      </c>
      <c r="W47">
        <v>2</v>
      </c>
      <c r="X47">
        <v>0</v>
      </c>
      <c r="Y47">
        <v>16</v>
      </c>
      <c r="Z47">
        <v>15</v>
      </c>
      <c r="AA47">
        <v>15</v>
      </c>
      <c r="AB47">
        <v>-1</v>
      </c>
      <c r="AC47">
        <v>0</v>
      </c>
      <c r="AD47" t="s">
        <v>73</v>
      </c>
      <c r="AE47">
        <v>15.33</v>
      </c>
      <c r="AF47" t="s">
        <v>89</v>
      </c>
      <c r="AG47">
        <v>1</v>
      </c>
      <c r="AH47" t="s">
        <v>76</v>
      </c>
      <c r="AI47">
        <v>1</v>
      </c>
      <c r="AJ47" t="s">
        <v>76</v>
      </c>
      <c r="AK47" t="s">
        <v>77</v>
      </c>
      <c r="AL47">
        <v>1</v>
      </c>
      <c r="AM47">
        <v>6</v>
      </c>
      <c r="AN47" t="s">
        <v>76</v>
      </c>
      <c r="AO47" t="s">
        <v>75</v>
      </c>
    </row>
    <row r="48" spans="1:41">
      <c r="A48" t="s">
        <v>37</v>
      </c>
      <c r="B48" t="s">
        <v>38</v>
      </c>
      <c r="C48">
        <v>18</v>
      </c>
      <c r="D48" t="s">
        <v>39</v>
      </c>
      <c r="E48" t="s">
        <v>71</v>
      </c>
      <c r="F48">
        <v>4</v>
      </c>
      <c r="G48">
        <v>4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4</v>
      </c>
      <c r="S48">
        <v>2</v>
      </c>
      <c r="T48">
        <v>4</v>
      </c>
      <c r="U48">
        <v>1</v>
      </c>
      <c r="V48">
        <v>1</v>
      </c>
      <c r="W48">
        <v>4</v>
      </c>
      <c r="X48">
        <v>14</v>
      </c>
      <c r="Y48">
        <v>12</v>
      </c>
      <c r="Z48">
        <v>10</v>
      </c>
      <c r="AA48">
        <v>11</v>
      </c>
      <c r="AB48">
        <v>-2</v>
      </c>
      <c r="AC48">
        <v>1</v>
      </c>
      <c r="AD48" t="s">
        <v>73</v>
      </c>
      <c r="AE48">
        <v>11</v>
      </c>
      <c r="AF48" t="s">
        <v>85</v>
      </c>
      <c r="AG48">
        <v>4</v>
      </c>
      <c r="AH48" t="s">
        <v>79</v>
      </c>
      <c r="AI48">
        <v>0</v>
      </c>
      <c r="AJ48" t="s">
        <v>76</v>
      </c>
      <c r="AK48" t="s">
        <v>77</v>
      </c>
      <c r="AL48">
        <v>2</v>
      </c>
      <c r="AM48">
        <v>7</v>
      </c>
      <c r="AN48" t="s">
        <v>75</v>
      </c>
      <c r="AO48" t="s">
        <v>75</v>
      </c>
    </row>
    <row r="49" spans="1:41">
      <c r="A49" t="s">
        <v>37</v>
      </c>
      <c r="B49" t="s">
        <v>38</v>
      </c>
      <c r="C49">
        <v>19</v>
      </c>
      <c r="D49" t="s">
        <v>39</v>
      </c>
      <c r="E49" t="s">
        <v>72</v>
      </c>
      <c r="F49">
        <v>1</v>
      </c>
      <c r="G49">
        <v>1</v>
      </c>
      <c r="H49">
        <v>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1</v>
      </c>
      <c r="T49">
        <v>2</v>
      </c>
      <c r="U49">
        <v>1</v>
      </c>
      <c r="V49">
        <v>1</v>
      </c>
      <c r="W49">
        <v>3</v>
      </c>
      <c r="X49">
        <v>14</v>
      </c>
      <c r="Y49">
        <v>15</v>
      </c>
      <c r="Z49">
        <v>13</v>
      </c>
      <c r="AA49">
        <v>13</v>
      </c>
      <c r="AB49">
        <v>-2</v>
      </c>
      <c r="AC49">
        <v>0</v>
      </c>
      <c r="AD49" t="s">
        <v>73</v>
      </c>
      <c r="AE49">
        <v>13.67</v>
      </c>
      <c r="AF49" t="s">
        <v>85</v>
      </c>
      <c r="AG49">
        <v>1</v>
      </c>
      <c r="AH49" t="s">
        <v>76</v>
      </c>
      <c r="AI49">
        <v>2</v>
      </c>
      <c r="AJ49" t="s">
        <v>75</v>
      </c>
      <c r="AK49" t="s">
        <v>77</v>
      </c>
      <c r="AL49">
        <v>1</v>
      </c>
      <c r="AM49">
        <v>4</v>
      </c>
      <c r="AN49" t="s">
        <v>76</v>
      </c>
      <c r="AO49" t="s">
        <v>76</v>
      </c>
    </row>
    <row r="50" spans="1:41">
      <c r="A50" t="s">
        <v>55</v>
      </c>
      <c r="B50" t="s">
        <v>38</v>
      </c>
      <c r="C50">
        <v>17</v>
      </c>
      <c r="D50" t="s">
        <v>54</v>
      </c>
      <c r="E50" t="s">
        <v>72</v>
      </c>
      <c r="F50">
        <v>1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5</v>
      </c>
      <c r="T50">
        <v>5</v>
      </c>
      <c r="U50">
        <v>1</v>
      </c>
      <c r="V50">
        <v>3</v>
      </c>
      <c r="W50">
        <v>1</v>
      </c>
      <c r="X50">
        <v>14</v>
      </c>
      <c r="Y50">
        <v>6</v>
      </c>
      <c r="Z50">
        <v>5</v>
      </c>
      <c r="AA50">
        <v>5</v>
      </c>
      <c r="AB50">
        <v>-1</v>
      </c>
      <c r="AC50">
        <v>0</v>
      </c>
      <c r="AD50" t="s">
        <v>73</v>
      </c>
      <c r="AE50">
        <v>5.33</v>
      </c>
      <c r="AF50" t="s">
        <v>74</v>
      </c>
      <c r="AG50">
        <v>1.5</v>
      </c>
      <c r="AH50" t="s">
        <v>75</v>
      </c>
      <c r="AI50">
        <v>2</v>
      </c>
      <c r="AJ50" t="s">
        <v>75</v>
      </c>
      <c r="AK50" t="s">
        <v>77</v>
      </c>
      <c r="AL50">
        <v>2</v>
      </c>
      <c r="AM50">
        <v>10</v>
      </c>
      <c r="AN50" t="s">
        <v>75</v>
      </c>
      <c r="AO50" t="s">
        <v>79</v>
      </c>
    </row>
    <row r="51" spans="1:41">
      <c r="A51" t="s">
        <v>37</v>
      </c>
      <c r="B51" t="s">
        <v>38</v>
      </c>
      <c r="C51">
        <v>17</v>
      </c>
      <c r="D51" t="s">
        <v>54</v>
      </c>
      <c r="E51" t="s">
        <v>72</v>
      </c>
      <c r="F51">
        <v>3</v>
      </c>
      <c r="G51">
        <v>4</v>
      </c>
      <c r="H51">
        <v>1</v>
      </c>
      <c r="I51">
        <v>3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4</v>
      </c>
      <c r="S51">
        <v>3</v>
      </c>
      <c r="T51">
        <v>4</v>
      </c>
      <c r="U51">
        <v>2</v>
      </c>
      <c r="V51">
        <v>5</v>
      </c>
      <c r="W51">
        <v>5</v>
      </c>
      <c r="X51">
        <v>0</v>
      </c>
      <c r="Y51">
        <v>11</v>
      </c>
      <c r="Z51">
        <v>11</v>
      </c>
      <c r="AA51">
        <v>10</v>
      </c>
      <c r="AB51">
        <v>0</v>
      </c>
      <c r="AC51">
        <v>-1</v>
      </c>
      <c r="AD51" t="s">
        <v>73</v>
      </c>
      <c r="AE51">
        <v>10.67</v>
      </c>
      <c r="AF51" t="s">
        <v>85</v>
      </c>
      <c r="AG51">
        <v>3.5</v>
      </c>
      <c r="AH51" t="s">
        <v>79</v>
      </c>
      <c r="AI51">
        <v>1</v>
      </c>
      <c r="AJ51" t="s">
        <v>76</v>
      </c>
      <c r="AK51" t="s">
        <v>77</v>
      </c>
      <c r="AL51">
        <v>4</v>
      </c>
      <c r="AM51">
        <v>7</v>
      </c>
      <c r="AN51" t="s">
        <v>79</v>
      </c>
      <c r="AO51" t="s">
        <v>75</v>
      </c>
    </row>
    <row r="52" spans="1:41">
      <c r="A52" t="s">
        <v>37</v>
      </c>
      <c r="B52" t="s">
        <v>38</v>
      </c>
      <c r="C52">
        <v>18</v>
      </c>
      <c r="D52" t="s">
        <v>39</v>
      </c>
      <c r="E52" t="s">
        <v>72</v>
      </c>
      <c r="F52">
        <v>2</v>
      </c>
      <c r="G52">
        <v>1</v>
      </c>
      <c r="H52">
        <v>2</v>
      </c>
      <c r="I52">
        <v>2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5</v>
      </c>
      <c r="S52">
        <v>3</v>
      </c>
      <c r="T52">
        <v>3</v>
      </c>
      <c r="U52">
        <v>1</v>
      </c>
      <c r="V52">
        <v>2</v>
      </c>
      <c r="W52">
        <v>1</v>
      </c>
      <c r="X52">
        <v>0</v>
      </c>
      <c r="Y52">
        <v>8</v>
      </c>
      <c r="Z52">
        <v>8</v>
      </c>
      <c r="AA52">
        <v>0</v>
      </c>
      <c r="AB52">
        <v>0</v>
      </c>
      <c r="AC52">
        <v>-8</v>
      </c>
      <c r="AD52" t="s">
        <v>73</v>
      </c>
      <c r="AE52">
        <v>5.33</v>
      </c>
      <c r="AF52" t="s">
        <v>74</v>
      </c>
      <c r="AG52">
        <v>1.5</v>
      </c>
      <c r="AH52" t="s">
        <v>75</v>
      </c>
      <c r="AI52">
        <v>1</v>
      </c>
      <c r="AJ52" t="s">
        <v>76</v>
      </c>
      <c r="AK52" t="s">
        <v>77</v>
      </c>
      <c r="AL52">
        <v>4</v>
      </c>
      <c r="AM52">
        <v>6</v>
      </c>
      <c r="AN52" t="s">
        <v>79</v>
      </c>
      <c r="AO52" t="s">
        <v>75</v>
      </c>
    </row>
    <row r="53" spans="1:41">
      <c r="A53" t="s">
        <v>37</v>
      </c>
      <c r="B53" t="s">
        <v>38</v>
      </c>
      <c r="C53">
        <v>19</v>
      </c>
      <c r="D53" t="s">
        <v>39</v>
      </c>
      <c r="E53" t="s">
        <v>71</v>
      </c>
      <c r="F53">
        <v>1</v>
      </c>
      <c r="G53">
        <v>2</v>
      </c>
      <c r="H53">
        <v>1</v>
      </c>
      <c r="I53">
        <v>2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4</v>
      </c>
      <c r="S53">
        <v>2</v>
      </c>
      <c r="T53">
        <v>4</v>
      </c>
      <c r="U53">
        <v>2</v>
      </c>
      <c r="V53">
        <v>2</v>
      </c>
      <c r="W53">
        <v>3</v>
      </c>
      <c r="X53">
        <v>0</v>
      </c>
      <c r="Y53">
        <v>9</v>
      </c>
      <c r="Z53">
        <v>9</v>
      </c>
      <c r="AA53">
        <v>0</v>
      </c>
      <c r="AB53">
        <v>0</v>
      </c>
      <c r="AC53">
        <v>-9</v>
      </c>
      <c r="AD53" t="s">
        <v>73</v>
      </c>
      <c r="AE53">
        <v>6</v>
      </c>
      <c r="AF53" t="s">
        <v>74</v>
      </c>
      <c r="AG53">
        <v>1.5</v>
      </c>
      <c r="AH53" t="s">
        <v>75</v>
      </c>
      <c r="AI53">
        <v>1</v>
      </c>
      <c r="AJ53" t="s">
        <v>76</v>
      </c>
      <c r="AK53" t="s">
        <v>77</v>
      </c>
      <c r="AL53">
        <v>2</v>
      </c>
      <c r="AM53">
        <v>7</v>
      </c>
      <c r="AN53" t="s">
        <v>75</v>
      </c>
      <c r="AO53" t="s">
        <v>75</v>
      </c>
    </row>
    <row r="54" spans="1:41">
      <c r="A54" t="s">
        <v>37</v>
      </c>
      <c r="B54" t="s">
        <v>38</v>
      </c>
      <c r="C54">
        <v>17</v>
      </c>
      <c r="D54" t="s">
        <v>39</v>
      </c>
      <c r="E54" t="s">
        <v>72</v>
      </c>
      <c r="F54">
        <v>3</v>
      </c>
      <c r="G54">
        <v>2</v>
      </c>
      <c r="H54">
        <v>1</v>
      </c>
      <c r="I54">
        <v>4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5</v>
      </c>
      <c r="S54">
        <v>2</v>
      </c>
      <c r="T54">
        <v>2</v>
      </c>
      <c r="U54">
        <v>1</v>
      </c>
      <c r="V54">
        <v>2</v>
      </c>
      <c r="W54">
        <v>5</v>
      </c>
      <c r="X54">
        <v>0</v>
      </c>
      <c r="Y54">
        <v>17</v>
      </c>
      <c r="Z54">
        <v>17</v>
      </c>
      <c r="AA54">
        <v>18</v>
      </c>
      <c r="AB54">
        <v>0</v>
      </c>
      <c r="AC54">
        <v>1</v>
      </c>
      <c r="AD54" t="s">
        <v>73</v>
      </c>
      <c r="AE54">
        <v>17.329999999999998</v>
      </c>
      <c r="AF54" t="s">
        <v>86</v>
      </c>
      <c r="AG54">
        <v>2.5</v>
      </c>
      <c r="AH54" t="s">
        <v>75</v>
      </c>
      <c r="AI54">
        <v>0</v>
      </c>
      <c r="AJ54" t="s">
        <v>76</v>
      </c>
      <c r="AK54" t="s">
        <v>77</v>
      </c>
      <c r="AL54">
        <v>4</v>
      </c>
      <c r="AM54">
        <v>4</v>
      </c>
      <c r="AN54" t="s">
        <v>79</v>
      </c>
      <c r="AO54" t="s">
        <v>76</v>
      </c>
    </row>
    <row r="55" spans="1:41">
      <c r="A55" t="s">
        <v>37</v>
      </c>
      <c r="B55" t="s">
        <v>38</v>
      </c>
      <c r="C55">
        <v>16</v>
      </c>
      <c r="D55" t="s">
        <v>39</v>
      </c>
      <c r="E55" t="s">
        <v>71</v>
      </c>
      <c r="F55">
        <v>3</v>
      </c>
      <c r="G55">
        <v>3</v>
      </c>
      <c r="H55">
        <v>1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3</v>
      </c>
      <c r="T55">
        <v>5</v>
      </c>
      <c r="U55">
        <v>1</v>
      </c>
      <c r="V55">
        <v>4</v>
      </c>
      <c r="W55">
        <v>3</v>
      </c>
      <c r="X55">
        <v>12</v>
      </c>
      <c r="Y55">
        <v>11</v>
      </c>
      <c r="Z55">
        <v>12</v>
      </c>
      <c r="AA55">
        <v>11</v>
      </c>
      <c r="AB55">
        <v>1</v>
      </c>
      <c r="AC55">
        <v>-1</v>
      </c>
      <c r="AD55" t="s">
        <v>73</v>
      </c>
      <c r="AE55">
        <v>11.33</v>
      </c>
      <c r="AF55" t="s">
        <v>85</v>
      </c>
      <c r="AG55">
        <v>3</v>
      </c>
      <c r="AH55" t="s">
        <v>75</v>
      </c>
      <c r="AI55">
        <v>2</v>
      </c>
      <c r="AJ55" t="s">
        <v>75</v>
      </c>
      <c r="AK55" t="s">
        <v>77</v>
      </c>
      <c r="AL55">
        <v>2</v>
      </c>
      <c r="AM55">
        <v>8</v>
      </c>
      <c r="AN55" t="s">
        <v>75</v>
      </c>
      <c r="AO55" t="s">
        <v>75</v>
      </c>
    </row>
    <row r="56" spans="1:41">
      <c r="A56" t="s">
        <v>37</v>
      </c>
      <c r="B56" t="s">
        <v>38</v>
      </c>
      <c r="C56">
        <v>15</v>
      </c>
      <c r="D56" t="s">
        <v>54</v>
      </c>
      <c r="E56" t="s">
        <v>71</v>
      </c>
      <c r="F56">
        <v>3</v>
      </c>
      <c r="G56">
        <v>1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4</v>
      </c>
      <c r="S56">
        <v>4</v>
      </c>
      <c r="T56">
        <v>2</v>
      </c>
      <c r="U56">
        <v>2</v>
      </c>
      <c r="V56">
        <v>3</v>
      </c>
      <c r="W56">
        <v>3</v>
      </c>
      <c r="X56">
        <v>12</v>
      </c>
      <c r="Y56">
        <v>16</v>
      </c>
      <c r="Z56">
        <v>16</v>
      </c>
      <c r="AA56">
        <v>16</v>
      </c>
      <c r="AB56">
        <v>0</v>
      </c>
      <c r="AC56">
        <v>0</v>
      </c>
      <c r="AD56" t="s">
        <v>73</v>
      </c>
      <c r="AE56">
        <v>16</v>
      </c>
      <c r="AF56" t="s">
        <v>86</v>
      </c>
      <c r="AG56">
        <v>2</v>
      </c>
      <c r="AH56" t="s">
        <v>75</v>
      </c>
      <c r="AI56">
        <v>1</v>
      </c>
      <c r="AJ56" t="s">
        <v>76</v>
      </c>
      <c r="AK56" t="s">
        <v>77</v>
      </c>
      <c r="AL56">
        <v>2</v>
      </c>
      <c r="AM56">
        <v>6</v>
      </c>
      <c r="AN56" t="s">
        <v>75</v>
      </c>
      <c r="AO56" t="s">
        <v>75</v>
      </c>
    </row>
    <row r="57" spans="1:41">
      <c r="A57" t="s">
        <v>37</v>
      </c>
      <c r="B57" t="s">
        <v>38</v>
      </c>
      <c r="C57">
        <v>16</v>
      </c>
      <c r="D57" t="s">
        <v>39</v>
      </c>
      <c r="E57" t="s">
        <v>72</v>
      </c>
      <c r="F57">
        <v>3</v>
      </c>
      <c r="G57">
        <v>4</v>
      </c>
      <c r="H57">
        <v>1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2</v>
      </c>
      <c r="S57">
        <v>4</v>
      </c>
      <c r="T57">
        <v>3</v>
      </c>
      <c r="U57">
        <v>1</v>
      </c>
      <c r="V57">
        <v>2</v>
      </c>
      <c r="W57">
        <v>3</v>
      </c>
      <c r="X57">
        <v>12</v>
      </c>
      <c r="Y57">
        <v>5</v>
      </c>
      <c r="Z57">
        <v>5</v>
      </c>
      <c r="AA57">
        <v>5</v>
      </c>
      <c r="AB57">
        <v>0</v>
      </c>
      <c r="AC57">
        <v>0</v>
      </c>
      <c r="AD57" t="s">
        <v>73</v>
      </c>
      <c r="AE57">
        <v>5</v>
      </c>
      <c r="AF57" t="s">
        <v>74</v>
      </c>
      <c r="AG57">
        <v>3.5</v>
      </c>
      <c r="AH57" t="s">
        <v>79</v>
      </c>
      <c r="AI57">
        <v>1</v>
      </c>
      <c r="AJ57" t="s">
        <v>76</v>
      </c>
      <c r="AK57" t="s">
        <v>77</v>
      </c>
      <c r="AL57">
        <v>2</v>
      </c>
      <c r="AM57">
        <v>7</v>
      </c>
      <c r="AN57" t="s">
        <v>75</v>
      </c>
      <c r="AO57" t="s">
        <v>75</v>
      </c>
    </row>
    <row r="58" spans="1:41">
      <c r="A58" t="s">
        <v>37</v>
      </c>
      <c r="B58" t="s">
        <v>38</v>
      </c>
      <c r="C58">
        <v>17</v>
      </c>
      <c r="D58" t="s">
        <v>39</v>
      </c>
      <c r="E58" t="s">
        <v>72</v>
      </c>
      <c r="F58">
        <v>4</v>
      </c>
      <c r="G58">
        <v>2</v>
      </c>
      <c r="H58">
        <v>2</v>
      </c>
      <c r="I58">
        <v>3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4</v>
      </c>
      <c r="S58">
        <v>3</v>
      </c>
      <c r="T58">
        <v>3</v>
      </c>
      <c r="U58">
        <v>1</v>
      </c>
      <c r="V58">
        <v>1</v>
      </c>
      <c r="W58">
        <v>3</v>
      </c>
      <c r="X58">
        <v>0</v>
      </c>
      <c r="Y58">
        <v>15</v>
      </c>
      <c r="Z58">
        <v>12</v>
      </c>
      <c r="AA58">
        <v>14</v>
      </c>
      <c r="AB58">
        <v>-3</v>
      </c>
      <c r="AC58">
        <v>2</v>
      </c>
      <c r="AD58" t="s">
        <v>73</v>
      </c>
      <c r="AE58">
        <v>13.67</v>
      </c>
      <c r="AF58" t="s">
        <v>85</v>
      </c>
      <c r="AG58">
        <v>3</v>
      </c>
      <c r="AH58" t="s">
        <v>75</v>
      </c>
      <c r="AI58">
        <v>0</v>
      </c>
      <c r="AJ58" t="s">
        <v>76</v>
      </c>
      <c r="AK58" t="s">
        <v>77</v>
      </c>
      <c r="AL58">
        <v>3</v>
      </c>
      <c r="AM58">
        <v>6</v>
      </c>
      <c r="AN58" t="s">
        <v>75</v>
      </c>
      <c r="AO58" t="s">
        <v>75</v>
      </c>
    </row>
    <row r="59" spans="1:41">
      <c r="A59" t="s">
        <v>37</v>
      </c>
      <c r="B59" t="s">
        <v>38</v>
      </c>
      <c r="C59">
        <v>17</v>
      </c>
      <c r="D59" t="s">
        <v>39</v>
      </c>
      <c r="E59" t="s">
        <v>71</v>
      </c>
      <c r="F59">
        <v>2</v>
      </c>
      <c r="G59">
        <v>2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3</v>
      </c>
      <c r="S59">
        <v>4</v>
      </c>
      <c r="T59">
        <v>4</v>
      </c>
      <c r="U59">
        <v>1</v>
      </c>
      <c r="V59">
        <v>3</v>
      </c>
      <c r="W59">
        <v>5</v>
      </c>
      <c r="X59">
        <v>12</v>
      </c>
      <c r="Y59">
        <v>10</v>
      </c>
      <c r="Z59">
        <v>13</v>
      </c>
      <c r="AA59">
        <v>12</v>
      </c>
      <c r="AB59">
        <v>3</v>
      </c>
      <c r="AC59">
        <v>-1</v>
      </c>
      <c r="AD59" t="s">
        <v>73</v>
      </c>
      <c r="AE59">
        <v>11.67</v>
      </c>
      <c r="AF59" t="s">
        <v>85</v>
      </c>
      <c r="AG59">
        <v>2</v>
      </c>
      <c r="AH59" t="s">
        <v>75</v>
      </c>
      <c r="AI59">
        <v>2</v>
      </c>
      <c r="AJ59" t="s">
        <v>75</v>
      </c>
      <c r="AK59" t="s">
        <v>77</v>
      </c>
      <c r="AL59">
        <v>2</v>
      </c>
      <c r="AM59">
        <v>9</v>
      </c>
      <c r="AN59" t="s">
        <v>75</v>
      </c>
      <c r="AO59" t="s">
        <v>75</v>
      </c>
    </row>
    <row r="60" spans="1:41">
      <c r="A60" t="s">
        <v>37</v>
      </c>
      <c r="B60" t="s">
        <v>38</v>
      </c>
      <c r="C60">
        <v>18</v>
      </c>
      <c r="D60" t="s">
        <v>39</v>
      </c>
      <c r="E60" t="s">
        <v>72</v>
      </c>
      <c r="F60">
        <v>4</v>
      </c>
      <c r="G60">
        <v>3</v>
      </c>
      <c r="H60">
        <v>1</v>
      </c>
      <c r="I60">
        <v>4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4</v>
      </c>
      <c r="S60">
        <v>3</v>
      </c>
      <c r="T60">
        <v>3</v>
      </c>
      <c r="U60">
        <v>1</v>
      </c>
      <c r="V60">
        <v>1</v>
      </c>
      <c r="W60">
        <v>3</v>
      </c>
      <c r="X60">
        <v>0</v>
      </c>
      <c r="Y60">
        <v>14</v>
      </c>
      <c r="Z60">
        <v>13</v>
      </c>
      <c r="AA60">
        <v>14</v>
      </c>
      <c r="AB60">
        <v>-1</v>
      </c>
      <c r="AC60">
        <v>1</v>
      </c>
      <c r="AD60" t="s">
        <v>73</v>
      </c>
      <c r="AE60">
        <v>13.67</v>
      </c>
      <c r="AF60" t="s">
        <v>85</v>
      </c>
      <c r="AG60">
        <v>3.5</v>
      </c>
      <c r="AH60" t="s">
        <v>79</v>
      </c>
      <c r="AI60">
        <v>0</v>
      </c>
      <c r="AJ60" t="s">
        <v>76</v>
      </c>
      <c r="AK60" t="s">
        <v>77</v>
      </c>
      <c r="AL60">
        <v>3</v>
      </c>
      <c r="AM60">
        <v>6</v>
      </c>
      <c r="AN60" t="s">
        <v>75</v>
      </c>
      <c r="AO60" t="s">
        <v>75</v>
      </c>
    </row>
    <row r="61" spans="1:41">
      <c r="A61" t="s">
        <v>37</v>
      </c>
      <c r="B61" t="s">
        <v>38</v>
      </c>
      <c r="C61">
        <v>19</v>
      </c>
      <c r="D61" t="s">
        <v>39</v>
      </c>
      <c r="E61" t="s">
        <v>72</v>
      </c>
      <c r="F61">
        <v>4</v>
      </c>
      <c r="G61">
        <v>4</v>
      </c>
      <c r="H61">
        <v>2</v>
      </c>
      <c r="I61">
        <v>2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2</v>
      </c>
      <c r="S61">
        <v>3</v>
      </c>
      <c r="T61">
        <v>4</v>
      </c>
      <c r="U61">
        <v>2</v>
      </c>
      <c r="V61">
        <v>3</v>
      </c>
      <c r="W61">
        <v>2</v>
      </c>
      <c r="X61">
        <v>0</v>
      </c>
      <c r="Y61">
        <v>10</v>
      </c>
      <c r="Z61">
        <v>9</v>
      </c>
      <c r="AA61">
        <v>0</v>
      </c>
      <c r="AB61">
        <v>-1</v>
      </c>
      <c r="AC61">
        <v>-9</v>
      </c>
      <c r="AD61" t="s">
        <v>78</v>
      </c>
      <c r="AE61">
        <v>6.33</v>
      </c>
      <c r="AF61" t="s">
        <v>74</v>
      </c>
      <c r="AG61">
        <v>4</v>
      </c>
      <c r="AH61" t="s">
        <v>79</v>
      </c>
      <c r="AI61">
        <v>1</v>
      </c>
      <c r="AJ61" t="s">
        <v>76</v>
      </c>
      <c r="AK61" t="s">
        <v>77</v>
      </c>
      <c r="AL61">
        <v>4</v>
      </c>
      <c r="AM61">
        <v>7</v>
      </c>
      <c r="AN61" t="s">
        <v>79</v>
      </c>
      <c r="AO61" t="s">
        <v>75</v>
      </c>
    </row>
    <row r="62" spans="1:41">
      <c r="A62" t="s">
        <v>37</v>
      </c>
      <c r="B62" t="s">
        <v>38</v>
      </c>
      <c r="C62">
        <v>17</v>
      </c>
      <c r="D62" t="s">
        <v>54</v>
      </c>
      <c r="E62" t="s">
        <v>71</v>
      </c>
      <c r="F62">
        <v>4</v>
      </c>
      <c r="G62">
        <v>4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5</v>
      </c>
      <c r="S62">
        <v>2</v>
      </c>
      <c r="T62">
        <v>1</v>
      </c>
      <c r="U62">
        <v>1</v>
      </c>
      <c r="V62">
        <v>2</v>
      </c>
      <c r="W62">
        <v>3</v>
      </c>
      <c r="X62">
        <v>12</v>
      </c>
      <c r="Y62">
        <v>8</v>
      </c>
      <c r="Z62">
        <v>10</v>
      </c>
      <c r="AA62">
        <v>10</v>
      </c>
      <c r="AB62">
        <v>2</v>
      </c>
      <c r="AC62">
        <v>0</v>
      </c>
      <c r="AD62" t="s">
        <v>73</v>
      </c>
      <c r="AE62">
        <v>9.33</v>
      </c>
      <c r="AF62" t="s">
        <v>74</v>
      </c>
      <c r="AG62">
        <v>4</v>
      </c>
      <c r="AH62" t="s">
        <v>79</v>
      </c>
      <c r="AI62">
        <v>1</v>
      </c>
      <c r="AJ62" t="s">
        <v>76</v>
      </c>
      <c r="AK62" t="s">
        <v>77</v>
      </c>
      <c r="AL62">
        <v>3</v>
      </c>
      <c r="AM62">
        <v>3</v>
      </c>
      <c r="AN62" t="s">
        <v>75</v>
      </c>
      <c r="AO62" t="s">
        <v>76</v>
      </c>
    </row>
    <row r="63" spans="1:41">
      <c r="A63" t="s">
        <v>37</v>
      </c>
      <c r="B63" t="s">
        <v>38</v>
      </c>
      <c r="C63">
        <v>17</v>
      </c>
      <c r="D63" t="s">
        <v>39</v>
      </c>
      <c r="E63" t="s">
        <v>72</v>
      </c>
      <c r="F63">
        <v>4</v>
      </c>
      <c r="G63">
        <v>3</v>
      </c>
      <c r="H63">
        <v>1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4</v>
      </c>
      <c r="S63">
        <v>2</v>
      </c>
      <c r="T63">
        <v>2</v>
      </c>
      <c r="U63">
        <v>1</v>
      </c>
      <c r="V63">
        <v>2</v>
      </c>
      <c r="W63">
        <v>3</v>
      </c>
      <c r="X63">
        <v>0</v>
      </c>
      <c r="Y63">
        <v>15</v>
      </c>
      <c r="Z63">
        <v>15</v>
      </c>
      <c r="AA63">
        <v>15</v>
      </c>
      <c r="AB63">
        <v>0</v>
      </c>
      <c r="AC63">
        <v>0</v>
      </c>
      <c r="AD63" t="s">
        <v>73</v>
      </c>
      <c r="AE63">
        <v>15</v>
      </c>
      <c r="AF63" t="s">
        <v>89</v>
      </c>
      <c r="AG63">
        <v>3.5</v>
      </c>
      <c r="AH63" t="s">
        <v>79</v>
      </c>
      <c r="AI63">
        <v>0</v>
      </c>
      <c r="AJ63" t="s">
        <v>76</v>
      </c>
      <c r="AK63" t="s">
        <v>77</v>
      </c>
      <c r="AL63">
        <v>3</v>
      </c>
      <c r="AM63">
        <v>4</v>
      </c>
      <c r="AN63" t="s">
        <v>75</v>
      </c>
      <c r="AO63" t="s">
        <v>76</v>
      </c>
    </row>
    <row r="64" spans="1:41">
      <c r="A64" t="s">
        <v>37</v>
      </c>
      <c r="B64" t="s">
        <v>38</v>
      </c>
      <c r="C64">
        <v>18</v>
      </c>
      <c r="D64" t="s">
        <v>39</v>
      </c>
      <c r="E64" t="s">
        <v>71</v>
      </c>
      <c r="F64">
        <v>2</v>
      </c>
      <c r="G64">
        <v>1</v>
      </c>
      <c r="H64">
        <v>1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5</v>
      </c>
      <c r="S64">
        <v>4</v>
      </c>
      <c r="T64">
        <v>3</v>
      </c>
      <c r="U64">
        <v>1</v>
      </c>
      <c r="V64">
        <v>1</v>
      </c>
      <c r="W64">
        <v>5</v>
      </c>
      <c r="X64">
        <v>12</v>
      </c>
      <c r="Y64">
        <v>12</v>
      </c>
      <c r="Z64">
        <v>12</v>
      </c>
      <c r="AA64">
        <v>13</v>
      </c>
      <c r="AB64">
        <v>0</v>
      </c>
      <c r="AC64">
        <v>1</v>
      </c>
      <c r="AD64" t="s">
        <v>73</v>
      </c>
      <c r="AE64">
        <v>12.33</v>
      </c>
      <c r="AF64" t="s">
        <v>85</v>
      </c>
      <c r="AG64">
        <v>1.5</v>
      </c>
      <c r="AH64" t="s">
        <v>75</v>
      </c>
      <c r="AI64">
        <v>1</v>
      </c>
      <c r="AJ64" t="s">
        <v>76</v>
      </c>
      <c r="AK64" t="s">
        <v>77</v>
      </c>
      <c r="AL64">
        <v>1</v>
      </c>
      <c r="AM64">
        <v>8</v>
      </c>
      <c r="AN64" t="s">
        <v>76</v>
      </c>
      <c r="AO64" t="s">
        <v>75</v>
      </c>
    </row>
    <row r="65" spans="1:41">
      <c r="A65" t="s">
        <v>37</v>
      </c>
      <c r="B65" t="s">
        <v>38</v>
      </c>
      <c r="C65">
        <v>17</v>
      </c>
      <c r="D65" t="s">
        <v>39</v>
      </c>
      <c r="E65" t="s">
        <v>72</v>
      </c>
      <c r="F65">
        <v>2</v>
      </c>
      <c r="G65">
        <v>2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4</v>
      </c>
      <c r="S65">
        <v>2</v>
      </c>
      <c r="T65">
        <v>2</v>
      </c>
      <c r="U65">
        <v>1</v>
      </c>
      <c r="V65">
        <v>1</v>
      </c>
      <c r="W65">
        <v>3</v>
      </c>
      <c r="X65">
        <v>12</v>
      </c>
      <c r="Y65">
        <v>11</v>
      </c>
      <c r="Z65">
        <v>9</v>
      </c>
      <c r="AA65">
        <v>9</v>
      </c>
      <c r="AB65">
        <v>-2</v>
      </c>
      <c r="AC65">
        <v>0</v>
      </c>
      <c r="AD65" t="s">
        <v>73</v>
      </c>
      <c r="AE65">
        <v>9.67</v>
      </c>
      <c r="AF65" t="s">
        <v>74</v>
      </c>
      <c r="AG65">
        <v>2</v>
      </c>
      <c r="AH65" t="s">
        <v>75</v>
      </c>
      <c r="AI65">
        <v>1</v>
      </c>
      <c r="AJ65" t="s">
        <v>76</v>
      </c>
      <c r="AK65" t="s">
        <v>77</v>
      </c>
      <c r="AL65">
        <v>2</v>
      </c>
      <c r="AM65">
        <v>5</v>
      </c>
      <c r="AN65" t="s">
        <v>75</v>
      </c>
      <c r="AO65" t="s">
        <v>76</v>
      </c>
    </row>
    <row r="66" spans="1:41">
      <c r="A66" t="s">
        <v>37</v>
      </c>
      <c r="B66" t="s">
        <v>38</v>
      </c>
      <c r="C66">
        <v>19</v>
      </c>
      <c r="D66" t="s">
        <v>54</v>
      </c>
      <c r="E66" t="s">
        <v>72</v>
      </c>
      <c r="F66">
        <v>3</v>
      </c>
      <c r="G66">
        <v>1</v>
      </c>
      <c r="H66">
        <v>1</v>
      </c>
      <c r="I66">
        <v>3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5</v>
      </c>
      <c r="S66">
        <v>4</v>
      </c>
      <c r="T66">
        <v>3</v>
      </c>
      <c r="U66">
        <v>1</v>
      </c>
      <c r="V66">
        <v>2</v>
      </c>
      <c r="W66">
        <v>5</v>
      </c>
      <c r="X66">
        <v>12</v>
      </c>
      <c r="Y66">
        <v>14</v>
      </c>
      <c r="Z66">
        <v>13</v>
      </c>
      <c r="AA66">
        <v>13</v>
      </c>
      <c r="AB66">
        <v>-1</v>
      </c>
      <c r="AC66">
        <v>0</v>
      </c>
      <c r="AD66" t="s">
        <v>73</v>
      </c>
      <c r="AE66">
        <v>13.33</v>
      </c>
      <c r="AF66" t="s">
        <v>85</v>
      </c>
      <c r="AG66">
        <v>2</v>
      </c>
      <c r="AH66" t="s">
        <v>75</v>
      </c>
      <c r="AI66">
        <v>1</v>
      </c>
      <c r="AJ66" t="s">
        <v>76</v>
      </c>
      <c r="AK66" t="s">
        <v>77</v>
      </c>
      <c r="AL66">
        <v>2</v>
      </c>
      <c r="AM66">
        <v>7</v>
      </c>
      <c r="AN66" t="s">
        <v>75</v>
      </c>
      <c r="AO66" t="s">
        <v>75</v>
      </c>
    </row>
    <row r="67" spans="1:41">
      <c r="A67" t="s">
        <v>37</v>
      </c>
      <c r="B67" t="s">
        <v>38</v>
      </c>
      <c r="C67">
        <v>18</v>
      </c>
      <c r="D67" t="s">
        <v>54</v>
      </c>
      <c r="E67" t="s">
        <v>72</v>
      </c>
      <c r="F67">
        <v>2</v>
      </c>
      <c r="G67">
        <v>1</v>
      </c>
      <c r="H67">
        <v>2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4</v>
      </c>
      <c r="S67">
        <v>3</v>
      </c>
      <c r="T67">
        <v>5</v>
      </c>
      <c r="U67">
        <v>1</v>
      </c>
      <c r="V67">
        <v>2</v>
      </c>
      <c r="W67">
        <v>3</v>
      </c>
      <c r="X67">
        <v>0</v>
      </c>
      <c r="Y67">
        <v>6</v>
      </c>
      <c r="Z67">
        <v>0</v>
      </c>
      <c r="AA67">
        <v>0</v>
      </c>
      <c r="AB67">
        <v>-6</v>
      </c>
      <c r="AC67">
        <v>0</v>
      </c>
      <c r="AD67" t="s">
        <v>73</v>
      </c>
      <c r="AE67">
        <v>2</v>
      </c>
      <c r="AF67" t="s">
        <v>74</v>
      </c>
      <c r="AG67">
        <v>1.5</v>
      </c>
      <c r="AH67" t="s">
        <v>75</v>
      </c>
      <c r="AI67">
        <v>1</v>
      </c>
      <c r="AJ67" t="s">
        <v>76</v>
      </c>
      <c r="AK67" t="s">
        <v>77</v>
      </c>
      <c r="AL67">
        <v>1</v>
      </c>
      <c r="AM67">
        <v>9</v>
      </c>
      <c r="AN67" t="s">
        <v>76</v>
      </c>
      <c r="AO67" t="s">
        <v>75</v>
      </c>
    </row>
    <row r="68" spans="1:41">
      <c r="A68" t="s">
        <v>37</v>
      </c>
      <c r="B68" t="s">
        <v>38</v>
      </c>
      <c r="C68">
        <v>18</v>
      </c>
      <c r="D68" t="s">
        <v>39</v>
      </c>
      <c r="E68" t="s">
        <v>72</v>
      </c>
      <c r="F68">
        <v>2</v>
      </c>
      <c r="G68">
        <v>2</v>
      </c>
      <c r="H68">
        <v>1</v>
      </c>
      <c r="I68">
        <v>3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1</v>
      </c>
      <c r="V68">
        <v>1</v>
      </c>
      <c r="W68">
        <v>3</v>
      </c>
      <c r="X68">
        <v>0</v>
      </c>
      <c r="Y68">
        <v>9</v>
      </c>
      <c r="Z68">
        <v>10</v>
      </c>
      <c r="AA68">
        <v>0</v>
      </c>
      <c r="AB68">
        <v>1</v>
      </c>
      <c r="AC68">
        <v>-10</v>
      </c>
      <c r="AD68" t="s">
        <v>73</v>
      </c>
      <c r="AE68">
        <v>6.33</v>
      </c>
      <c r="AF68" t="s">
        <v>74</v>
      </c>
      <c r="AG68">
        <v>2</v>
      </c>
      <c r="AH68" t="s">
        <v>75</v>
      </c>
      <c r="AI68">
        <v>1</v>
      </c>
      <c r="AJ68" t="s">
        <v>76</v>
      </c>
      <c r="AK68" t="s">
        <v>77</v>
      </c>
      <c r="AL68">
        <v>4</v>
      </c>
      <c r="AM68">
        <v>7</v>
      </c>
      <c r="AN68" t="s">
        <v>79</v>
      </c>
      <c r="AO68" t="s">
        <v>75</v>
      </c>
    </row>
    <row r="69" spans="1:41">
      <c r="A69" t="s">
        <v>37</v>
      </c>
      <c r="B69" t="s">
        <v>38</v>
      </c>
      <c r="C69">
        <v>17</v>
      </c>
      <c r="D69" t="s">
        <v>39</v>
      </c>
      <c r="E69" t="s">
        <v>71</v>
      </c>
      <c r="F69">
        <v>2</v>
      </c>
      <c r="G69">
        <v>2</v>
      </c>
      <c r="H69">
        <v>1</v>
      </c>
      <c r="I69">
        <v>4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4</v>
      </c>
      <c r="T69">
        <v>1</v>
      </c>
      <c r="U69">
        <v>1</v>
      </c>
      <c r="V69">
        <v>1</v>
      </c>
      <c r="W69">
        <v>2</v>
      </c>
      <c r="X69">
        <v>0</v>
      </c>
      <c r="Y69">
        <v>10</v>
      </c>
      <c r="Z69">
        <v>9</v>
      </c>
      <c r="AA69">
        <v>0</v>
      </c>
      <c r="AB69">
        <v>-1</v>
      </c>
      <c r="AC69">
        <v>-9</v>
      </c>
      <c r="AD69" t="s">
        <v>78</v>
      </c>
      <c r="AE69">
        <v>6.33</v>
      </c>
      <c r="AF69" t="s">
        <v>74</v>
      </c>
      <c r="AG69">
        <v>2</v>
      </c>
      <c r="AH69" t="s">
        <v>75</v>
      </c>
      <c r="AI69">
        <v>1</v>
      </c>
      <c r="AJ69" t="s">
        <v>76</v>
      </c>
      <c r="AK69" t="s">
        <v>77</v>
      </c>
      <c r="AL69">
        <v>3</v>
      </c>
      <c r="AM69">
        <v>6</v>
      </c>
      <c r="AN69" t="s">
        <v>75</v>
      </c>
      <c r="AO69" t="s">
        <v>75</v>
      </c>
    </row>
    <row r="70" spans="1:41">
      <c r="A70" t="s">
        <v>37</v>
      </c>
      <c r="B70" t="s">
        <v>38</v>
      </c>
      <c r="C70">
        <v>15</v>
      </c>
      <c r="D70" t="s">
        <v>39</v>
      </c>
      <c r="E70" t="s">
        <v>71</v>
      </c>
      <c r="F70">
        <v>1</v>
      </c>
      <c r="G70">
        <v>1</v>
      </c>
      <c r="H70">
        <v>1</v>
      </c>
      <c r="I70">
        <v>2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4</v>
      </c>
      <c r="S70">
        <v>3</v>
      </c>
      <c r="T70">
        <v>2</v>
      </c>
      <c r="U70">
        <v>2</v>
      </c>
      <c r="V70">
        <v>3</v>
      </c>
      <c r="W70">
        <v>3</v>
      </c>
      <c r="X70">
        <v>10</v>
      </c>
      <c r="Y70">
        <v>7</v>
      </c>
      <c r="Z70">
        <v>8</v>
      </c>
      <c r="AA70">
        <v>10</v>
      </c>
      <c r="AB70">
        <v>1</v>
      </c>
      <c r="AC70">
        <v>2</v>
      </c>
      <c r="AD70" t="s">
        <v>80</v>
      </c>
      <c r="AE70">
        <v>8.33</v>
      </c>
      <c r="AF70" t="s">
        <v>74</v>
      </c>
      <c r="AG70">
        <v>1</v>
      </c>
      <c r="AH70" t="s">
        <v>76</v>
      </c>
      <c r="AI70">
        <v>2</v>
      </c>
      <c r="AJ70" t="s">
        <v>75</v>
      </c>
      <c r="AK70" t="s">
        <v>77</v>
      </c>
      <c r="AL70">
        <v>3</v>
      </c>
      <c r="AM70">
        <v>5</v>
      </c>
      <c r="AN70" t="s">
        <v>75</v>
      </c>
      <c r="AO70" t="s">
        <v>76</v>
      </c>
    </row>
    <row r="71" spans="1:41">
      <c r="A71" t="s">
        <v>37</v>
      </c>
      <c r="B71" t="s">
        <v>38</v>
      </c>
      <c r="C71">
        <v>18</v>
      </c>
      <c r="D71" t="s">
        <v>39</v>
      </c>
      <c r="E71" t="s">
        <v>72</v>
      </c>
      <c r="F71">
        <v>2</v>
      </c>
      <c r="G71">
        <v>1</v>
      </c>
      <c r="H71">
        <v>2</v>
      </c>
      <c r="I71">
        <v>3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4</v>
      </c>
      <c r="S71">
        <v>4</v>
      </c>
      <c r="T71">
        <v>4</v>
      </c>
      <c r="U71">
        <v>1</v>
      </c>
      <c r="V71">
        <v>1</v>
      </c>
      <c r="W71">
        <v>3</v>
      </c>
      <c r="X71">
        <v>0</v>
      </c>
      <c r="Y71">
        <v>7</v>
      </c>
      <c r="Z71">
        <v>0</v>
      </c>
      <c r="AA71">
        <v>0</v>
      </c>
      <c r="AB71">
        <v>-7</v>
      </c>
      <c r="AC71">
        <v>0</v>
      </c>
      <c r="AD71" t="s">
        <v>73</v>
      </c>
      <c r="AE71">
        <v>2.33</v>
      </c>
      <c r="AF71" t="s">
        <v>74</v>
      </c>
      <c r="AG71">
        <v>1.5</v>
      </c>
      <c r="AH71" t="s">
        <v>75</v>
      </c>
      <c r="AI71">
        <v>1</v>
      </c>
      <c r="AJ71" t="s">
        <v>76</v>
      </c>
      <c r="AK71" t="s">
        <v>77</v>
      </c>
      <c r="AL71">
        <v>3</v>
      </c>
      <c r="AM71">
        <v>9</v>
      </c>
      <c r="AN71" t="s">
        <v>75</v>
      </c>
      <c r="AO71" t="s">
        <v>75</v>
      </c>
    </row>
    <row r="72" spans="1:41">
      <c r="A72" t="s">
        <v>37</v>
      </c>
      <c r="B72" t="s">
        <v>38</v>
      </c>
      <c r="C72">
        <v>15</v>
      </c>
      <c r="D72" t="s">
        <v>39</v>
      </c>
      <c r="E72" t="s">
        <v>71</v>
      </c>
      <c r="F72">
        <v>3</v>
      </c>
      <c r="G72">
        <v>2</v>
      </c>
      <c r="H72">
        <v>1</v>
      </c>
      <c r="I72">
        <v>2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4</v>
      </c>
      <c r="S72">
        <v>4</v>
      </c>
      <c r="T72">
        <v>4</v>
      </c>
      <c r="U72">
        <v>1</v>
      </c>
      <c r="V72">
        <v>1</v>
      </c>
      <c r="W72">
        <v>5</v>
      </c>
      <c r="X72">
        <v>10</v>
      </c>
      <c r="Y72">
        <v>7</v>
      </c>
      <c r="Z72">
        <v>6</v>
      </c>
      <c r="AA72">
        <v>6</v>
      </c>
      <c r="AB72">
        <v>-1</v>
      </c>
      <c r="AC72">
        <v>0</v>
      </c>
      <c r="AD72" t="s">
        <v>73</v>
      </c>
      <c r="AE72">
        <v>6.33</v>
      </c>
      <c r="AF72" t="s">
        <v>74</v>
      </c>
      <c r="AG72">
        <v>2.5</v>
      </c>
      <c r="AH72" t="s">
        <v>75</v>
      </c>
      <c r="AI72">
        <v>0</v>
      </c>
      <c r="AJ72" t="s">
        <v>76</v>
      </c>
      <c r="AK72" t="s">
        <v>77</v>
      </c>
      <c r="AL72">
        <v>3</v>
      </c>
      <c r="AM72">
        <v>8</v>
      </c>
      <c r="AN72" t="s">
        <v>75</v>
      </c>
      <c r="AO72" t="s">
        <v>75</v>
      </c>
    </row>
    <row r="73" spans="1:41">
      <c r="A73" t="s">
        <v>37</v>
      </c>
      <c r="B73" t="s">
        <v>38</v>
      </c>
      <c r="C73">
        <v>15</v>
      </c>
      <c r="D73" t="s">
        <v>39</v>
      </c>
      <c r="E73" t="s">
        <v>72</v>
      </c>
      <c r="F73">
        <v>3</v>
      </c>
      <c r="G73">
        <v>3</v>
      </c>
      <c r="H73">
        <v>1</v>
      </c>
      <c r="I73">
        <v>4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</v>
      </c>
      <c r="S73">
        <v>3</v>
      </c>
      <c r="T73">
        <v>3</v>
      </c>
      <c r="U73">
        <v>1</v>
      </c>
      <c r="V73">
        <v>1</v>
      </c>
      <c r="W73">
        <v>4</v>
      </c>
      <c r="X73">
        <v>10</v>
      </c>
      <c r="Y73">
        <v>10</v>
      </c>
      <c r="Z73">
        <v>11</v>
      </c>
      <c r="AA73">
        <v>11</v>
      </c>
      <c r="AB73">
        <v>1</v>
      </c>
      <c r="AC73">
        <v>0</v>
      </c>
      <c r="AD73" t="s">
        <v>73</v>
      </c>
      <c r="AE73">
        <v>10.67</v>
      </c>
      <c r="AF73" t="s">
        <v>85</v>
      </c>
      <c r="AG73">
        <v>3</v>
      </c>
      <c r="AH73" t="s">
        <v>75</v>
      </c>
      <c r="AI73">
        <v>0</v>
      </c>
      <c r="AJ73" t="s">
        <v>76</v>
      </c>
      <c r="AK73" t="s">
        <v>77</v>
      </c>
      <c r="AL73">
        <v>2</v>
      </c>
      <c r="AM73">
        <v>6</v>
      </c>
      <c r="AN73" t="s">
        <v>75</v>
      </c>
      <c r="AO73" t="s">
        <v>75</v>
      </c>
    </row>
    <row r="74" spans="1:41">
      <c r="A74" t="s">
        <v>37</v>
      </c>
      <c r="B74" t="s">
        <v>38</v>
      </c>
      <c r="C74">
        <v>16</v>
      </c>
      <c r="D74" t="s">
        <v>39</v>
      </c>
      <c r="E74" t="s">
        <v>72</v>
      </c>
      <c r="F74">
        <v>4</v>
      </c>
      <c r="G74">
        <v>4</v>
      </c>
      <c r="H74">
        <v>1</v>
      </c>
      <c r="I74">
        <v>3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5</v>
      </c>
      <c r="S74">
        <v>3</v>
      </c>
      <c r="T74">
        <v>2</v>
      </c>
      <c r="U74">
        <v>1</v>
      </c>
      <c r="V74">
        <v>1</v>
      </c>
      <c r="W74">
        <v>5</v>
      </c>
      <c r="X74">
        <v>0</v>
      </c>
      <c r="Y74">
        <v>13</v>
      </c>
      <c r="Z74">
        <v>13</v>
      </c>
      <c r="AA74">
        <v>14</v>
      </c>
      <c r="AB74">
        <v>0</v>
      </c>
      <c r="AC74">
        <v>1</v>
      </c>
      <c r="AD74" t="s">
        <v>73</v>
      </c>
      <c r="AE74">
        <v>13.33</v>
      </c>
      <c r="AF74" t="s">
        <v>85</v>
      </c>
      <c r="AG74">
        <v>4</v>
      </c>
      <c r="AH74" t="s">
        <v>79</v>
      </c>
      <c r="AI74">
        <v>0</v>
      </c>
      <c r="AJ74" t="s">
        <v>76</v>
      </c>
      <c r="AK74" t="s">
        <v>77</v>
      </c>
      <c r="AL74">
        <v>3</v>
      </c>
      <c r="AM74">
        <v>5</v>
      </c>
      <c r="AN74" t="s">
        <v>75</v>
      </c>
      <c r="AO74" t="s">
        <v>76</v>
      </c>
    </row>
    <row r="75" spans="1:41">
      <c r="A75" t="s">
        <v>37</v>
      </c>
      <c r="B75" t="s">
        <v>38</v>
      </c>
      <c r="C75">
        <v>17</v>
      </c>
      <c r="D75" t="s">
        <v>39</v>
      </c>
      <c r="E75" t="s">
        <v>72</v>
      </c>
      <c r="F75">
        <v>1</v>
      </c>
      <c r="G75">
        <v>1</v>
      </c>
      <c r="H75">
        <v>1</v>
      </c>
      <c r="I75">
        <v>3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4</v>
      </c>
      <c r="S75">
        <v>3</v>
      </c>
      <c r="T75">
        <v>4</v>
      </c>
      <c r="U75">
        <v>1</v>
      </c>
      <c r="V75">
        <v>1</v>
      </c>
      <c r="W75">
        <v>5</v>
      </c>
      <c r="X75">
        <v>0</v>
      </c>
      <c r="Y75">
        <v>6</v>
      </c>
      <c r="Z75">
        <v>5</v>
      </c>
      <c r="AA75">
        <v>0</v>
      </c>
      <c r="AB75">
        <v>-1</v>
      </c>
      <c r="AC75">
        <v>-5</v>
      </c>
      <c r="AD75" t="s">
        <v>78</v>
      </c>
      <c r="AE75">
        <v>3.67</v>
      </c>
      <c r="AF75" t="s">
        <v>74</v>
      </c>
      <c r="AG75">
        <v>1</v>
      </c>
      <c r="AH75" t="s">
        <v>76</v>
      </c>
      <c r="AI75">
        <v>1</v>
      </c>
      <c r="AJ75" t="s">
        <v>76</v>
      </c>
      <c r="AK75" t="s">
        <v>77</v>
      </c>
      <c r="AL75">
        <v>3</v>
      </c>
      <c r="AM75">
        <v>8</v>
      </c>
      <c r="AN75" t="s">
        <v>75</v>
      </c>
      <c r="AO75" t="s">
        <v>75</v>
      </c>
    </row>
    <row r="76" spans="1:41">
      <c r="A76" t="s">
        <v>37</v>
      </c>
      <c r="B76" t="s">
        <v>38</v>
      </c>
      <c r="C76">
        <v>16</v>
      </c>
      <c r="D76" t="s">
        <v>39</v>
      </c>
      <c r="E76" t="s">
        <v>72</v>
      </c>
      <c r="F76">
        <v>2</v>
      </c>
      <c r="G76">
        <v>2</v>
      </c>
      <c r="H76">
        <v>1</v>
      </c>
      <c r="I76">
        <v>2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3</v>
      </c>
      <c r="S76">
        <v>3</v>
      </c>
      <c r="T76">
        <v>4</v>
      </c>
      <c r="U76">
        <v>1</v>
      </c>
      <c r="V76">
        <v>1</v>
      </c>
      <c r="W76">
        <v>4</v>
      </c>
      <c r="X76">
        <v>0</v>
      </c>
      <c r="Y76">
        <v>12</v>
      </c>
      <c r="Z76">
        <v>13</v>
      </c>
      <c r="AA76">
        <v>14</v>
      </c>
      <c r="AB76">
        <v>1</v>
      </c>
      <c r="AC76">
        <v>1</v>
      </c>
      <c r="AD76" t="s">
        <v>80</v>
      </c>
      <c r="AE76">
        <v>13</v>
      </c>
      <c r="AF76" t="s">
        <v>85</v>
      </c>
      <c r="AG76">
        <v>2</v>
      </c>
      <c r="AH76" t="s">
        <v>75</v>
      </c>
      <c r="AI76">
        <v>1</v>
      </c>
      <c r="AJ76" t="s">
        <v>76</v>
      </c>
      <c r="AK76" t="s">
        <v>77</v>
      </c>
      <c r="AL76">
        <v>4</v>
      </c>
      <c r="AM76">
        <v>7</v>
      </c>
      <c r="AN76" t="s">
        <v>79</v>
      </c>
      <c r="AO76" t="s">
        <v>75</v>
      </c>
    </row>
    <row r="77" spans="1:41">
      <c r="A77" t="s">
        <v>37</v>
      </c>
      <c r="B77" t="s">
        <v>38</v>
      </c>
      <c r="C77">
        <v>16</v>
      </c>
      <c r="D77" t="s">
        <v>39</v>
      </c>
      <c r="E77" t="s">
        <v>72</v>
      </c>
      <c r="F77">
        <v>2</v>
      </c>
      <c r="G77">
        <v>3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3</v>
      </c>
      <c r="T77">
        <v>3</v>
      </c>
      <c r="U77">
        <v>1</v>
      </c>
      <c r="V77">
        <v>1</v>
      </c>
      <c r="W77">
        <v>2</v>
      </c>
      <c r="X77">
        <v>10</v>
      </c>
      <c r="Y77">
        <v>11</v>
      </c>
      <c r="Z77">
        <v>12</v>
      </c>
      <c r="AA77">
        <v>13</v>
      </c>
      <c r="AB77">
        <v>1</v>
      </c>
      <c r="AC77">
        <v>1</v>
      </c>
      <c r="AD77" t="s">
        <v>80</v>
      </c>
      <c r="AE77">
        <v>12</v>
      </c>
      <c r="AF77" t="s">
        <v>85</v>
      </c>
      <c r="AG77">
        <v>2.5</v>
      </c>
      <c r="AH77" t="s">
        <v>75</v>
      </c>
      <c r="AI77">
        <v>0</v>
      </c>
      <c r="AJ77" t="s">
        <v>76</v>
      </c>
      <c r="AK77" t="s">
        <v>77</v>
      </c>
      <c r="AL77">
        <v>1</v>
      </c>
      <c r="AM77">
        <v>6</v>
      </c>
      <c r="AN77" t="s">
        <v>76</v>
      </c>
      <c r="AO77" t="s">
        <v>75</v>
      </c>
    </row>
    <row r="78" spans="1:41">
      <c r="A78" t="s">
        <v>37</v>
      </c>
      <c r="B78" t="s">
        <v>38</v>
      </c>
      <c r="C78">
        <v>16</v>
      </c>
      <c r="D78" t="s">
        <v>39</v>
      </c>
      <c r="E78" t="s">
        <v>72</v>
      </c>
      <c r="F78">
        <v>4</v>
      </c>
      <c r="G78">
        <v>3</v>
      </c>
      <c r="H78">
        <v>1</v>
      </c>
      <c r="I78">
        <v>2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2</v>
      </c>
      <c r="U78">
        <v>1</v>
      </c>
      <c r="V78">
        <v>1</v>
      </c>
      <c r="W78">
        <v>1</v>
      </c>
      <c r="X78">
        <v>10</v>
      </c>
      <c r="Y78">
        <v>11</v>
      </c>
      <c r="Z78">
        <v>12</v>
      </c>
      <c r="AA78">
        <v>13</v>
      </c>
      <c r="AB78">
        <v>1</v>
      </c>
      <c r="AC78">
        <v>1</v>
      </c>
      <c r="AD78" t="s">
        <v>80</v>
      </c>
      <c r="AE78">
        <v>12</v>
      </c>
      <c r="AF78" t="s">
        <v>85</v>
      </c>
      <c r="AG78">
        <v>3.5</v>
      </c>
      <c r="AH78" t="s">
        <v>79</v>
      </c>
      <c r="AI78">
        <v>1</v>
      </c>
      <c r="AJ78" t="s">
        <v>76</v>
      </c>
      <c r="AK78" t="s">
        <v>77</v>
      </c>
      <c r="AL78">
        <v>3</v>
      </c>
      <c r="AM78">
        <v>6</v>
      </c>
      <c r="AN78" t="s">
        <v>75</v>
      </c>
      <c r="AO78" t="s">
        <v>75</v>
      </c>
    </row>
    <row r="79" spans="1:41">
      <c r="A79" t="s">
        <v>37</v>
      </c>
      <c r="B79" t="s">
        <v>38</v>
      </c>
      <c r="C79">
        <v>19</v>
      </c>
      <c r="D79" t="s">
        <v>39</v>
      </c>
      <c r="E79" t="s">
        <v>72</v>
      </c>
      <c r="F79">
        <v>3</v>
      </c>
      <c r="G79">
        <v>3</v>
      </c>
      <c r="H79">
        <v>1</v>
      </c>
      <c r="I79">
        <v>4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4</v>
      </c>
      <c r="S79">
        <v>3</v>
      </c>
      <c r="T79">
        <v>3</v>
      </c>
      <c r="U79">
        <v>1</v>
      </c>
      <c r="V79">
        <v>2</v>
      </c>
      <c r="W79">
        <v>3</v>
      </c>
      <c r="X79">
        <v>10</v>
      </c>
      <c r="Y79">
        <v>8</v>
      </c>
      <c r="Z79">
        <v>8</v>
      </c>
      <c r="AA79">
        <v>8</v>
      </c>
      <c r="AB79">
        <v>0</v>
      </c>
      <c r="AC79">
        <v>0</v>
      </c>
      <c r="AD79" t="s">
        <v>73</v>
      </c>
      <c r="AE79">
        <v>8</v>
      </c>
      <c r="AF79" t="s">
        <v>74</v>
      </c>
      <c r="AG79">
        <v>3</v>
      </c>
      <c r="AH79" t="s">
        <v>75</v>
      </c>
      <c r="AI79">
        <v>0</v>
      </c>
      <c r="AJ79" t="s">
        <v>76</v>
      </c>
      <c r="AK79" t="s">
        <v>77</v>
      </c>
      <c r="AL79">
        <v>4</v>
      </c>
      <c r="AM79">
        <v>6</v>
      </c>
      <c r="AN79" t="s">
        <v>79</v>
      </c>
      <c r="AO79" t="s">
        <v>75</v>
      </c>
    </row>
    <row r="80" spans="1:41">
      <c r="A80" t="s">
        <v>37</v>
      </c>
      <c r="B80" t="s">
        <v>38</v>
      </c>
      <c r="C80">
        <v>17</v>
      </c>
      <c r="D80" t="s">
        <v>39</v>
      </c>
      <c r="E80" t="s">
        <v>72</v>
      </c>
      <c r="F80">
        <v>3</v>
      </c>
      <c r="G80">
        <v>2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5</v>
      </c>
      <c r="S80">
        <v>3</v>
      </c>
      <c r="T80">
        <v>4</v>
      </c>
      <c r="U80">
        <v>1</v>
      </c>
      <c r="V80">
        <v>3</v>
      </c>
      <c r="W80">
        <v>3</v>
      </c>
      <c r="X80">
        <v>10</v>
      </c>
      <c r="Y80">
        <v>16</v>
      </c>
      <c r="Z80">
        <v>15</v>
      </c>
      <c r="AA80">
        <v>15</v>
      </c>
      <c r="AB80">
        <v>-1</v>
      </c>
      <c r="AC80">
        <v>0</v>
      </c>
      <c r="AD80" t="s">
        <v>73</v>
      </c>
      <c r="AE80">
        <v>15.33</v>
      </c>
      <c r="AF80" t="s">
        <v>89</v>
      </c>
      <c r="AG80">
        <v>2.5</v>
      </c>
      <c r="AH80" t="s">
        <v>75</v>
      </c>
      <c r="AI80">
        <v>0</v>
      </c>
      <c r="AJ80" t="s">
        <v>76</v>
      </c>
      <c r="AK80" t="s">
        <v>77</v>
      </c>
      <c r="AL80">
        <v>2</v>
      </c>
      <c r="AM80">
        <v>7</v>
      </c>
      <c r="AN80" t="s">
        <v>75</v>
      </c>
      <c r="AO80" t="s">
        <v>75</v>
      </c>
    </row>
    <row r="81" spans="1:41">
      <c r="A81" t="s">
        <v>37</v>
      </c>
      <c r="B81" t="s">
        <v>38</v>
      </c>
      <c r="C81">
        <v>17</v>
      </c>
      <c r="D81" t="s">
        <v>39</v>
      </c>
      <c r="E81" t="s">
        <v>72</v>
      </c>
      <c r="F81">
        <v>2</v>
      </c>
      <c r="G81">
        <v>1</v>
      </c>
      <c r="H81">
        <v>2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3</v>
      </c>
      <c r="S81">
        <v>2</v>
      </c>
      <c r="T81">
        <v>3</v>
      </c>
      <c r="U81">
        <v>1</v>
      </c>
      <c r="V81">
        <v>2</v>
      </c>
      <c r="W81">
        <v>3</v>
      </c>
      <c r="X81">
        <v>10</v>
      </c>
      <c r="Y81">
        <v>12</v>
      </c>
      <c r="Z81">
        <v>10</v>
      </c>
      <c r="AA81">
        <v>12</v>
      </c>
      <c r="AB81">
        <v>-2</v>
      </c>
      <c r="AC81">
        <v>2</v>
      </c>
      <c r="AD81" t="s">
        <v>73</v>
      </c>
      <c r="AE81">
        <v>11.33</v>
      </c>
      <c r="AF81" t="s">
        <v>85</v>
      </c>
      <c r="AG81">
        <v>1.5</v>
      </c>
      <c r="AH81" t="s">
        <v>75</v>
      </c>
      <c r="AI81">
        <v>1</v>
      </c>
      <c r="AJ81" t="s">
        <v>76</v>
      </c>
      <c r="AK81" t="s">
        <v>77</v>
      </c>
      <c r="AL81">
        <v>2</v>
      </c>
      <c r="AM81">
        <v>6</v>
      </c>
      <c r="AN81" t="s">
        <v>75</v>
      </c>
      <c r="AO81" t="s">
        <v>75</v>
      </c>
    </row>
    <row r="82" spans="1:41">
      <c r="A82" t="s">
        <v>37</v>
      </c>
      <c r="B82" t="s">
        <v>38</v>
      </c>
      <c r="C82">
        <v>16</v>
      </c>
      <c r="D82" t="s">
        <v>39</v>
      </c>
      <c r="E82" t="s">
        <v>71</v>
      </c>
      <c r="F82">
        <v>4</v>
      </c>
      <c r="G82">
        <v>4</v>
      </c>
      <c r="H82">
        <v>1</v>
      </c>
      <c r="I82">
        <v>2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4</v>
      </c>
      <c r="S82">
        <v>5</v>
      </c>
      <c r="T82">
        <v>2</v>
      </c>
      <c r="U82">
        <v>1</v>
      </c>
      <c r="V82">
        <v>2</v>
      </c>
      <c r="W82">
        <v>3</v>
      </c>
      <c r="X82">
        <v>0</v>
      </c>
      <c r="Y82">
        <v>9</v>
      </c>
      <c r="Z82">
        <v>9</v>
      </c>
      <c r="AA82">
        <v>10</v>
      </c>
      <c r="AB82">
        <v>0</v>
      </c>
      <c r="AC82">
        <v>1</v>
      </c>
      <c r="AD82" t="s">
        <v>73</v>
      </c>
      <c r="AE82">
        <v>9.33</v>
      </c>
      <c r="AF82" t="s">
        <v>74</v>
      </c>
      <c r="AG82">
        <v>4</v>
      </c>
      <c r="AH82" t="s">
        <v>79</v>
      </c>
      <c r="AI82">
        <v>0</v>
      </c>
      <c r="AJ82" t="s">
        <v>76</v>
      </c>
      <c r="AK82" t="s">
        <v>77</v>
      </c>
      <c r="AL82">
        <v>3</v>
      </c>
      <c r="AM82">
        <v>7</v>
      </c>
      <c r="AN82" t="s">
        <v>75</v>
      </c>
      <c r="AO82" t="s">
        <v>75</v>
      </c>
    </row>
    <row r="83" spans="1:41">
      <c r="A83" t="s">
        <v>37</v>
      </c>
      <c r="B83" t="s">
        <v>38</v>
      </c>
      <c r="C83">
        <v>17</v>
      </c>
      <c r="D83" t="s">
        <v>39</v>
      </c>
      <c r="E83" t="s">
        <v>71</v>
      </c>
      <c r="F83">
        <v>2</v>
      </c>
      <c r="G83">
        <v>4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4</v>
      </c>
      <c r="S83">
        <v>3</v>
      </c>
      <c r="T83">
        <v>2</v>
      </c>
      <c r="U83">
        <v>1</v>
      </c>
      <c r="V83">
        <v>1</v>
      </c>
      <c r="W83">
        <v>5</v>
      </c>
      <c r="X83">
        <v>0</v>
      </c>
      <c r="Y83">
        <v>14</v>
      </c>
      <c r="Z83">
        <v>15</v>
      </c>
      <c r="AA83">
        <v>15</v>
      </c>
      <c r="AB83">
        <v>1</v>
      </c>
      <c r="AC83">
        <v>0</v>
      </c>
      <c r="AD83" t="s">
        <v>73</v>
      </c>
      <c r="AE83">
        <v>14.67</v>
      </c>
      <c r="AF83" t="s">
        <v>89</v>
      </c>
      <c r="AG83">
        <v>3</v>
      </c>
      <c r="AH83" t="s">
        <v>75</v>
      </c>
      <c r="AI83">
        <v>0</v>
      </c>
      <c r="AJ83" t="s">
        <v>76</v>
      </c>
      <c r="AK83" t="s">
        <v>77</v>
      </c>
      <c r="AL83">
        <v>2</v>
      </c>
      <c r="AM83">
        <v>6</v>
      </c>
      <c r="AN83" t="s">
        <v>75</v>
      </c>
      <c r="AO83" t="s">
        <v>75</v>
      </c>
    </row>
    <row r="84" spans="1:41">
      <c r="A84" t="s">
        <v>37</v>
      </c>
      <c r="B84" t="s">
        <v>38</v>
      </c>
      <c r="C84">
        <v>18</v>
      </c>
      <c r="D84" t="s">
        <v>39</v>
      </c>
      <c r="E84" t="s">
        <v>71</v>
      </c>
      <c r="F84">
        <v>4</v>
      </c>
      <c r="G84">
        <v>3</v>
      </c>
      <c r="H84">
        <v>2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4</v>
      </c>
      <c r="S84">
        <v>4</v>
      </c>
      <c r="T84">
        <v>5</v>
      </c>
      <c r="U84">
        <v>1</v>
      </c>
      <c r="V84">
        <v>2</v>
      </c>
      <c r="W84">
        <v>2</v>
      </c>
      <c r="X84">
        <v>10</v>
      </c>
      <c r="Y84">
        <v>10</v>
      </c>
      <c r="Z84">
        <v>8</v>
      </c>
      <c r="AA84">
        <v>8</v>
      </c>
      <c r="AB84">
        <v>-2</v>
      </c>
      <c r="AC84">
        <v>0</v>
      </c>
      <c r="AD84" t="s">
        <v>73</v>
      </c>
      <c r="AE84">
        <v>8.67</v>
      </c>
      <c r="AF84" t="s">
        <v>74</v>
      </c>
      <c r="AG84">
        <v>3.5</v>
      </c>
      <c r="AH84" t="s">
        <v>79</v>
      </c>
      <c r="AI84">
        <v>0</v>
      </c>
      <c r="AJ84" t="s">
        <v>76</v>
      </c>
      <c r="AK84" t="s">
        <v>77</v>
      </c>
      <c r="AL84">
        <v>3</v>
      </c>
      <c r="AM84">
        <v>10</v>
      </c>
      <c r="AN84" t="s">
        <v>75</v>
      </c>
      <c r="AO84" t="s">
        <v>79</v>
      </c>
    </row>
    <row r="85" spans="1:41">
      <c r="A85" t="s">
        <v>37</v>
      </c>
      <c r="B85" t="s">
        <v>38</v>
      </c>
      <c r="C85">
        <v>17</v>
      </c>
      <c r="D85" t="s">
        <v>39</v>
      </c>
      <c r="E85" t="s">
        <v>72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5</v>
      </c>
      <c r="S85">
        <v>3</v>
      </c>
      <c r="T85">
        <v>3</v>
      </c>
      <c r="U85">
        <v>1</v>
      </c>
      <c r="V85">
        <v>1</v>
      </c>
      <c r="W85">
        <v>3</v>
      </c>
      <c r="X85">
        <v>0</v>
      </c>
      <c r="Y85">
        <v>8</v>
      </c>
      <c r="Z85">
        <v>8</v>
      </c>
      <c r="AA85">
        <v>9</v>
      </c>
      <c r="AB85">
        <v>0</v>
      </c>
      <c r="AC85">
        <v>1</v>
      </c>
      <c r="AD85" t="s">
        <v>73</v>
      </c>
      <c r="AE85">
        <v>8.33</v>
      </c>
      <c r="AF85" t="s">
        <v>74</v>
      </c>
      <c r="AG85">
        <v>1</v>
      </c>
      <c r="AH85" t="s">
        <v>76</v>
      </c>
      <c r="AI85">
        <v>1</v>
      </c>
      <c r="AJ85" t="s">
        <v>76</v>
      </c>
      <c r="AK85" t="s">
        <v>77</v>
      </c>
      <c r="AL85">
        <v>2</v>
      </c>
      <c r="AM85">
        <v>6</v>
      </c>
      <c r="AN85" t="s">
        <v>75</v>
      </c>
      <c r="AO85" t="s">
        <v>75</v>
      </c>
    </row>
    <row r="86" spans="1:41">
      <c r="A86" t="s">
        <v>55</v>
      </c>
      <c r="B86" t="s">
        <v>38</v>
      </c>
      <c r="C86">
        <v>18</v>
      </c>
      <c r="D86" t="s">
        <v>54</v>
      </c>
      <c r="E86" t="s">
        <v>72</v>
      </c>
      <c r="F86">
        <v>4</v>
      </c>
      <c r="G86">
        <v>4</v>
      </c>
      <c r="H86">
        <v>3</v>
      </c>
      <c r="I86">
        <v>2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3</v>
      </c>
      <c r="S86">
        <v>2</v>
      </c>
      <c r="T86">
        <v>2</v>
      </c>
      <c r="U86">
        <v>4</v>
      </c>
      <c r="V86">
        <v>2</v>
      </c>
      <c r="W86">
        <v>5</v>
      </c>
      <c r="X86">
        <v>10</v>
      </c>
      <c r="Y86">
        <v>14</v>
      </c>
      <c r="Z86">
        <v>12</v>
      </c>
      <c r="AA86">
        <v>11</v>
      </c>
      <c r="AB86">
        <v>-2</v>
      </c>
      <c r="AC86">
        <v>-1</v>
      </c>
      <c r="AD86" t="s">
        <v>78</v>
      </c>
      <c r="AE86">
        <v>12.33</v>
      </c>
      <c r="AF86" t="s">
        <v>85</v>
      </c>
      <c r="AG86">
        <v>4</v>
      </c>
      <c r="AH86" t="s">
        <v>79</v>
      </c>
      <c r="AI86">
        <v>0</v>
      </c>
      <c r="AJ86" t="s">
        <v>76</v>
      </c>
      <c r="AK86" t="s">
        <v>77</v>
      </c>
      <c r="AL86">
        <v>3</v>
      </c>
      <c r="AM86">
        <v>5</v>
      </c>
      <c r="AN86" t="s">
        <v>75</v>
      </c>
      <c r="AO86" t="s">
        <v>76</v>
      </c>
    </row>
    <row r="87" spans="1:41">
      <c r="A87" t="s">
        <v>37</v>
      </c>
      <c r="B87" t="s">
        <v>38</v>
      </c>
      <c r="C87">
        <v>17</v>
      </c>
      <c r="D87" t="s">
        <v>39</v>
      </c>
      <c r="E87" t="s">
        <v>72</v>
      </c>
      <c r="F87">
        <v>2</v>
      </c>
      <c r="G87">
        <v>4</v>
      </c>
      <c r="H87">
        <v>1</v>
      </c>
      <c r="I87">
        <v>2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5</v>
      </c>
      <c r="S87">
        <v>4</v>
      </c>
      <c r="T87">
        <v>2</v>
      </c>
      <c r="U87">
        <v>2</v>
      </c>
      <c r="V87">
        <v>3</v>
      </c>
      <c r="W87">
        <v>5</v>
      </c>
      <c r="X87">
        <v>0</v>
      </c>
      <c r="Y87">
        <v>16</v>
      </c>
      <c r="Z87">
        <v>17</v>
      </c>
      <c r="AA87">
        <v>17</v>
      </c>
      <c r="AB87">
        <v>1</v>
      </c>
      <c r="AC87">
        <v>0</v>
      </c>
      <c r="AD87" t="s">
        <v>73</v>
      </c>
      <c r="AE87">
        <v>16.670000000000002</v>
      </c>
      <c r="AF87" t="s">
        <v>86</v>
      </c>
      <c r="AG87">
        <v>3</v>
      </c>
      <c r="AH87" t="s">
        <v>75</v>
      </c>
      <c r="AI87">
        <v>0</v>
      </c>
      <c r="AJ87" t="s">
        <v>76</v>
      </c>
      <c r="AK87" t="s">
        <v>77</v>
      </c>
      <c r="AL87">
        <v>3</v>
      </c>
      <c r="AM87">
        <v>6</v>
      </c>
      <c r="AN87" t="s">
        <v>75</v>
      </c>
      <c r="AO87" t="s">
        <v>75</v>
      </c>
    </row>
    <row r="88" spans="1:41">
      <c r="A88" t="s">
        <v>37</v>
      </c>
      <c r="B88" t="s">
        <v>38</v>
      </c>
      <c r="C88">
        <v>18</v>
      </c>
      <c r="D88" t="s">
        <v>39</v>
      </c>
      <c r="E88" t="s">
        <v>72</v>
      </c>
      <c r="F88">
        <v>4</v>
      </c>
      <c r="G88">
        <v>3</v>
      </c>
      <c r="H88">
        <v>1</v>
      </c>
      <c r="I88">
        <v>3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3</v>
      </c>
      <c r="T88">
        <v>4</v>
      </c>
      <c r="U88">
        <v>1</v>
      </c>
      <c r="V88">
        <v>1</v>
      </c>
      <c r="W88">
        <v>5</v>
      </c>
      <c r="X88">
        <v>9</v>
      </c>
      <c r="Y88">
        <v>9</v>
      </c>
      <c r="Z88">
        <v>10</v>
      </c>
      <c r="AA88">
        <v>9</v>
      </c>
      <c r="AB88">
        <v>1</v>
      </c>
      <c r="AC88">
        <v>-1</v>
      </c>
      <c r="AD88" t="s">
        <v>73</v>
      </c>
      <c r="AE88">
        <v>9.33</v>
      </c>
      <c r="AF88" t="s">
        <v>74</v>
      </c>
      <c r="AG88">
        <v>3.5</v>
      </c>
      <c r="AH88" t="s">
        <v>79</v>
      </c>
      <c r="AI88">
        <v>0</v>
      </c>
      <c r="AJ88" t="s">
        <v>76</v>
      </c>
      <c r="AK88" t="s">
        <v>77</v>
      </c>
      <c r="AL88">
        <v>4</v>
      </c>
      <c r="AM88">
        <v>8</v>
      </c>
      <c r="AN88" t="s">
        <v>79</v>
      </c>
      <c r="AO88" t="s">
        <v>75</v>
      </c>
    </row>
    <row r="89" spans="1:41">
      <c r="A89" t="s">
        <v>37</v>
      </c>
      <c r="B89" t="s">
        <v>38</v>
      </c>
      <c r="C89">
        <v>16</v>
      </c>
      <c r="D89" t="s">
        <v>39</v>
      </c>
      <c r="E89" t="s">
        <v>72</v>
      </c>
      <c r="F89">
        <v>1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4</v>
      </c>
      <c r="S89">
        <v>3</v>
      </c>
      <c r="T89">
        <v>5</v>
      </c>
      <c r="U89">
        <v>1</v>
      </c>
      <c r="V89">
        <v>1</v>
      </c>
      <c r="W89">
        <v>3</v>
      </c>
      <c r="X89">
        <v>0</v>
      </c>
      <c r="Y89">
        <v>8</v>
      </c>
      <c r="Z89">
        <v>7</v>
      </c>
      <c r="AA89">
        <v>0</v>
      </c>
      <c r="AB89">
        <v>-1</v>
      </c>
      <c r="AC89">
        <v>-7</v>
      </c>
      <c r="AD89" t="s">
        <v>78</v>
      </c>
      <c r="AE89">
        <v>5</v>
      </c>
      <c r="AF89" t="s">
        <v>74</v>
      </c>
      <c r="AG89">
        <v>2</v>
      </c>
      <c r="AH89" t="s">
        <v>75</v>
      </c>
      <c r="AI89">
        <v>2</v>
      </c>
      <c r="AJ89" t="s">
        <v>75</v>
      </c>
      <c r="AK89" t="s">
        <v>77</v>
      </c>
      <c r="AL89">
        <v>2</v>
      </c>
      <c r="AM89">
        <v>9</v>
      </c>
      <c r="AN89" t="s">
        <v>75</v>
      </c>
      <c r="AO89" t="s">
        <v>75</v>
      </c>
    </row>
    <row r="90" spans="1:41">
      <c r="A90" t="s">
        <v>37</v>
      </c>
      <c r="B90" t="s">
        <v>38</v>
      </c>
      <c r="C90">
        <v>15</v>
      </c>
      <c r="D90" t="s">
        <v>54</v>
      </c>
      <c r="E90" t="s">
        <v>72</v>
      </c>
      <c r="F90">
        <v>2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4</v>
      </c>
      <c r="S90">
        <v>3</v>
      </c>
      <c r="T90">
        <v>1</v>
      </c>
      <c r="U90">
        <v>1</v>
      </c>
      <c r="V90">
        <v>1</v>
      </c>
      <c r="W90">
        <v>2</v>
      </c>
      <c r="X90">
        <v>8</v>
      </c>
      <c r="Y90">
        <v>14</v>
      </c>
      <c r="Z90">
        <v>13</v>
      </c>
      <c r="AA90">
        <v>13</v>
      </c>
      <c r="AB90">
        <v>-1</v>
      </c>
      <c r="AC90">
        <v>0</v>
      </c>
      <c r="AD90" t="s">
        <v>73</v>
      </c>
      <c r="AE90">
        <v>13.33</v>
      </c>
      <c r="AF90" t="s">
        <v>85</v>
      </c>
      <c r="AG90">
        <v>2</v>
      </c>
      <c r="AH90" t="s">
        <v>75</v>
      </c>
      <c r="AI90">
        <v>2</v>
      </c>
      <c r="AJ90" t="s">
        <v>75</v>
      </c>
      <c r="AK90" t="s">
        <v>77</v>
      </c>
      <c r="AL90">
        <v>5</v>
      </c>
      <c r="AM90">
        <v>4</v>
      </c>
      <c r="AN90" t="s">
        <v>79</v>
      </c>
      <c r="AO90" t="s">
        <v>76</v>
      </c>
    </row>
    <row r="91" spans="1:41">
      <c r="A91" t="s">
        <v>37</v>
      </c>
      <c r="B91" t="s">
        <v>38</v>
      </c>
      <c r="C91">
        <v>16</v>
      </c>
      <c r="D91" t="s">
        <v>39</v>
      </c>
      <c r="E91" t="s">
        <v>72</v>
      </c>
      <c r="F91">
        <v>4</v>
      </c>
      <c r="G91">
        <v>4</v>
      </c>
      <c r="H91">
        <v>1</v>
      </c>
      <c r="I91">
        <v>2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4</v>
      </c>
      <c r="S91">
        <v>4</v>
      </c>
      <c r="T91">
        <v>2</v>
      </c>
      <c r="U91">
        <v>1</v>
      </c>
      <c r="V91">
        <v>1</v>
      </c>
      <c r="W91">
        <v>3</v>
      </c>
      <c r="X91">
        <v>0</v>
      </c>
      <c r="Y91">
        <v>14</v>
      </c>
      <c r="Z91">
        <v>14</v>
      </c>
      <c r="AA91">
        <v>14</v>
      </c>
      <c r="AB91">
        <v>0</v>
      </c>
      <c r="AC91">
        <v>0</v>
      </c>
      <c r="AD91" t="s">
        <v>73</v>
      </c>
      <c r="AE91">
        <v>14</v>
      </c>
      <c r="AF91" t="s">
        <v>89</v>
      </c>
      <c r="AG91">
        <v>4</v>
      </c>
      <c r="AH91" t="s">
        <v>79</v>
      </c>
      <c r="AI91">
        <v>0</v>
      </c>
      <c r="AJ91" t="s">
        <v>76</v>
      </c>
      <c r="AK91" t="s">
        <v>77</v>
      </c>
      <c r="AL91">
        <v>3</v>
      </c>
      <c r="AM91">
        <v>7</v>
      </c>
      <c r="AN91" t="s">
        <v>75</v>
      </c>
      <c r="AO91" t="s">
        <v>75</v>
      </c>
    </row>
    <row r="92" spans="1:41">
      <c r="A92" t="s">
        <v>37</v>
      </c>
      <c r="B92" t="s">
        <v>38</v>
      </c>
      <c r="C92">
        <v>15</v>
      </c>
      <c r="D92" t="s">
        <v>39</v>
      </c>
      <c r="E92" t="s">
        <v>71</v>
      </c>
      <c r="F92">
        <v>4</v>
      </c>
      <c r="G92">
        <v>3</v>
      </c>
      <c r="H92">
        <v>1</v>
      </c>
      <c r="I92">
        <v>2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5</v>
      </c>
      <c r="S92">
        <v>2</v>
      </c>
      <c r="T92">
        <v>2</v>
      </c>
      <c r="U92">
        <v>1</v>
      </c>
      <c r="V92">
        <v>1</v>
      </c>
      <c r="W92">
        <v>5</v>
      </c>
      <c r="X92">
        <v>8</v>
      </c>
      <c r="Y92">
        <v>8</v>
      </c>
      <c r="Z92">
        <v>8</v>
      </c>
      <c r="AA92">
        <v>6</v>
      </c>
      <c r="AB92">
        <v>0</v>
      </c>
      <c r="AC92">
        <v>-2</v>
      </c>
      <c r="AD92" t="s">
        <v>73</v>
      </c>
      <c r="AE92">
        <v>7.33</v>
      </c>
      <c r="AF92" t="s">
        <v>74</v>
      </c>
      <c r="AG92">
        <v>3.5</v>
      </c>
      <c r="AH92" t="s">
        <v>79</v>
      </c>
      <c r="AI92">
        <v>0</v>
      </c>
      <c r="AJ92" t="s">
        <v>76</v>
      </c>
      <c r="AK92" t="s">
        <v>77</v>
      </c>
      <c r="AL92">
        <v>5</v>
      </c>
      <c r="AM92">
        <v>5</v>
      </c>
      <c r="AN92" t="s">
        <v>79</v>
      </c>
      <c r="AO92" t="s">
        <v>76</v>
      </c>
    </row>
    <row r="93" spans="1:41">
      <c r="A93" t="s">
        <v>37</v>
      </c>
      <c r="B93" t="s">
        <v>38</v>
      </c>
      <c r="C93">
        <v>16</v>
      </c>
      <c r="D93" t="s">
        <v>39</v>
      </c>
      <c r="E93" t="s">
        <v>72</v>
      </c>
      <c r="F93">
        <v>2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5</v>
      </c>
      <c r="S93">
        <v>3</v>
      </c>
      <c r="T93">
        <v>4</v>
      </c>
      <c r="U93">
        <v>1</v>
      </c>
      <c r="V93">
        <v>1</v>
      </c>
      <c r="W93">
        <v>2</v>
      </c>
      <c r="X93">
        <v>8</v>
      </c>
      <c r="Y93">
        <v>8</v>
      </c>
      <c r="Z93">
        <v>9</v>
      </c>
      <c r="AA93">
        <v>10</v>
      </c>
      <c r="AB93">
        <v>1</v>
      </c>
      <c r="AC93">
        <v>1</v>
      </c>
      <c r="AD93" t="s">
        <v>80</v>
      </c>
      <c r="AE93">
        <v>9</v>
      </c>
      <c r="AF93" t="s">
        <v>74</v>
      </c>
      <c r="AG93">
        <v>1.5</v>
      </c>
      <c r="AH93" t="s">
        <v>75</v>
      </c>
      <c r="AI93">
        <v>1</v>
      </c>
      <c r="AJ93" t="s">
        <v>76</v>
      </c>
      <c r="AK93" t="s">
        <v>77</v>
      </c>
      <c r="AL93">
        <v>3</v>
      </c>
      <c r="AM93">
        <v>8</v>
      </c>
      <c r="AN93" t="s">
        <v>75</v>
      </c>
      <c r="AO93" t="s">
        <v>75</v>
      </c>
    </row>
    <row r="94" spans="1:41">
      <c r="A94" t="s">
        <v>37</v>
      </c>
      <c r="B94" t="s">
        <v>38</v>
      </c>
      <c r="C94">
        <v>16</v>
      </c>
      <c r="D94" t="s">
        <v>39</v>
      </c>
      <c r="E94" t="s">
        <v>72</v>
      </c>
      <c r="F94">
        <v>2</v>
      </c>
      <c r="G94">
        <v>2</v>
      </c>
      <c r="H94">
        <v>1</v>
      </c>
      <c r="I94">
        <v>2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5</v>
      </c>
      <c r="S94">
        <v>1</v>
      </c>
      <c r="T94">
        <v>5</v>
      </c>
      <c r="U94">
        <v>1</v>
      </c>
      <c r="V94">
        <v>1</v>
      </c>
      <c r="W94">
        <v>4</v>
      </c>
      <c r="X94">
        <v>0</v>
      </c>
      <c r="Y94">
        <v>6</v>
      </c>
      <c r="Z94">
        <v>7</v>
      </c>
      <c r="AA94">
        <v>0</v>
      </c>
      <c r="AB94">
        <v>1</v>
      </c>
      <c r="AC94">
        <v>-7</v>
      </c>
      <c r="AD94" t="s">
        <v>73</v>
      </c>
      <c r="AE94">
        <v>4.33</v>
      </c>
      <c r="AF94" t="s">
        <v>74</v>
      </c>
      <c r="AG94">
        <v>2</v>
      </c>
      <c r="AH94" t="s">
        <v>75</v>
      </c>
      <c r="AI94">
        <v>1</v>
      </c>
      <c r="AJ94" t="s">
        <v>76</v>
      </c>
      <c r="AK94" t="s">
        <v>77</v>
      </c>
      <c r="AL94">
        <v>3</v>
      </c>
      <c r="AM94">
        <v>6</v>
      </c>
      <c r="AN94" t="s">
        <v>75</v>
      </c>
      <c r="AO94" t="s">
        <v>75</v>
      </c>
    </row>
    <row r="95" spans="1:41">
      <c r="A95" t="s">
        <v>37</v>
      </c>
      <c r="B95" t="s">
        <v>38</v>
      </c>
      <c r="C95">
        <v>15</v>
      </c>
      <c r="D95" t="s">
        <v>39</v>
      </c>
      <c r="E95" t="s">
        <v>72</v>
      </c>
      <c r="F95">
        <v>2</v>
      </c>
      <c r="G95">
        <v>2</v>
      </c>
      <c r="H95">
        <v>1</v>
      </c>
      <c r="I95">
        <v>4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5</v>
      </c>
      <c r="S95">
        <v>1</v>
      </c>
      <c r="T95">
        <v>2</v>
      </c>
      <c r="U95">
        <v>1</v>
      </c>
      <c r="V95">
        <v>1</v>
      </c>
      <c r="W95">
        <v>3</v>
      </c>
      <c r="X95">
        <v>8</v>
      </c>
      <c r="Y95">
        <v>7</v>
      </c>
      <c r="Z95">
        <v>8</v>
      </c>
      <c r="AA95">
        <v>8</v>
      </c>
      <c r="AB95">
        <v>1</v>
      </c>
      <c r="AC95">
        <v>0</v>
      </c>
      <c r="AD95" t="s">
        <v>73</v>
      </c>
      <c r="AE95">
        <v>7.67</v>
      </c>
      <c r="AF95" t="s">
        <v>74</v>
      </c>
      <c r="AG95">
        <v>2</v>
      </c>
      <c r="AH95" t="s">
        <v>75</v>
      </c>
      <c r="AI95">
        <v>1</v>
      </c>
      <c r="AJ95" t="s">
        <v>76</v>
      </c>
      <c r="AK95" t="s">
        <v>77</v>
      </c>
      <c r="AL95">
        <v>4</v>
      </c>
      <c r="AM95">
        <v>3</v>
      </c>
      <c r="AN95" t="s">
        <v>79</v>
      </c>
      <c r="AO95" t="s">
        <v>76</v>
      </c>
    </row>
    <row r="96" spans="1:41">
      <c r="A96" t="s">
        <v>37</v>
      </c>
      <c r="B96" t="s">
        <v>38</v>
      </c>
      <c r="C96">
        <v>16</v>
      </c>
      <c r="D96" t="s">
        <v>39</v>
      </c>
      <c r="E96" t="s">
        <v>72</v>
      </c>
      <c r="F96">
        <v>4</v>
      </c>
      <c r="G96">
        <v>2</v>
      </c>
      <c r="H96">
        <v>1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4</v>
      </c>
      <c r="S96">
        <v>2</v>
      </c>
      <c r="T96">
        <v>3</v>
      </c>
      <c r="U96">
        <v>1</v>
      </c>
      <c r="V96">
        <v>1</v>
      </c>
      <c r="W96">
        <v>3</v>
      </c>
      <c r="X96">
        <v>0</v>
      </c>
      <c r="Y96">
        <v>14</v>
      </c>
      <c r="Z96">
        <v>15</v>
      </c>
      <c r="AA96">
        <v>16</v>
      </c>
      <c r="AB96">
        <v>1</v>
      </c>
      <c r="AC96">
        <v>1</v>
      </c>
      <c r="AD96" t="s">
        <v>80</v>
      </c>
      <c r="AE96">
        <v>15</v>
      </c>
      <c r="AF96" t="s">
        <v>89</v>
      </c>
      <c r="AG96">
        <v>3</v>
      </c>
      <c r="AH96" t="s">
        <v>75</v>
      </c>
      <c r="AI96">
        <v>0</v>
      </c>
      <c r="AJ96" t="s">
        <v>76</v>
      </c>
      <c r="AK96" t="s">
        <v>77</v>
      </c>
      <c r="AL96">
        <v>2</v>
      </c>
      <c r="AM96">
        <v>6</v>
      </c>
      <c r="AN96" t="s">
        <v>75</v>
      </c>
      <c r="AO96" t="s">
        <v>75</v>
      </c>
    </row>
    <row r="97" spans="1:41">
      <c r="A97" t="s">
        <v>37</v>
      </c>
      <c r="B97" t="s">
        <v>38</v>
      </c>
      <c r="C97">
        <v>17</v>
      </c>
      <c r="D97" t="s">
        <v>39</v>
      </c>
      <c r="E97" t="s">
        <v>72</v>
      </c>
      <c r="F97">
        <v>4</v>
      </c>
      <c r="G97">
        <v>4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4</v>
      </c>
      <c r="S97">
        <v>2</v>
      </c>
      <c r="T97">
        <v>1</v>
      </c>
      <c r="U97">
        <v>1</v>
      </c>
      <c r="V97">
        <v>1</v>
      </c>
      <c r="W97">
        <v>4</v>
      </c>
      <c r="X97">
        <v>0</v>
      </c>
      <c r="Y97">
        <v>11</v>
      </c>
      <c r="Z97">
        <v>11</v>
      </c>
      <c r="AA97">
        <v>12</v>
      </c>
      <c r="AB97">
        <v>0</v>
      </c>
      <c r="AC97">
        <v>1</v>
      </c>
      <c r="AD97" t="s">
        <v>73</v>
      </c>
      <c r="AE97">
        <v>11.33</v>
      </c>
      <c r="AF97" t="s">
        <v>85</v>
      </c>
      <c r="AG97">
        <v>4</v>
      </c>
      <c r="AH97" t="s">
        <v>79</v>
      </c>
      <c r="AI97">
        <v>1</v>
      </c>
      <c r="AJ97" t="s">
        <v>76</v>
      </c>
      <c r="AK97" t="s">
        <v>77</v>
      </c>
      <c r="AL97">
        <v>3</v>
      </c>
      <c r="AM97">
        <v>4</v>
      </c>
      <c r="AN97" t="s">
        <v>75</v>
      </c>
      <c r="AO97" t="s">
        <v>76</v>
      </c>
    </row>
    <row r="98" spans="1:41">
      <c r="A98" t="s">
        <v>37</v>
      </c>
      <c r="B98" t="s">
        <v>38</v>
      </c>
      <c r="C98">
        <v>15</v>
      </c>
      <c r="D98" t="s">
        <v>39</v>
      </c>
      <c r="E98" t="s">
        <v>72</v>
      </c>
      <c r="F98">
        <v>3</v>
      </c>
      <c r="G98">
        <v>2</v>
      </c>
      <c r="H98">
        <v>1</v>
      </c>
      <c r="I98">
        <v>2</v>
      </c>
      <c r="J98">
        <v>3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3</v>
      </c>
      <c r="T98">
        <v>2</v>
      </c>
      <c r="U98">
        <v>1</v>
      </c>
      <c r="V98">
        <v>1</v>
      </c>
      <c r="W98">
        <v>3</v>
      </c>
      <c r="X98">
        <v>0</v>
      </c>
      <c r="Y98">
        <v>6</v>
      </c>
      <c r="Z98">
        <v>7</v>
      </c>
      <c r="AA98">
        <v>0</v>
      </c>
      <c r="AB98">
        <v>1</v>
      </c>
      <c r="AC98">
        <v>-7</v>
      </c>
      <c r="AD98" t="s">
        <v>73</v>
      </c>
      <c r="AE98">
        <v>4.33</v>
      </c>
      <c r="AF98" t="s">
        <v>74</v>
      </c>
      <c r="AG98">
        <v>2.5</v>
      </c>
      <c r="AH98" t="s">
        <v>75</v>
      </c>
      <c r="AI98">
        <v>1</v>
      </c>
      <c r="AJ98" t="s">
        <v>76</v>
      </c>
      <c r="AK98" t="s">
        <v>77</v>
      </c>
      <c r="AL98">
        <v>2</v>
      </c>
      <c r="AM98">
        <v>5</v>
      </c>
      <c r="AN98" t="s">
        <v>75</v>
      </c>
      <c r="AO98" t="s">
        <v>76</v>
      </c>
    </row>
    <row r="99" spans="1:41">
      <c r="A99" t="s">
        <v>37</v>
      </c>
      <c r="B99" t="s">
        <v>38</v>
      </c>
      <c r="C99">
        <v>15</v>
      </c>
      <c r="D99" t="s">
        <v>54</v>
      </c>
      <c r="E99" t="s">
        <v>72</v>
      </c>
      <c r="F99">
        <v>3</v>
      </c>
      <c r="G99">
        <v>3</v>
      </c>
      <c r="H99">
        <v>2</v>
      </c>
      <c r="I99">
        <v>3</v>
      </c>
      <c r="J99">
        <v>2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2</v>
      </c>
      <c r="T99">
        <v>1</v>
      </c>
      <c r="U99">
        <v>2</v>
      </c>
      <c r="V99">
        <v>3</v>
      </c>
      <c r="W99">
        <v>3</v>
      </c>
      <c r="X99">
        <v>8</v>
      </c>
      <c r="Y99">
        <v>10</v>
      </c>
      <c r="Z99">
        <v>10</v>
      </c>
      <c r="AA99">
        <v>10</v>
      </c>
      <c r="AB99">
        <v>0</v>
      </c>
      <c r="AC99">
        <v>0</v>
      </c>
      <c r="AD99" t="s">
        <v>73</v>
      </c>
      <c r="AE99">
        <v>10</v>
      </c>
      <c r="AF99" t="s">
        <v>85</v>
      </c>
      <c r="AG99">
        <v>3</v>
      </c>
      <c r="AH99" t="s">
        <v>75</v>
      </c>
      <c r="AI99">
        <v>1</v>
      </c>
      <c r="AJ99" t="s">
        <v>76</v>
      </c>
      <c r="AK99" t="s">
        <v>77</v>
      </c>
      <c r="AL99">
        <v>4</v>
      </c>
      <c r="AM99">
        <v>4</v>
      </c>
      <c r="AN99" t="s">
        <v>79</v>
      </c>
      <c r="AO99" t="s">
        <v>76</v>
      </c>
    </row>
    <row r="100" spans="1:41">
      <c r="A100" t="s">
        <v>37</v>
      </c>
      <c r="B100" t="s">
        <v>38</v>
      </c>
      <c r="C100">
        <v>15</v>
      </c>
      <c r="D100" t="s">
        <v>39</v>
      </c>
      <c r="E100" t="s">
        <v>72</v>
      </c>
      <c r="F100">
        <v>1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4</v>
      </c>
      <c r="S100">
        <v>4</v>
      </c>
      <c r="T100">
        <v>2</v>
      </c>
      <c r="U100">
        <v>1</v>
      </c>
      <c r="V100">
        <v>2</v>
      </c>
      <c r="W100">
        <v>5</v>
      </c>
      <c r="X100">
        <v>0</v>
      </c>
      <c r="Y100">
        <v>8</v>
      </c>
      <c r="Z100">
        <v>11</v>
      </c>
      <c r="AA100">
        <v>11</v>
      </c>
      <c r="AB100">
        <v>3</v>
      </c>
      <c r="AC100">
        <v>0</v>
      </c>
      <c r="AD100" t="s">
        <v>73</v>
      </c>
      <c r="AE100">
        <v>10</v>
      </c>
      <c r="AF100" t="s">
        <v>85</v>
      </c>
      <c r="AG100">
        <v>1</v>
      </c>
      <c r="AH100" t="s">
        <v>76</v>
      </c>
      <c r="AI100">
        <v>1</v>
      </c>
      <c r="AJ100" t="s">
        <v>76</v>
      </c>
      <c r="AK100" t="s">
        <v>77</v>
      </c>
      <c r="AL100">
        <v>3</v>
      </c>
      <c r="AM100">
        <v>6</v>
      </c>
      <c r="AN100" t="s">
        <v>75</v>
      </c>
      <c r="AO100" t="s">
        <v>75</v>
      </c>
    </row>
    <row r="101" spans="1:41">
      <c r="A101" t="s">
        <v>37</v>
      </c>
      <c r="B101" t="s">
        <v>38</v>
      </c>
      <c r="C101">
        <v>15</v>
      </c>
      <c r="D101" t="s">
        <v>39</v>
      </c>
      <c r="E101" t="s">
        <v>72</v>
      </c>
      <c r="F101">
        <v>4</v>
      </c>
      <c r="G101">
        <v>4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4</v>
      </c>
      <c r="S101">
        <v>3</v>
      </c>
      <c r="T101">
        <v>2</v>
      </c>
      <c r="U101">
        <v>1</v>
      </c>
      <c r="V101">
        <v>1</v>
      </c>
      <c r="W101">
        <v>5</v>
      </c>
      <c r="X101">
        <v>0</v>
      </c>
      <c r="Y101">
        <v>16</v>
      </c>
      <c r="Z101">
        <v>16</v>
      </c>
      <c r="AA101">
        <v>15</v>
      </c>
      <c r="AB101">
        <v>0</v>
      </c>
      <c r="AC101">
        <v>-1</v>
      </c>
      <c r="AD101" t="s">
        <v>73</v>
      </c>
      <c r="AE101">
        <v>15.67</v>
      </c>
      <c r="AF101" t="s">
        <v>89</v>
      </c>
      <c r="AG101">
        <v>4</v>
      </c>
      <c r="AH101" t="s">
        <v>79</v>
      </c>
      <c r="AI101">
        <v>1</v>
      </c>
      <c r="AJ101" t="s">
        <v>76</v>
      </c>
      <c r="AK101" t="s">
        <v>77</v>
      </c>
      <c r="AL101">
        <v>2</v>
      </c>
      <c r="AM101">
        <v>5</v>
      </c>
      <c r="AN101" t="s">
        <v>75</v>
      </c>
      <c r="AO101" t="s">
        <v>76</v>
      </c>
    </row>
    <row r="102" spans="1:41">
      <c r="A102" t="s">
        <v>37</v>
      </c>
      <c r="B102" t="s">
        <v>38</v>
      </c>
      <c r="C102">
        <v>16</v>
      </c>
      <c r="D102" t="s">
        <v>39</v>
      </c>
      <c r="E102" t="s">
        <v>72</v>
      </c>
      <c r="F102">
        <v>3</v>
      </c>
      <c r="G102">
        <v>3</v>
      </c>
      <c r="H102">
        <v>2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4</v>
      </c>
      <c r="S102">
        <v>3</v>
      </c>
      <c r="T102">
        <v>2</v>
      </c>
      <c r="U102">
        <v>1</v>
      </c>
      <c r="V102">
        <v>1</v>
      </c>
      <c r="W102">
        <v>5</v>
      </c>
      <c r="X102">
        <v>0</v>
      </c>
      <c r="Y102">
        <v>4</v>
      </c>
      <c r="Z102">
        <v>0</v>
      </c>
      <c r="AA102">
        <v>0</v>
      </c>
      <c r="AB102">
        <v>-4</v>
      </c>
      <c r="AC102">
        <v>0</v>
      </c>
      <c r="AD102" t="s">
        <v>73</v>
      </c>
      <c r="AE102">
        <v>1.33</v>
      </c>
      <c r="AF102" t="s">
        <v>74</v>
      </c>
      <c r="AG102">
        <v>3</v>
      </c>
      <c r="AH102" t="s">
        <v>75</v>
      </c>
      <c r="AI102">
        <v>2</v>
      </c>
      <c r="AJ102" t="s">
        <v>75</v>
      </c>
      <c r="AK102" t="s">
        <v>77</v>
      </c>
      <c r="AL102">
        <v>3</v>
      </c>
      <c r="AM102">
        <v>6</v>
      </c>
      <c r="AN102" t="s">
        <v>75</v>
      </c>
      <c r="AO102" t="s">
        <v>75</v>
      </c>
    </row>
    <row r="103" spans="1:41">
      <c r="A103" t="s">
        <v>37</v>
      </c>
      <c r="B103" t="s">
        <v>38</v>
      </c>
      <c r="C103">
        <v>15</v>
      </c>
      <c r="D103" t="s">
        <v>39</v>
      </c>
      <c r="E103" t="s">
        <v>72</v>
      </c>
      <c r="F103">
        <v>4</v>
      </c>
      <c r="G103">
        <v>4</v>
      </c>
      <c r="H103">
        <v>1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1</v>
      </c>
      <c r="W103">
        <v>5</v>
      </c>
      <c r="X103">
        <v>0</v>
      </c>
      <c r="Y103">
        <v>11</v>
      </c>
      <c r="Z103">
        <v>0</v>
      </c>
      <c r="AA103">
        <v>0</v>
      </c>
      <c r="AB103">
        <v>-11</v>
      </c>
      <c r="AC103">
        <v>0</v>
      </c>
      <c r="AD103" t="s">
        <v>73</v>
      </c>
      <c r="AE103">
        <v>3.67</v>
      </c>
      <c r="AF103" t="s">
        <v>74</v>
      </c>
      <c r="AG103">
        <v>4</v>
      </c>
      <c r="AH103" t="s">
        <v>79</v>
      </c>
      <c r="AI103">
        <v>0</v>
      </c>
      <c r="AJ103" t="s">
        <v>76</v>
      </c>
      <c r="AK103" t="s">
        <v>77</v>
      </c>
      <c r="AL103">
        <v>3</v>
      </c>
      <c r="AM103">
        <v>7</v>
      </c>
      <c r="AN103" t="s">
        <v>75</v>
      </c>
      <c r="AO103" t="s">
        <v>75</v>
      </c>
    </row>
    <row r="104" spans="1:41">
      <c r="A104" t="s">
        <v>37</v>
      </c>
      <c r="B104" t="s">
        <v>38</v>
      </c>
      <c r="C104">
        <v>15</v>
      </c>
      <c r="D104" t="s">
        <v>39</v>
      </c>
      <c r="E104" t="s">
        <v>72</v>
      </c>
      <c r="F104">
        <v>1</v>
      </c>
      <c r="G104">
        <v>1</v>
      </c>
      <c r="H104">
        <v>3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4</v>
      </c>
      <c r="S104">
        <v>3</v>
      </c>
      <c r="T104">
        <v>3</v>
      </c>
      <c r="U104">
        <v>1</v>
      </c>
      <c r="V104">
        <v>2</v>
      </c>
      <c r="W104">
        <v>4</v>
      </c>
      <c r="X104">
        <v>0</v>
      </c>
      <c r="Y104">
        <v>8</v>
      </c>
      <c r="Z104">
        <v>0</v>
      </c>
      <c r="AA104">
        <v>0</v>
      </c>
      <c r="AB104">
        <v>-8</v>
      </c>
      <c r="AC104">
        <v>0</v>
      </c>
      <c r="AD104" t="s">
        <v>73</v>
      </c>
      <c r="AE104">
        <v>2.67</v>
      </c>
      <c r="AF104" t="s">
        <v>74</v>
      </c>
      <c r="AG104">
        <v>1</v>
      </c>
      <c r="AH104" t="s">
        <v>76</v>
      </c>
      <c r="AI104">
        <v>2</v>
      </c>
      <c r="AJ104" t="s">
        <v>75</v>
      </c>
      <c r="AK104" t="s">
        <v>77</v>
      </c>
      <c r="AL104">
        <v>3</v>
      </c>
      <c r="AM104">
        <v>7</v>
      </c>
      <c r="AN104" t="s">
        <v>75</v>
      </c>
      <c r="AO104" t="s">
        <v>75</v>
      </c>
    </row>
    <row r="105" spans="1:41">
      <c r="A105" t="s">
        <v>37</v>
      </c>
      <c r="B105" t="s">
        <v>38</v>
      </c>
      <c r="C105">
        <v>18</v>
      </c>
      <c r="D105" t="s">
        <v>54</v>
      </c>
      <c r="E105" t="s">
        <v>72</v>
      </c>
      <c r="F105">
        <v>4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4</v>
      </c>
      <c r="S105">
        <v>3</v>
      </c>
      <c r="T105">
        <v>4</v>
      </c>
      <c r="U105">
        <v>2</v>
      </c>
      <c r="V105">
        <v>2</v>
      </c>
      <c r="W105">
        <v>4</v>
      </c>
      <c r="X105">
        <v>8</v>
      </c>
      <c r="Y105">
        <v>12</v>
      </c>
      <c r="Z105">
        <v>10</v>
      </c>
      <c r="AA105">
        <v>11</v>
      </c>
      <c r="AB105">
        <v>-2</v>
      </c>
      <c r="AC105">
        <v>1</v>
      </c>
      <c r="AD105" t="s">
        <v>73</v>
      </c>
      <c r="AE105">
        <v>11</v>
      </c>
      <c r="AF105" t="s">
        <v>85</v>
      </c>
      <c r="AG105">
        <v>4</v>
      </c>
      <c r="AH105" t="s">
        <v>79</v>
      </c>
      <c r="AI105">
        <v>0</v>
      </c>
      <c r="AJ105" t="s">
        <v>76</v>
      </c>
      <c r="AK105" t="s">
        <v>77</v>
      </c>
      <c r="AL105">
        <v>3</v>
      </c>
      <c r="AM105">
        <v>7</v>
      </c>
      <c r="AN105" t="s">
        <v>75</v>
      </c>
      <c r="AO105" t="s">
        <v>75</v>
      </c>
    </row>
    <row r="106" spans="1:41">
      <c r="A106" t="s">
        <v>37</v>
      </c>
      <c r="B106" t="s">
        <v>38</v>
      </c>
      <c r="C106">
        <v>15</v>
      </c>
      <c r="D106" t="s">
        <v>54</v>
      </c>
      <c r="E106" t="s">
        <v>72</v>
      </c>
      <c r="F106">
        <v>3</v>
      </c>
      <c r="G106">
        <v>4</v>
      </c>
      <c r="H106">
        <v>2</v>
      </c>
      <c r="I106">
        <v>3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4</v>
      </c>
      <c r="S106">
        <v>2</v>
      </c>
      <c r="T106">
        <v>2</v>
      </c>
      <c r="U106">
        <v>2</v>
      </c>
      <c r="V106">
        <v>2</v>
      </c>
      <c r="W106">
        <v>5</v>
      </c>
      <c r="X106">
        <v>0</v>
      </c>
      <c r="Y106">
        <v>12</v>
      </c>
      <c r="Z106">
        <v>0</v>
      </c>
      <c r="AA106">
        <v>0</v>
      </c>
      <c r="AB106">
        <v>-12</v>
      </c>
      <c r="AC106">
        <v>0</v>
      </c>
      <c r="AD106" t="s">
        <v>73</v>
      </c>
      <c r="AE106">
        <v>4</v>
      </c>
      <c r="AF106" t="s">
        <v>74</v>
      </c>
      <c r="AG106">
        <v>3.5</v>
      </c>
      <c r="AH106" t="s">
        <v>79</v>
      </c>
      <c r="AI106">
        <v>1</v>
      </c>
      <c r="AJ106" t="s">
        <v>76</v>
      </c>
      <c r="AK106" t="s">
        <v>77</v>
      </c>
      <c r="AL106">
        <v>2</v>
      </c>
      <c r="AM106">
        <v>5</v>
      </c>
      <c r="AN106" t="s">
        <v>75</v>
      </c>
      <c r="AO106" t="s">
        <v>76</v>
      </c>
    </row>
    <row r="107" spans="1:41">
      <c r="A107" t="s">
        <v>37</v>
      </c>
      <c r="B107" t="s">
        <v>38</v>
      </c>
      <c r="C107">
        <v>15</v>
      </c>
      <c r="D107" t="s">
        <v>39</v>
      </c>
      <c r="E107" t="s">
        <v>71</v>
      </c>
      <c r="F107">
        <v>3</v>
      </c>
      <c r="G107">
        <v>4</v>
      </c>
      <c r="H107">
        <v>1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5</v>
      </c>
      <c r="S107">
        <v>3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7</v>
      </c>
      <c r="Z107">
        <v>10</v>
      </c>
      <c r="AA107">
        <v>11</v>
      </c>
      <c r="AB107">
        <v>3</v>
      </c>
      <c r="AC107">
        <v>1</v>
      </c>
      <c r="AD107" t="s">
        <v>80</v>
      </c>
      <c r="AE107">
        <v>9.33</v>
      </c>
      <c r="AF107" t="s">
        <v>74</v>
      </c>
      <c r="AG107">
        <v>3.5</v>
      </c>
      <c r="AH107" t="s">
        <v>79</v>
      </c>
      <c r="AI107">
        <v>0</v>
      </c>
      <c r="AJ107" t="s">
        <v>76</v>
      </c>
      <c r="AK107" t="s">
        <v>77</v>
      </c>
      <c r="AL107">
        <v>3</v>
      </c>
      <c r="AM107">
        <v>6</v>
      </c>
      <c r="AN107" t="s">
        <v>75</v>
      </c>
      <c r="AO107" t="s">
        <v>75</v>
      </c>
    </row>
    <row r="108" spans="1:41">
      <c r="A108" t="s">
        <v>37</v>
      </c>
      <c r="B108" t="s">
        <v>38</v>
      </c>
      <c r="C108">
        <v>18</v>
      </c>
      <c r="D108" t="s">
        <v>39</v>
      </c>
      <c r="E108" t="s">
        <v>72</v>
      </c>
      <c r="F108">
        <v>2</v>
      </c>
      <c r="G108">
        <v>4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4</v>
      </c>
      <c r="S108">
        <v>4</v>
      </c>
      <c r="T108">
        <v>3</v>
      </c>
      <c r="U108">
        <v>1</v>
      </c>
      <c r="V108">
        <v>1</v>
      </c>
      <c r="W108">
        <v>3</v>
      </c>
      <c r="X108">
        <v>8</v>
      </c>
      <c r="Y108">
        <v>14</v>
      </c>
      <c r="Z108">
        <v>12</v>
      </c>
      <c r="AA108">
        <v>12</v>
      </c>
      <c r="AB108">
        <v>-2</v>
      </c>
      <c r="AC108">
        <v>0</v>
      </c>
      <c r="AD108" t="s">
        <v>73</v>
      </c>
      <c r="AE108">
        <v>12.67</v>
      </c>
      <c r="AF108" t="s">
        <v>85</v>
      </c>
      <c r="AG108">
        <v>3</v>
      </c>
      <c r="AH108" t="s">
        <v>75</v>
      </c>
      <c r="AI108">
        <v>0</v>
      </c>
      <c r="AJ108" t="s">
        <v>76</v>
      </c>
      <c r="AK108" t="s">
        <v>77</v>
      </c>
      <c r="AL108">
        <v>4</v>
      </c>
      <c r="AM108">
        <v>7</v>
      </c>
      <c r="AN108" t="s">
        <v>79</v>
      </c>
      <c r="AO108" t="s">
        <v>75</v>
      </c>
    </row>
    <row r="109" spans="1:41">
      <c r="A109" t="s">
        <v>37</v>
      </c>
      <c r="B109" t="s">
        <v>38</v>
      </c>
      <c r="C109">
        <v>16</v>
      </c>
      <c r="D109" t="s">
        <v>39</v>
      </c>
      <c r="E109" t="s">
        <v>72</v>
      </c>
      <c r="F109">
        <v>2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5</v>
      </c>
      <c r="S109">
        <v>4</v>
      </c>
      <c r="T109">
        <v>4</v>
      </c>
      <c r="U109">
        <v>1</v>
      </c>
      <c r="V109">
        <v>1</v>
      </c>
      <c r="W109">
        <v>5</v>
      </c>
      <c r="X109">
        <v>0</v>
      </c>
      <c r="Y109">
        <v>8</v>
      </c>
      <c r="Z109">
        <v>7</v>
      </c>
      <c r="AA109">
        <v>8</v>
      </c>
      <c r="AB109">
        <v>-1</v>
      </c>
      <c r="AC109">
        <v>1</v>
      </c>
      <c r="AD109" t="s">
        <v>73</v>
      </c>
      <c r="AE109">
        <v>7.67</v>
      </c>
      <c r="AF109" t="s">
        <v>74</v>
      </c>
      <c r="AG109">
        <v>2</v>
      </c>
      <c r="AH109" t="s">
        <v>75</v>
      </c>
      <c r="AI109">
        <v>1</v>
      </c>
      <c r="AJ109" t="s">
        <v>76</v>
      </c>
      <c r="AK109" t="s">
        <v>77</v>
      </c>
      <c r="AL109">
        <v>2</v>
      </c>
      <c r="AM109">
        <v>9</v>
      </c>
      <c r="AN109" t="s">
        <v>75</v>
      </c>
      <c r="AO109" t="s">
        <v>75</v>
      </c>
    </row>
    <row r="110" spans="1:41">
      <c r="A110" t="s">
        <v>37</v>
      </c>
      <c r="B110" t="s">
        <v>38</v>
      </c>
      <c r="C110">
        <v>16</v>
      </c>
      <c r="D110" t="s">
        <v>54</v>
      </c>
      <c r="E110" t="s">
        <v>72</v>
      </c>
      <c r="F110">
        <v>3</v>
      </c>
      <c r="G110">
        <v>3</v>
      </c>
      <c r="H110">
        <v>1</v>
      </c>
      <c r="I110">
        <v>3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4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0</v>
      </c>
      <c r="Y110">
        <v>7</v>
      </c>
      <c r="Z110">
        <v>10</v>
      </c>
      <c r="AA110">
        <v>10</v>
      </c>
      <c r="AB110">
        <v>3</v>
      </c>
      <c r="AC110">
        <v>0</v>
      </c>
      <c r="AD110" t="s">
        <v>73</v>
      </c>
      <c r="AE110">
        <v>9</v>
      </c>
      <c r="AF110" t="s">
        <v>74</v>
      </c>
      <c r="AG110">
        <v>3</v>
      </c>
      <c r="AH110" t="s">
        <v>75</v>
      </c>
      <c r="AI110">
        <v>0</v>
      </c>
      <c r="AJ110" t="s">
        <v>76</v>
      </c>
      <c r="AK110" t="s">
        <v>77</v>
      </c>
      <c r="AL110">
        <v>4</v>
      </c>
      <c r="AM110">
        <v>3</v>
      </c>
      <c r="AN110" t="s">
        <v>79</v>
      </c>
      <c r="AO110" t="s">
        <v>76</v>
      </c>
    </row>
    <row r="111" spans="1:41">
      <c r="A111" t="s">
        <v>55</v>
      </c>
      <c r="B111" t="s">
        <v>38</v>
      </c>
      <c r="C111">
        <v>17</v>
      </c>
      <c r="D111" t="s">
        <v>39</v>
      </c>
      <c r="E111" t="s">
        <v>72</v>
      </c>
      <c r="F111">
        <v>2</v>
      </c>
      <c r="G111">
        <v>2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3</v>
      </c>
      <c r="S111">
        <v>4</v>
      </c>
      <c r="T111">
        <v>3</v>
      </c>
      <c r="U111">
        <v>1</v>
      </c>
      <c r="V111">
        <v>1</v>
      </c>
      <c r="W111">
        <v>3</v>
      </c>
      <c r="X111">
        <v>8</v>
      </c>
      <c r="Y111">
        <v>13</v>
      </c>
      <c r="Z111">
        <v>11</v>
      </c>
      <c r="AA111">
        <v>11</v>
      </c>
      <c r="AB111">
        <v>-2</v>
      </c>
      <c r="AC111">
        <v>0</v>
      </c>
      <c r="AD111" t="s">
        <v>73</v>
      </c>
      <c r="AE111">
        <v>11.67</v>
      </c>
      <c r="AF111" t="s">
        <v>85</v>
      </c>
      <c r="AG111">
        <v>2</v>
      </c>
      <c r="AH111" t="s">
        <v>75</v>
      </c>
      <c r="AI111">
        <v>1</v>
      </c>
      <c r="AJ111" t="s">
        <v>76</v>
      </c>
      <c r="AK111" t="s">
        <v>77</v>
      </c>
      <c r="AL111">
        <v>2</v>
      </c>
      <c r="AM111">
        <v>8</v>
      </c>
      <c r="AN111" t="s">
        <v>75</v>
      </c>
      <c r="AO111" t="s">
        <v>75</v>
      </c>
    </row>
    <row r="112" spans="1:41">
      <c r="A112" t="s">
        <v>37</v>
      </c>
      <c r="B112" t="s">
        <v>38</v>
      </c>
      <c r="C112">
        <v>16</v>
      </c>
      <c r="D112" t="s">
        <v>39</v>
      </c>
      <c r="E112" t="s">
        <v>72</v>
      </c>
      <c r="F112">
        <v>4</v>
      </c>
      <c r="G112">
        <v>3</v>
      </c>
      <c r="H112">
        <v>1</v>
      </c>
      <c r="I112">
        <v>3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5</v>
      </c>
      <c r="S112">
        <v>3</v>
      </c>
      <c r="T112">
        <v>5</v>
      </c>
      <c r="U112">
        <v>1</v>
      </c>
      <c r="V112">
        <v>1</v>
      </c>
      <c r="W112">
        <v>3</v>
      </c>
      <c r="X112">
        <v>0</v>
      </c>
      <c r="Y112">
        <v>7</v>
      </c>
      <c r="Z112">
        <v>9</v>
      </c>
      <c r="AA112">
        <v>8</v>
      </c>
      <c r="AB112">
        <v>2</v>
      </c>
      <c r="AC112">
        <v>-1</v>
      </c>
      <c r="AD112" t="s">
        <v>73</v>
      </c>
      <c r="AE112">
        <v>8</v>
      </c>
      <c r="AF112" t="s">
        <v>74</v>
      </c>
      <c r="AG112">
        <v>3.5</v>
      </c>
      <c r="AH112" t="s">
        <v>79</v>
      </c>
      <c r="AI112">
        <v>0</v>
      </c>
      <c r="AJ112" t="s">
        <v>76</v>
      </c>
      <c r="AK112" t="s">
        <v>77</v>
      </c>
      <c r="AL112">
        <v>4</v>
      </c>
      <c r="AM112">
        <v>8</v>
      </c>
      <c r="AN112" t="s">
        <v>79</v>
      </c>
      <c r="AO112" t="s">
        <v>75</v>
      </c>
    </row>
    <row r="113" spans="1:41">
      <c r="A113" t="s">
        <v>37</v>
      </c>
      <c r="B113" t="s">
        <v>38</v>
      </c>
      <c r="C113">
        <v>17</v>
      </c>
      <c r="D113" t="s">
        <v>39</v>
      </c>
      <c r="E113" t="s">
        <v>72</v>
      </c>
      <c r="F113">
        <v>4</v>
      </c>
      <c r="G113">
        <v>4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5</v>
      </c>
      <c r="S113">
        <v>4</v>
      </c>
      <c r="T113">
        <v>4</v>
      </c>
      <c r="U113">
        <v>1</v>
      </c>
      <c r="V113">
        <v>3</v>
      </c>
      <c r="W113">
        <v>4</v>
      </c>
      <c r="X113">
        <v>7</v>
      </c>
      <c r="Y113">
        <v>10</v>
      </c>
      <c r="Z113">
        <v>9</v>
      </c>
      <c r="AA113">
        <v>9</v>
      </c>
      <c r="AB113">
        <v>-1</v>
      </c>
      <c r="AC113">
        <v>0</v>
      </c>
      <c r="AD113" t="s">
        <v>73</v>
      </c>
      <c r="AE113">
        <v>9.33</v>
      </c>
      <c r="AF113" t="s">
        <v>74</v>
      </c>
      <c r="AG113">
        <v>4</v>
      </c>
      <c r="AH113" t="s">
        <v>79</v>
      </c>
      <c r="AI113">
        <v>0</v>
      </c>
      <c r="AJ113" t="s">
        <v>76</v>
      </c>
      <c r="AK113" t="s">
        <v>77</v>
      </c>
      <c r="AL113">
        <v>4</v>
      </c>
      <c r="AM113">
        <v>8</v>
      </c>
      <c r="AN113" t="s">
        <v>79</v>
      </c>
      <c r="AO113" t="s">
        <v>75</v>
      </c>
    </row>
    <row r="114" spans="1:41">
      <c r="A114" t="s">
        <v>37</v>
      </c>
      <c r="B114" t="s">
        <v>38</v>
      </c>
      <c r="C114">
        <v>17</v>
      </c>
      <c r="D114" t="s">
        <v>54</v>
      </c>
      <c r="E114" t="s">
        <v>72</v>
      </c>
      <c r="F114">
        <v>2</v>
      </c>
      <c r="G114">
        <v>4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4</v>
      </c>
      <c r="S114">
        <v>4</v>
      </c>
      <c r="T114">
        <v>3</v>
      </c>
      <c r="U114">
        <v>1</v>
      </c>
      <c r="V114">
        <v>1</v>
      </c>
      <c r="W114">
        <v>5</v>
      </c>
      <c r="X114">
        <v>7</v>
      </c>
      <c r="Y114">
        <v>12</v>
      </c>
      <c r="Z114">
        <v>14</v>
      </c>
      <c r="AA114">
        <v>14</v>
      </c>
      <c r="AB114">
        <v>2</v>
      </c>
      <c r="AC114">
        <v>0</v>
      </c>
      <c r="AD114" t="s">
        <v>73</v>
      </c>
      <c r="AE114">
        <v>13.33</v>
      </c>
      <c r="AF114" t="s">
        <v>85</v>
      </c>
      <c r="AG114">
        <v>3</v>
      </c>
      <c r="AH114" t="s">
        <v>75</v>
      </c>
      <c r="AI114">
        <v>0</v>
      </c>
      <c r="AJ114" t="s">
        <v>76</v>
      </c>
      <c r="AK114" t="s">
        <v>77</v>
      </c>
      <c r="AL114">
        <v>2</v>
      </c>
      <c r="AM114">
        <v>8</v>
      </c>
      <c r="AN114" t="s">
        <v>75</v>
      </c>
      <c r="AO114" t="s">
        <v>75</v>
      </c>
    </row>
    <row r="115" spans="1:41">
      <c r="A115" t="s">
        <v>37</v>
      </c>
      <c r="B115" t="s">
        <v>38</v>
      </c>
      <c r="C115">
        <v>18</v>
      </c>
      <c r="D115" t="s">
        <v>39</v>
      </c>
      <c r="E115" t="s">
        <v>71</v>
      </c>
      <c r="F115">
        <v>3</v>
      </c>
      <c r="G115">
        <v>3</v>
      </c>
      <c r="H115">
        <v>1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5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7</v>
      </c>
      <c r="Y115">
        <v>16</v>
      </c>
      <c r="Z115">
        <v>15</v>
      </c>
      <c r="AA115">
        <v>17</v>
      </c>
      <c r="AB115">
        <v>-1</v>
      </c>
      <c r="AC115">
        <v>2</v>
      </c>
      <c r="AD115" t="s">
        <v>73</v>
      </c>
      <c r="AE115">
        <v>16</v>
      </c>
      <c r="AF115" t="s">
        <v>86</v>
      </c>
      <c r="AG115">
        <v>3</v>
      </c>
      <c r="AH115" t="s">
        <v>75</v>
      </c>
      <c r="AI115">
        <v>0</v>
      </c>
      <c r="AJ115" t="s">
        <v>76</v>
      </c>
      <c r="AK115" t="s">
        <v>77</v>
      </c>
      <c r="AL115">
        <v>2</v>
      </c>
      <c r="AM115">
        <v>6</v>
      </c>
      <c r="AN115" t="s">
        <v>75</v>
      </c>
      <c r="AO115" t="s">
        <v>75</v>
      </c>
    </row>
    <row r="116" spans="1:41">
      <c r="A116" t="s">
        <v>37</v>
      </c>
      <c r="B116" t="s">
        <v>38</v>
      </c>
      <c r="C116">
        <v>18</v>
      </c>
      <c r="D116" t="s">
        <v>39</v>
      </c>
      <c r="E116" t="s">
        <v>72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5</v>
      </c>
      <c r="S116">
        <v>4</v>
      </c>
      <c r="T116">
        <v>3</v>
      </c>
      <c r="U116">
        <v>2</v>
      </c>
      <c r="V116">
        <v>3</v>
      </c>
      <c r="W116">
        <v>1</v>
      </c>
      <c r="X116">
        <v>7</v>
      </c>
      <c r="Y116">
        <v>13</v>
      </c>
      <c r="Z116">
        <v>13</v>
      </c>
      <c r="AA116">
        <v>14</v>
      </c>
      <c r="AB116">
        <v>0</v>
      </c>
      <c r="AC116">
        <v>1</v>
      </c>
      <c r="AD116" t="s">
        <v>73</v>
      </c>
      <c r="AE116">
        <v>13.33</v>
      </c>
      <c r="AF116" t="s">
        <v>85</v>
      </c>
      <c r="AG116">
        <v>2.5</v>
      </c>
      <c r="AH116" t="s">
        <v>75</v>
      </c>
      <c r="AI116">
        <v>0</v>
      </c>
      <c r="AJ116" t="s">
        <v>76</v>
      </c>
      <c r="AK116" t="s">
        <v>77</v>
      </c>
      <c r="AL116">
        <v>1</v>
      </c>
      <c r="AM116">
        <v>8</v>
      </c>
      <c r="AN116" t="s">
        <v>76</v>
      </c>
      <c r="AO116" t="s">
        <v>75</v>
      </c>
    </row>
    <row r="117" spans="1:41">
      <c r="A117" t="s">
        <v>37</v>
      </c>
      <c r="B117" t="s">
        <v>38</v>
      </c>
      <c r="C117">
        <v>16</v>
      </c>
      <c r="D117" t="s">
        <v>39</v>
      </c>
      <c r="E117" t="s">
        <v>72</v>
      </c>
      <c r="F117">
        <v>4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5</v>
      </c>
      <c r="S117">
        <v>3</v>
      </c>
      <c r="T117">
        <v>3</v>
      </c>
      <c r="U117">
        <v>1</v>
      </c>
      <c r="V117">
        <v>1</v>
      </c>
      <c r="W117">
        <v>1</v>
      </c>
      <c r="X117">
        <v>0</v>
      </c>
      <c r="Y117">
        <v>11</v>
      </c>
      <c r="Z117">
        <v>10</v>
      </c>
      <c r="AA117">
        <v>10</v>
      </c>
      <c r="AB117">
        <v>-1</v>
      </c>
      <c r="AC117">
        <v>0</v>
      </c>
      <c r="AD117" t="s">
        <v>73</v>
      </c>
      <c r="AE117">
        <v>10.33</v>
      </c>
      <c r="AF117" t="s">
        <v>85</v>
      </c>
      <c r="AG117">
        <v>3</v>
      </c>
      <c r="AH117" t="s">
        <v>75</v>
      </c>
      <c r="AI117">
        <v>0</v>
      </c>
      <c r="AJ117" t="s">
        <v>76</v>
      </c>
      <c r="AK117" t="s">
        <v>77</v>
      </c>
      <c r="AL117">
        <v>4</v>
      </c>
      <c r="AM117">
        <v>6</v>
      </c>
      <c r="AN117" t="s">
        <v>79</v>
      </c>
      <c r="AO117" t="s">
        <v>75</v>
      </c>
    </row>
    <row r="118" spans="1:41">
      <c r="A118" t="s">
        <v>55</v>
      </c>
      <c r="B118" t="s">
        <v>38</v>
      </c>
      <c r="C118">
        <v>18</v>
      </c>
      <c r="D118" t="s">
        <v>54</v>
      </c>
      <c r="E118" t="s">
        <v>72</v>
      </c>
      <c r="F118">
        <v>4</v>
      </c>
      <c r="G118">
        <v>4</v>
      </c>
      <c r="H118">
        <v>3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3</v>
      </c>
      <c r="U118">
        <v>2</v>
      </c>
      <c r="V118">
        <v>2</v>
      </c>
      <c r="W118">
        <v>5</v>
      </c>
      <c r="X118">
        <v>7</v>
      </c>
      <c r="Y118">
        <v>6</v>
      </c>
      <c r="Z118">
        <v>5</v>
      </c>
      <c r="AA118">
        <v>6</v>
      </c>
      <c r="AB118">
        <v>-1</v>
      </c>
      <c r="AC118">
        <v>1</v>
      </c>
      <c r="AD118" t="s">
        <v>73</v>
      </c>
      <c r="AE118">
        <v>5.67</v>
      </c>
      <c r="AF118" t="s">
        <v>74</v>
      </c>
      <c r="AG118">
        <v>4</v>
      </c>
      <c r="AH118" t="s">
        <v>79</v>
      </c>
      <c r="AI118">
        <v>1</v>
      </c>
      <c r="AJ118" t="s">
        <v>76</v>
      </c>
      <c r="AK118" t="s">
        <v>77</v>
      </c>
      <c r="AL118">
        <v>4</v>
      </c>
      <c r="AM118">
        <v>8</v>
      </c>
      <c r="AN118" t="s">
        <v>79</v>
      </c>
      <c r="AO118" t="s">
        <v>75</v>
      </c>
    </row>
    <row r="119" spans="1:41">
      <c r="A119" t="s">
        <v>37</v>
      </c>
      <c r="B119" t="s">
        <v>38</v>
      </c>
      <c r="C119">
        <v>18</v>
      </c>
      <c r="D119" t="s">
        <v>39</v>
      </c>
      <c r="E119" t="s">
        <v>72</v>
      </c>
      <c r="F119">
        <v>4</v>
      </c>
      <c r="G119">
        <v>4</v>
      </c>
      <c r="H119">
        <v>2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4</v>
      </c>
      <c r="S119">
        <v>3</v>
      </c>
      <c r="T119">
        <v>4</v>
      </c>
      <c r="U119">
        <v>1</v>
      </c>
      <c r="V119">
        <v>1</v>
      </c>
      <c r="W119">
        <v>3</v>
      </c>
      <c r="X119">
        <v>6</v>
      </c>
      <c r="Y119">
        <v>5</v>
      </c>
      <c r="Z119">
        <v>6</v>
      </c>
      <c r="AA119">
        <v>6</v>
      </c>
      <c r="AB119">
        <v>1</v>
      </c>
      <c r="AC119">
        <v>0</v>
      </c>
      <c r="AD119" t="s">
        <v>73</v>
      </c>
      <c r="AE119">
        <v>5.67</v>
      </c>
      <c r="AF119" t="s">
        <v>74</v>
      </c>
      <c r="AG119">
        <v>4</v>
      </c>
      <c r="AH119" t="s">
        <v>79</v>
      </c>
      <c r="AI119">
        <v>0</v>
      </c>
      <c r="AJ119" t="s">
        <v>76</v>
      </c>
      <c r="AK119" t="s">
        <v>77</v>
      </c>
      <c r="AL119">
        <v>2</v>
      </c>
      <c r="AM119">
        <v>7</v>
      </c>
      <c r="AN119" t="s">
        <v>75</v>
      </c>
      <c r="AO119" t="s">
        <v>75</v>
      </c>
    </row>
    <row r="120" spans="1:41">
      <c r="A120" t="s">
        <v>37</v>
      </c>
      <c r="B120" t="s">
        <v>38</v>
      </c>
      <c r="C120">
        <v>17</v>
      </c>
      <c r="D120" t="s">
        <v>39</v>
      </c>
      <c r="E120" t="s">
        <v>72</v>
      </c>
      <c r="F120">
        <v>4</v>
      </c>
      <c r="G120">
        <v>4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1</v>
      </c>
      <c r="T120">
        <v>4</v>
      </c>
      <c r="U120">
        <v>1</v>
      </c>
      <c r="V120">
        <v>1</v>
      </c>
      <c r="W120">
        <v>1</v>
      </c>
      <c r="X120">
        <v>6</v>
      </c>
      <c r="Y120">
        <v>6</v>
      </c>
      <c r="Z120">
        <v>5</v>
      </c>
      <c r="AA120">
        <v>6</v>
      </c>
      <c r="AB120">
        <v>-1</v>
      </c>
      <c r="AC120">
        <v>1</v>
      </c>
      <c r="AD120" t="s">
        <v>73</v>
      </c>
      <c r="AE120">
        <v>5.67</v>
      </c>
      <c r="AF120" t="s">
        <v>74</v>
      </c>
      <c r="AG120">
        <v>4</v>
      </c>
      <c r="AH120" t="s">
        <v>79</v>
      </c>
      <c r="AI120">
        <v>0</v>
      </c>
      <c r="AJ120" t="s">
        <v>76</v>
      </c>
      <c r="AK120" t="s">
        <v>77</v>
      </c>
      <c r="AL120">
        <v>3</v>
      </c>
      <c r="AM120">
        <v>5</v>
      </c>
      <c r="AN120" t="s">
        <v>75</v>
      </c>
      <c r="AO120" t="s">
        <v>76</v>
      </c>
    </row>
    <row r="121" spans="1:41">
      <c r="A121" t="s">
        <v>37</v>
      </c>
      <c r="B121" t="s">
        <v>38</v>
      </c>
      <c r="C121">
        <v>16</v>
      </c>
      <c r="D121" t="s">
        <v>39</v>
      </c>
      <c r="E121" t="s">
        <v>72</v>
      </c>
      <c r="F121">
        <v>4</v>
      </c>
      <c r="G121">
        <v>4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3</v>
      </c>
      <c r="S121">
        <v>2</v>
      </c>
      <c r="T121">
        <v>3</v>
      </c>
      <c r="U121">
        <v>1</v>
      </c>
      <c r="V121">
        <v>2</v>
      </c>
      <c r="W121">
        <v>2</v>
      </c>
      <c r="X121">
        <v>6</v>
      </c>
      <c r="Y121">
        <v>13</v>
      </c>
      <c r="Z121">
        <v>14</v>
      </c>
      <c r="AA121">
        <v>14</v>
      </c>
      <c r="AB121">
        <v>1</v>
      </c>
      <c r="AC121">
        <v>0</v>
      </c>
      <c r="AD121" t="s">
        <v>73</v>
      </c>
      <c r="AE121">
        <v>13.67</v>
      </c>
      <c r="AF121" t="s">
        <v>85</v>
      </c>
      <c r="AG121">
        <v>4</v>
      </c>
      <c r="AH121" t="s">
        <v>79</v>
      </c>
      <c r="AI121">
        <v>0</v>
      </c>
      <c r="AJ121" t="s">
        <v>76</v>
      </c>
      <c r="AK121" t="s">
        <v>77</v>
      </c>
      <c r="AL121">
        <v>4</v>
      </c>
      <c r="AM121">
        <v>5</v>
      </c>
      <c r="AN121" t="s">
        <v>79</v>
      </c>
      <c r="AO121" t="s">
        <v>76</v>
      </c>
    </row>
    <row r="122" spans="1:41">
      <c r="A122" t="s">
        <v>37</v>
      </c>
      <c r="B122" t="s">
        <v>38</v>
      </c>
      <c r="C122">
        <v>16</v>
      </c>
      <c r="D122" t="s">
        <v>39</v>
      </c>
      <c r="E122" t="s">
        <v>72</v>
      </c>
      <c r="F122">
        <v>3</v>
      </c>
      <c r="G122">
        <v>3</v>
      </c>
      <c r="H122">
        <v>1</v>
      </c>
      <c r="I122">
        <v>3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4</v>
      </c>
      <c r="S122">
        <v>3</v>
      </c>
      <c r="T122">
        <v>3</v>
      </c>
      <c r="U122">
        <v>1</v>
      </c>
      <c r="V122">
        <v>3</v>
      </c>
      <c r="W122">
        <v>4</v>
      </c>
      <c r="X122">
        <v>0</v>
      </c>
      <c r="Y122">
        <v>7</v>
      </c>
      <c r="Z122">
        <v>7</v>
      </c>
      <c r="AA122">
        <v>8</v>
      </c>
      <c r="AB122">
        <v>0</v>
      </c>
      <c r="AC122">
        <v>1</v>
      </c>
      <c r="AD122" t="s">
        <v>73</v>
      </c>
      <c r="AE122">
        <v>7.33</v>
      </c>
      <c r="AF122" t="s">
        <v>74</v>
      </c>
      <c r="AG122">
        <v>3</v>
      </c>
      <c r="AH122" t="s">
        <v>75</v>
      </c>
      <c r="AI122">
        <v>0</v>
      </c>
      <c r="AJ122" t="s">
        <v>76</v>
      </c>
      <c r="AK122" t="s">
        <v>77</v>
      </c>
      <c r="AL122">
        <v>3</v>
      </c>
      <c r="AM122">
        <v>7</v>
      </c>
      <c r="AN122" t="s">
        <v>75</v>
      </c>
      <c r="AO122" t="s">
        <v>75</v>
      </c>
    </row>
    <row r="123" spans="1:41">
      <c r="A123" t="s">
        <v>37</v>
      </c>
      <c r="B123" t="s">
        <v>38</v>
      </c>
      <c r="C123">
        <v>15</v>
      </c>
      <c r="D123" t="s">
        <v>39</v>
      </c>
      <c r="E123" t="s">
        <v>71</v>
      </c>
      <c r="F123">
        <v>3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5</v>
      </c>
      <c r="S123">
        <v>3</v>
      </c>
      <c r="T123">
        <v>4</v>
      </c>
      <c r="U123">
        <v>4</v>
      </c>
      <c r="V123">
        <v>4</v>
      </c>
      <c r="W123">
        <v>1</v>
      </c>
      <c r="X123">
        <v>6</v>
      </c>
      <c r="Y123">
        <v>10</v>
      </c>
      <c r="Z123">
        <v>13</v>
      </c>
      <c r="AA123">
        <v>13</v>
      </c>
      <c r="AB123">
        <v>3</v>
      </c>
      <c r="AC123">
        <v>0</v>
      </c>
      <c r="AD123" t="s">
        <v>73</v>
      </c>
      <c r="AE123">
        <v>12</v>
      </c>
      <c r="AF123" t="s">
        <v>85</v>
      </c>
      <c r="AG123">
        <v>3</v>
      </c>
      <c r="AH123" t="s">
        <v>75</v>
      </c>
      <c r="AI123">
        <v>2</v>
      </c>
      <c r="AJ123" t="s">
        <v>75</v>
      </c>
      <c r="AK123" t="s">
        <v>77</v>
      </c>
      <c r="AL123">
        <v>2</v>
      </c>
      <c r="AM123">
        <v>7</v>
      </c>
      <c r="AN123" t="s">
        <v>75</v>
      </c>
      <c r="AO123" t="s">
        <v>75</v>
      </c>
    </row>
    <row r="124" spans="1:41">
      <c r="A124" t="s">
        <v>37</v>
      </c>
      <c r="B124" t="s">
        <v>38</v>
      </c>
      <c r="C124">
        <v>16</v>
      </c>
      <c r="D124" t="s">
        <v>54</v>
      </c>
      <c r="E124" t="s">
        <v>72</v>
      </c>
      <c r="F124">
        <v>4</v>
      </c>
      <c r="G124">
        <v>4</v>
      </c>
      <c r="H124">
        <v>1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4</v>
      </c>
      <c r="T124">
        <v>4</v>
      </c>
      <c r="U124">
        <v>2</v>
      </c>
      <c r="V124">
        <v>3</v>
      </c>
      <c r="W124">
        <v>4</v>
      </c>
      <c r="X124">
        <v>6</v>
      </c>
      <c r="Y124">
        <v>10</v>
      </c>
      <c r="Z124">
        <v>11</v>
      </c>
      <c r="AA124">
        <v>11</v>
      </c>
      <c r="AB124">
        <v>1</v>
      </c>
      <c r="AC124">
        <v>0</v>
      </c>
      <c r="AD124" t="s">
        <v>73</v>
      </c>
      <c r="AE124">
        <v>10.67</v>
      </c>
      <c r="AF124" t="s">
        <v>85</v>
      </c>
      <c r="AG124">
        <v>4</v>
      </c>
      <c r="AH124" t="s">
        <v>79</v>
      </c>
      <c r="AI124">
        <v>1</v>
      </c>
      <c r="AJ124" t="s">
        <v>76</v>
      </c>
      <c r="AK124" t="s">
        <v>77</v>
      </c>
      <c r="AL124">
        <v>3</v>
      </c>
      <c r="AM124">
        <v>8</v>
      </c>
      <c r="AN124" t="s">
        <v>75</v>
      </c>
      <c r="AO124" t="s">
        <v>75</v>
      </c>
    </row>
    <row r="125" spans="1:41">
      <c r="A125" t="s">
        <v>37</v>
      </c>
      <c r="B125" t="s">
        <v>38</v>
      </c>
      <c r="C125">
        <v>16</v>
      </c>
      <c r="D125" t="s">
        <v>39</v>
      </c>
      <c r="E125" t="s">
        <v>72</v>
      </c>
      <c r="F125">
        <v>2</v>
      </c>
      <c r="G125">
        <v>2</v>
      </c>
      <c r="H125">
        <v>1</v>
      </c>
      <c r="I125">
        <v>4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5</v>
      </c>
      <c r="S125">
        <v>2</v>
      </c>
      <c r="T125">
        <v>3</v>
      </c>
      <c r="U125">
        <v>1</v>
      </c>
      <c r="V125">
        <v>3</v>
      </c>
      <c r="W125">
        <v>3</v>
      </c>
      <c r="X125">
        <v>0</v>
      </c>
      <c r="Y125">
        <v>11</v>
      </c>
      <c r="Z125">
        <v>11</v>
      </c>
      <c r="AA125">
        <v>11</v>
      </c>
      <c r="AB125">
        <v>0</v>
      </c>
      <c r="AC125">
        <v>0</v>
      </c>
      <c r="AD125" t="s">
        <v>73</v>
      </c>
      <c r="AE125">
        <v>11</v>
      </c>
      <c r="AF125" t="s">
        <v>85</v>
      </c>
      <c r="AG125">
        <v>2</v>
      </c>
      <c r="AH125" t="s">
        <v>75</v>
      </c>
      <c r="AI125">
        <v>1</v>
      </c>
      <c r="AJ125" t="s">
        <v>76</v>
      </c>
      <c r="AK125" t="s">
        <v>77</v>
      </c>
      <c r="AL125">
        <v>2</v>
      </c>
      <c r="AM125">
        <v>6</v>
      </c>
      <c r="AN125" t="s">
        <v>75</v>
      </c>
      <c r="AO125" t="s">
        <v>75</v>
      </c>
    </row>
    <row r="126" spans="1:41">
      <c r="A126" t="s">
        <v>37</v>
      </c>
      <c r="B126" t="s">
        <v>38</v>
      </c>
      <c r="C126">
        <v>15</v>
      </c>
      <c r="D126" t="s">
        <v>39</v>
      </c>
      <c r="E126" t="s">
        <v>71</v>
      </c>
      <c r="F126">
        <v>4</v>
      </c>
      <c r="G126">
        <v>3</v>
      </c>
      <c r="H126">
        <v>1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4</v>
      </c>
      <c r="S126">
        <v>4</v>
      </c>
      <c r="T126">
        <v>4</v>
      </c>
      <c r="U126">
        <v>2</v>
      </c>
      <c r="V126">
        <v>4</v>
      </c>
      <c r="W126">
        <v>2</v>
      </c>
      <c r="X126">
        <v>0</v>
      </c>
      <c r="Y126">
        <v>10</v>
      </c>
      <c r="Z126">
        <v>10</v>
      </c>
      <c r="AA126">
        <v>10</v>
      </c>
      <c r="AB126">
        <v>0</v>
      </c>
      <c r="AC126">
        <v>0</v>
      </c>
      <c r="AD126" t="s">
        <v>73</v>
      </c>
      <c r="AE126">
        <v>10</v>
      </c>
      <c r="AF126" t="s">
        <v>85</v>
      </c>
      <c r="AG126">
        <v>3.5</v>
      </c>
      <c r="AH126" t="s">
        <v>79</v>
      </c>
      <c r="AI126">
        <v>1</v>
      </c>
      <c r="AJ126" t="s">
        <v>76</v>
      </c>
      <c r="AK126" t="s">
        <v>77</v>
      </c>
      <c r="AL126">
        <v>3</v>
      </c>
      <c r="AM126">
        <v>9</v>
      </c>
      <c r="AN126" t="s">
        <v>75</v>
      </c>
      <c r="AO126" t="s">
        <v>75</v>
      </c>
    </row>
    <row r="127" spans="1:41">
      <c r="A127" t="s">
        <v>37</v>
      </c>
      <c r="B127" t="s">
        <v>38</v>
      </c>
      <c r="C127">
        <v>15</v>
      </c>
      <c r="D127" t="s">
        <v>39</v>
      </c>
      <c r="E127" t="s">
        <v>72</v>
      </c>
      <c r="F127">
        <v>4</v>
      </c>
      <c r="G127">
        <v>4</v>
      </c>
      <c r="H127">
        <v>2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4</v>
      </c>
      <c r="U127">
        <v>2</v>
      </c>
      <c r="V127">
        <v>3</v>
      </c>
      <c r="W127">
        <v>5</v>
      </c>
      <c r="X127">
        <v>6</v>
      </c>
      <c r="Y127">
        <v>7</v>
      </c>
      <c r="Z127">
        <v>9</v>
      </c>
      <c r="AA127">
        <v>8</v>
      </c>
      <c r="AB127">
        <v>2</v>
      </c>
      <c r="AC127">
        <v>-1</v>
      </c>
      <c r="AD127" t="s">
        <v>73</v>
      </c>
      <c r="AE127">
        <v>8</v>
      </c>
      <c r="AF127" t="s">
        <v>74</v>
      </c>
      <c r="AG127">
        <v>4</v>
      </c>
      <c r="AH127" t="s">
        <v>79</v>
      </c>
      <c r="AI127">
        <v>1</v>
      </c>
      <c r="AJ127" t="s">
        <v>76</v>
      </c>
      <c r="AK127" t="s">
        <v>77</v>
      </c>
      <c r="AL127">
        <v>2</v>
      </c>
      <c r="AM127">
        <v>9</v>
      </c>
      <c r="AN127" t="s">
        <v>75</v>
      </c>
      <c r="AO127" t="s">
        <v>75</v>
      </c>
    </row>
    <row r="128" spans="1:41">
      <c r="A128" t="s">
        <v>37</v>
      </c>
      <c r="B128" t="s">
        <v>38</v>
      </c>
      <c r="C128">
        <v>15</v>
      </c>
      <c r="D128" t="s">
        <v>39</v>
      </c>
      <c r="E128" t="s">
        <v>72</v>
      </c>
      <c r="F128">
        <v>4</v>
      </c>
      <c r="G128">
        <v>3</v>
      </c>
      <c r="H128">
        <v>1</v>
      </c>
      <c r="I128">
        <v>2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4</v>
      </c>
      <c r="S128">
        <v>3</v>
      </c>
      <c r="T128">
        <v>2</v>
      </c>
      <c r="U128">
        <v>1</v>
      </c>
      <c r="V128">
        <v>1</v>
      </c>
      <c r="W128">
        <v>1</v>
      </c>
      <c r="X128">
        <v>0</v>
      </c>
      <c r="Y128">
        <v>14</v>
      </c>
      <c r="Z128">
        <v>15</v>
      </c>
      <c r="AA128">
        <v>15</v>
      </c>
      <c r="AB128">
        <v>1</v>
      </c>
      <c r="AC128">
        <v>0</v>
      </c>
      <c r="AD128" t="s">
        <v>73</v>
      </c>
      <c r="AE128">
        <v>14.67</v>
      </c>
      <c r="AF128" t="s">
        <v>89</v>
      </c>
      <c r="AG128">
        <v>3.5</v>
      </c>
      <c r="AH128" t="s">
        <v>79</v>
      </c>
      <c r="AI128">
        <v>0</v>
      </c>
      <c r="AJ128" t="s">
        <v>76</v>
      </c>
      <c r="AK128" t="s">
        <v>77</v>
      </c>
      <c r="AL128">
        <v>4</v>
      </c>
      <c r="AM128">
        <v>5</v>
      </c>
      <c r="AN128" t="s">
        <v>79</v>
      </c>
      <c r="AO128" t="s">
        <v>76</v>
      </c>
    </row>
    <row r="129" spans="1:41">
      <c r="A129" t="s">
        <v>37</v>
      </c>
      <c r="B129" t="s">
        <v>38</v>
      </c>
      <c r="C129">
        <v>16</v>
      </c>
      <c r="D129" t="s">
        <v>39</v>
      </c>
      <c r="E129" t="s">
        <v>72</v>
      </c>
      <c r="F129">
        <v>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5</v>
      </c>
      <c r="S129">
        <v>3</v>
      </c>
      <c r="T129">
        <v>4</v>
      </c>
      <c r="U129">
        <v>1</v>
      </c>
      <c r="V129">
        <v>2</v>
      </c>
      <c r="W129">
        <v>1</v>
      </c>
      <c r="X129">
        <v>6</v>
      </c>
      <c r="Y129">
        <v>11</v>
      </c>
      <c r="Z129">
        <v>14</v>
      </c>
      <c r="AA129">
        <v>14</v>
      </c>
      <c r="AB129">
        <v>3</v>
      </c>
      <c r="AC129">
        <v>0</v>
      </c>
      <c r="AD129" t="s">
        <v>73</v>
      </c>
      <c r="AE129">
        <v>13</v>
      </c>
      <c r="AF129" t="s">
        <v>85</v>
      </c>
      <c r="AG129">
        <v>4</v>
      </c>
      <c r="AH129" t="s">
        <v>79</v>
      </c>
      <c r="AI129">
        <v>1</v>
      </c>
      <c r="AJ129" t="s">
        <v>76</v>
      </c>
      <c r="AK129" t="s">
        <v>77</v>
      </c>
      <c r="AL129">
        <v>2</v>
      </c>
      <c r="AM129">
        <v>7</v>
      </c>
      <c r="AN129" t="s">
        <v>75</v>
      </c>
      <c r="AO129" t="s">
        <v>75</v>
      </c>
    </row>
    <row r="130" spans="1:41">
      <c r="A130" t="s">
        <v>37</v>
      </c>
      <c r="B130" t="s">
        <v>38</v>
      </c>
      <c r="C130">
        <v>15</v>
      </c>
      <c r="D130" t="s">
        <v>39</v>
      </c>
      <c r="E130" t="s">
        <v>72</v>
      </c>
      <c r="F130">
        <v>4</v>
      </c>
      <c r="G130">
        <v>4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3</v>
      </c>
      <c r="S130">
        <v>3</v>
      </c>
      <c r="T130">
        <v>4</v>
      </c>
      <c r="U130">
        <v>2</v>
      </c>
      <c r="V130">
        <v>3</v>
      </c>
      <c r="W130">
        <v>5</v>
      </c>
      <c r="X130">
        <v>0</v>
      </c>
      <c r="Y130">
        <v>8</v>
      </c>
      <c r="Z130">
        <v>10</v>
      </c>
      <c r="AA130">
        <v>11</v>
      </c>
      <c r="AB130">
        <v>2</v>
      </c>
      <c r="AC130">
        <v>1</v>
      </c>
      <c r="AD130" t="s">
        <v>80</v>
      </c>
      <c r="AE130">
        <v>9.67</v>
      </c>
      <c r="AF130" t="s">
        <v>74</v>
      </c>
      <c r="AG130">
        <v>4</v>
      </c>
      <c r="AH130" t="s">
        <v>79</v>
      </c>
      <c r="AI130">
        <v>1</v>
      </c>
      <c r="AJ130" t="s">
        <v>76</v>
      </c>
      <c r="AK130" t="s">
        <v>77</v>
      </c>
      <c r="AL130">
        <v>4</v>
      </c>
      <c r="AM130">
        <v>7</v>
      </c>
      <c r="AN130" t="s">
        <v>79</v>
      </c>
      <c r="AO130" t="s">
        <v>75</v>
      </c>
    </row>
    <row r="131" spans="1:41">
      <c r="A131" t="s">
        <v>37</v>
      </c>
      <c r="B131" t="s">
        <v>38</v>
      </c>
      <c r="C131">
        <v>15</v>
      </c>
      <c r="D131" t="s">
        <v>39</v>
      </c>
      <c r="E131" t="s">
        <v>72</v>
      </c>
      <c r="F131">
        <v>2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3</v>
      </c>
      <c r="S131">
        <v>5</v>
      </c>
      <c r="T131">
        <v>1</v>
      </c>
      <c r="U131">
        <v>1</v>
      </c>
      <c r="V131">
        <v>1</v>
      </c>
      <c r="W131">
        <v>5</v>
      </c>
      <c r="X131">
        <v>0</v>
      </c>
      <c r="Y131">
        <v>8</v>
      </c>
      <c r="Z131">
        <v>7</v>
      </c>
      <c r="AA131">
        <v>6</v>
      </c>
      <c r="AB131">
        <v>-1</v>
      </c>
      <c r="AC131">
        <v>-1</v>
      </c>
      <c r="AD131" t="s">
        <v>78</v>
      </c>
      <c r="AE131">
        <v>7</v>
      </c>
      <c r="AF131" t="s">
        <v>74</v>
      </c>
      <c r="AG131">
        <v>2.5</v>
      </c>
      <c r="AH131" t="s">
        <v>75</v>
      </c>
      <c r="AI131">
        <v>1</v>
      </c>
      <c r="AJ131" t="s">
        <v>76</v>
      </c>
      <c r="AK131" t="s">
        <v>77</v>
      </c>
      <c r="AL131">
        <v>3</v>
      </c>
      <c r="AM131">
        <v>6</v>
      </c>
      <c r="AN131" t="s">
        <v>75</v>
      </c>
      <c r="AO131" t="s">
        <v>75</v>
      </c>
    </row>
    <row r="132" spans="1:41">
      <c r="A132" t="s">
        <v>37</v>
      </c>
      <c r="B132" t="s">
        <v>38</v>
      </c>
      <c r="C132">
        <v>16</v>
      </c>
      <c r="D132" t="s">
        <v>39</v>
      </c>
      <c r="E132" t="s">
        <v>72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5</v>
      </c>
      <c r="X132">
        <v>6</v>
      </c>
      <c r="Y132">
        <v>10</v>
      </c>
      <c r="Z132">
        <v>13</v>
      </c>
      <c r="AA132">
        <v>13</v>
      </c>
      <c r="AB132">
        <v>3</v>
      </c>
      <c r="AC132">
        <v>0</v>
      </c>
      <c r="AD132" t="s">
        <v>73</v>
      </c>
      <c r="AE132">
        <v>12</v>
      </c>
      <c r="AF132" t="s">
        <v>85</v>
      </c>
      <c r="AG132">
        <v>2</v>
      </c>
      <c r="AH132" t="s">
        <v>75</v>
      </c>
      <c r="AI132">
        <v>1</v>
      </c>
      <c r="AJ132" t="s">
        <v>76</v>
      </c>
      <c r="AK132" t="s">
        <v>77</v>
      </c>
      <c r="AL132">
        <v>3</v>
      </c>
      <c r="AM132">
        <v>3</v>
      </c>
      <c r="AN132" t="s">
        <v>75</v>
      </c>
      <c r="AO132" t="s">
        <v>76</v>
      </c>
    </row>
    <row r="133" spans="1:41">
      <c r="A133" t="s">
        <v>37</v>
      </c>
      <c r="B133" t="s">
        <v>38</v>
      </c>
      <c r="C133">
        <v>15</v>
      </c>
      <c r="D133" t="s">
        <v>39</v>
      </c>
      <c r="E133" t="s">
        <v>72</v>
      </c>
      <c r="F133">
        <v>4</v>
      </c>
      <c r="G133">
        <v>4</v>
      </c>
      <c r="H133">
        <v>1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3</v>
      </c>
      <c r="S133">
        <v>3</v>
      </c>
      <c r="T133">
        <v>3</v>
      </c>
      <c r="U133">
        <v>1</v>
      </c>
      <c r="V133">
        <v>2</v>
      </c>
      <c r="W133">
        <v>2</v>
      </c>
      <c r="X133">
        <v>0</v>
      </c>
      <c r="Y133">
        <v>10</v>
      </c>
      <c r="Z133">
        <v>8</v>
      </c>
      <c r="AA133">
        <v>9</v>
      </c>
      <c r="AB133">
        <v>-2</v>
      </c>
      <c r="AC133">
        <v>1</v>
      </c>
      <c r="AD133" t="s">
        <v>73</v>
      </c>
      <c r="AE133">
        <v>9</v>
      </c>
      <c r="AF133" t="s">
        <v>74</v>
      </c>
      <c r="AG133">
        <v>4</v>
      </c>
      <c r="AH133" t="s">
        <v>79</v>
      </c>
      <c r="AI133">
        <v>0</v>
      </c>
      <c r="AJ133" t="s">
        <v>76</v>
      </c>
      <c r="AK133" t="s">
        <v>77</v>
      </c>
      <c r="AL133">
        <v>3</v>
      </c>
      <c r="AM133">
        <v>6</v>
      </c>
      <c r="AN133" t="s">
        <v>75</v>
      </c>
      <c r="AO133" t="s">
        <v>75</v>
      </c>
    </row>
    <row r="134" spans="1:41">
      <c r="A134" t="s">
        <v>37</v>
      </c>
      <c r="B134" t="s">
        <v>38</v>
      </c>
      <c r="C134">
        <v>17</v>
      </c>
      <c r="D134" t="s">
        <v>39</v>
      </c>
      <c r="E134" t="s">
        <v>72</v>
      </c>
      <c r="F134">
        <v>3</v>
      </c>
      <c r="G134">
        <v>1</v>
      </c>
      <c r="H134">
        <v>1</v>
      </c>
      <c r="I134">
        <v>3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3</v>
      </c>
      <c r="S134">
        <v>4</v>
      </c>
      <c r="T134">
        <v>3</v>
      </c>
      <c r="U134">
        <v>2</v>
      </c>
      <c r="V134">
        <v>3</v>
      </c>
      <c r="W134">
        <v>5</v>
      </c>
      <c r="X134">
        <v>1</v>
      </c>
      <c r="Y134">
        <v>12</v>
      </c>
      <c r="Z134">
        <v>14</v>
      </c>
      <c r="AA134">
        <v>15</v>
      </c>
      <c r="AB134">
        <v>2</v>
      </c>
      <c r="AC134">
        <v>1</v>
      </c>
      <c r="AD134" t="s">
        <v>80</v>
      </c>
      <c r="AE134">
        <v>13.67</v>
      </c>
      <c r="AF134" t="s">
        <v>85</v>
      </c>
      <c r="AG134">
        <v>2</v>
      </c>
      <c r="AH134" t="s">
        <v>75</v>
      </c>
      <c r="AI134">
        <v>1</v>
      </c>
      <c r="AJ134" t="s">
        <v>76</v>
      </c>
      <c r="AK134" t="s">
        <v>77</v>
      </c>
      <c r="AL134">
        <v>2</v>
      </c>
      <c r="AM134">
        <v>7</v>
      </c>
      <c r="AN134" t="s">
        <v>75</v>
      </c>
      <c r="AO134" t="s">
        <v>75</v>
      </c>
    </row>
    <row r="135" spans="1:41">
      <c r="A135" t="s">
        <v>37</v>
      </c>
      <c r="B135" t="s">
        <v>38</v>
      </c>
      <c r="C135">
        <v>18</v>
      </c>
      <c r="D135" t="s">
        <v>54</v>
      </c>
      <c r="E135" t="s">
        <v>71</v>
      </c>
      <c r="F135">
        <v>1</v>
      </c>
      <c r="G135">
        <v>1</v>
      </c>
      <c r="H135">
        <v>2</v>
      </c>
      <c r="I135">
        <v>4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5</v>
      </c>
      <c r="S135">
        <v>2</v>
      </c>
      <c r="T135">
        <v>2</v>
      </c>
      <c r="U135">
        <v>1</v>
      </c>
      <c r="V135">
        <v>1</v>
      </c>
      <c r="W135">
        <v>3</v>
      </c>
      <c r="X135">
        <v>1</v>
      </c>
      <c r="Y135">
        <v>12</v>
      </c>
      <c r="Z135">
        <v>12</v>
      </c>
      <c r="AA135">
        <v>12</v>
      </c>
      <c r="AB135">
        <v>0</v>
      </c>
      <c r="AC135">
        <v>0</v>
      </c>
      <c r="AD135" t="s">
        <v>73</v>
      </c>
      <c r="AE135">
        <v>12</v>
      </c>
      <c r="AF135" t="s">
        <v>85</v>
      </c>
      <c r="AG135">
        <v>1</v>
      </c>
      <c r="AH135" t="s">
        <v>76</v>
      </c>
      <c r="AI135">
        <v>1</v>
      </c>
      <c r="AJ135" t="s">
        <v>76</v>
      </c>
      <c r="AK135" t="s">
        <v>77</v>
      </c>
      <c r="AL135">
        <v>4</v>
      </c>
      <c r="AM135">
        <v>4</v>
      </c>
      <c r="AN135" t="s">
        <v>79</v>
      </c>
      <c r="AO135" t="s">
        <v>76</v>
      </c>
    </row>
    <row r="136" spans="1:41">
      <c r="A136" t="s">
        <v>55</v>
      </c>
      <c r="B136" t="s">
        <v>38</v>
      </c>
      <c r="C136">
        <v>18</v>
      </c>
      <c r="D136" t="s">
        <v>54</v>
      </c>
      <c r="E136" t="s">
        <v>72</v>
      </c>
      <c r="F136">
        <v>2</v>
      </c>
      <c r="G136">
        <v>2</v>
      </c>
      <c r="H136">
        <v>2</v>
      </c>
      <c r="I136">
        <v>3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5</v>
      </c>
      <c r="S136">
        <v>3</v>
      </c>
      <c r="T136">
        <v>3</v>
      </c>
      <c r="U136">
        <v>1</v>
      </c>
      <c r="V136">
        <v>3</v>
      </c>
      <c r="W136">
        <v>4</v>
      </c>
      <c r="X136">
        <v>2</v>
      </c>
      <c r="Y136">
        <v>10</v>
      </c>
      <c r="Z136">
        <v>9</v>
      </c>
      <c r="AA136">
        <v>10</v>
      </c>
      <c r="AB136">
        <v>-1</v>
      </c>
      <c r="AC136">
        <v>1</v>
      </c>
      <c r="AD136" t="s">
        <v>73</v>
      </c>
      <c r="AE136">
        <v>9.67</v>
      </c>
      <c r="AF136" t="s">
        <v>74</v>
      </c>
      <c r="AG136">
        <v>2</v>
      </c>
      <c r="AH136" t="s">
        <v>75</v>
      </c>
      <c r="AI136">
        <v>1</v>
      </c>
      <c r="AJ136" t="s">
        <v>76</v>
      </c>
      <c r="AK136" t="s">
        <v>77</v>
      </c>
      <c r="AL136">
        <v>2</v>
      </c>
      <c r="AM136">
        <v>6</v>
      </c>
      <c r="AN136" t="s">
        <v>75</v>
      </c>
      <c r="AO136" t="s">
        <v>75</v>
      </c>
    </row>
    <row r="137" spans="1:41">
      <c r="A137" t="s">
        <v>55</v>
      </c>
      <c r="B137" t="s">
        <v>38</v>
      </c>
      <c r="C137">
        <v>18</v>
      </c>
      <c r="D137" t="s">
        <v>54</v>
      </c>
      <c r="E137" t="s">
        <v>72</v>
      </c>
      <c r="F137">
        <v>1</v>
      </c>
      <c r="G137">
        <v>1</v>
      </c>
      <c r="H137">
        <v>4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4</v>
      </c>
      <c r="S137">
        <v>3</v>
      </c>
      <c r="T137">
        <v>2</v>
      </c>
      <c r="U137">
        <v>1</v>
      </c>
      <c r="V137">
        <v>2</v>
      </c>
      <c r="W137">
        <v>4</v>
      </c>
      <c r="X137">
        <v>2</v>
      </c>
      <c r="Y137">
        <v>8</v>
      </c>
      <c r="Z137">
        <v>8</v>
      </c>
      <c r="AA137">
        <v>10</v>
      </c>
      <c r="AB137">
        <v>0</v>
      </c>
      <c r="AC137">
        <v>2</v>
      </c>
      <c r="AD137" t="s">
        <v>73</v>
      </c>
      <c r="AE137">
        <v>8.67</v>
      </c>
      <c r="AF137" t="s">
        <v>74</v>
      </c>
      <c r="AG137">
        <v>1</v>
      </c>
      <c r="AH137" t="s">
        <v>76</v>
      </c>
      <c r="AI137">
        <v>1</v>
      </c>
      <c r="AJ137" t="s">
        <v>76</v>
      </c>
      <c r="AK137" t="s">
        <v>77</v>
      </c>
      <c r="AL137">
        <v>1</v>
      </c>
      <c r="AM137">
        <v>5</v>
      </c>
      <c r="AN137" t="s">
        <v>76</v>
      </c>
      <c r="AO137" t="s">
        <v>76</v>
      </c>
    </row>
    <row r="138" spans="1:41">
      <c r="A138" t="s">
        <v>37</v>
      </c>
      <c r="B138" t="s">
        <v>38</v>
      </c>
      <c r="C138">
        <v>17</v>
      </c>
      <c r="D138" t="s">
        <v>39</v>
      </c>
      <c r="E138" t="s">
        <v>72</v>
      </c>
      <c r="F138">
        <v>3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1</v>
      </c>
      <c r="V138">
        <v>3</v>
      </c>
      <c r="W138">
        <v>3</v>
      </c>
      <c r="X138">
        <v>6</v>
      </c>
      <c r="Y138">
        <v>8</v>
      </c>
      <c r="Z138">
        <v>7</v>
      </c>
      <c r="AA138">
        <v>9</v>
      </c>
      <c r="AB138">
        <v>-1</v>
      </c>
      <c r="AC138">
        <v>2</v>
      </c>
      <c r="AD138" t="s">
        <v>73</v>
      </c>
      <c r="AE138">
        <v>8</v>
      </c>
      <c r="AF138" t="s">
        <v>74</v>
      </c>
      <c r="AG138">
        <v>3</v>
      </c>
      <c r="AH138" t="s">
        <v>75</v>
      </c>
      <c r="AI138">
        <v>0</v>
      </c>
      <c r="AJ138" t="s">
        <v>76</v>
      </c>
      <c r="AK138" t="s">
        <v>77</v>
      </c>
      <c r="AL138">
        <v>2</v>
      </c>
      <c r="AM138">
        <v>7</v>
      </c>
      <c r="AN138" t="s">
        <v>75</v>
      </c>
      <c r="AO138" t="s">
        <v>75</v>
      </c>
    </row>
    <row r="139" spans="1:41">
      <c r="A139" t="s">
        <v>37</v>
      </c>
      <c r="B139" t="s">
        <v>38</v>
      </c>
      <c r="C139">
        <v>16</v>
      </c>
      <c r="D139" t="s">
        <v>39</v>
      </c>
      <c r="E139" t="s">
        <v>72</v>
      </c>
      <c r="F139">
        <v>2</v>
      </c>
      <c r="G139">
        <v>3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4</v>
      </c>
      <c r="S139">
        <v>4</v>
      </c>
      <c r="T139">
        <v>3</v>
      </c>
      <c r="U139">
        <v>1</v>
      </c>
      <c r="V139">
        <v>3</v>
      </c>
      <c r="W139">
        <v>4</v>
      </c>
      <c r="X139">
        <v>6</v>
      </c>
      <c r="Y139">
        <v>8</v>
      </c>
      <c r="Z139">
        <v>10</v>
      </c>
      <c r="AA139">
        <v>10</v>
      </c>
      <c r="AB139">
        <v>2</v>
      </c>
      <c r="AC139">
        <v>0</v>
      </c>
      <c r="AD139" t="s">
        <v>73</v>
      </c>
      <c r="AE139">
        <v>9.33</v>
      </c>
      <c r="AF139" t="s">
        <v>74</v>
      </c>
      <c r="AG139">
        <v>2.5</v>
      </c>
      <c r="AH139" t="s">
        <v>75</v>
      </c>
      <c r="AI139">
        <v>0</v>
      </c>
      <c r="AJ139" t="s">
        <v>76</v>
      </c>
      <c r="AK139" t="s">
        <v>77</v>
      </c>
      <c r="AL139">
        <v>5</v>
      </c>
      <c r="AM139">
        <v>7</v>
      </c>
      <c r="AN139" t="s">
        <v>79</v>
      </c>
      <c r="AO139" t="s">
        <v>75</v>
      </c>
    </row>
    <row r="140" spans="1:41">
      <c r="A140" t="s">
        <v>37</v>
      </c>
      <c r="B140" t="s">
        <v>38</v>
      </c>
      <c r="C140">
        <v>16</v>
      </c>
      <c r="D140" t="s">
        <v>54</v>
      </c>
      <c r="E140" t="s">
        <v>72</v>
      </c>
      <c r="F140">
        <v>2</v>
      </c>
      <c r="G140">
        <v>2</v>
      </c>
      <c r="H140">
        <v>2</v>
      </c>
      <c r="I140">
        <v>4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5</v>
      </c>
      <c r="S140">
        <v>3</v>
      </c>
      <c r="T140">
        <v>5</v>
      </c>
      <c r="U140">
        <v>1</v>
      </c>
      <c r="V140">
        <v>1</v>
      </c>
      <c r="W140">
        <v>5</v>
      </c>
      <c r="X140">
        <v>6</v>
      </c>
      <c r="Y140">
        <v>10</v>
      </c>
      <c r="Z140">
        <v>10</v>
      </c>
      <c r="AA140">
        <v>11</v>
      </c>
      <c r="AB140">
        <v>0</v>
      </c>
      <c r="AC140">
        <v>1</v>
      </c>
      <c r="AD140" t="s">
        <v>73</v>
      </c>
      <c r="AE140">
        <v>10.33</v>
      </c>
      <c r="AF140" t="s">
        <v>85</v>
      </c>
      <c r="AG140">
        <v>2</v>
      </c>
      <c r="AH140" t="s">
        <v>75</v>
      </c>
      <c r="AI140">
        <v>1</v>
      </c>
      <c r="AJ140" t="s">
        <v>76</v>
      </c>
      <c r="AK140" t="s">
        <v>77</v>
      </c>
      <c r="AL140">
        <v>4</v>
      </c>
      <c r="AM140">
        <v>8</v>
      </c>
      <c r="AN140" t="s">
        <v>79</v>
      </c>
      <c r="AO140" t="s">
        <v>75</v>
      </c>
    </row>
    <row r="141" spans="1:41">
      <c r="A141" t="s">
        <v>55</v>
      </c>
      <c r="B141" t="s">
        <v>38</v>
      </c>
      <c r="C141">
        <v>17</v>
      </c>
      <c r="D141" t="s">
        <v>39</v>
      </c>
      <c r="E141" t="s">
        <v>71</v>
      </c>
      <c r="F141">
        <v>3</v>
      </c>
      <c r="G141">
        <v>2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2</v>
      </c>
      <c r="T141">
        <v>3</v>
      </c>
      <c r="U141">
        <v>1</v>
      </c>
      <c r="V141">
        <v>2</v>
      </c>
      <c r="W141">
        <v>5</v>
      </c>
      <c r="X141">
        <v>2</v>
      </c>
      <c r="Y141">
        <v>12</v>
      </c>
      <c r="Z141">
        <v>12</v>
      </c>
      <c r="AA141">
        <v>11</v>
      </c>
      <c r="AB141">
        <v>0</v>
      </c>
      <c r="AC141">
        <v>-1</v>
      </c>
      <c r="AD141" t="s">
        <v>73</v>
      </c>
      <c r="AE141">
        <v>11.67</v>
      </c>
      <c r="AF141" t="s">
        <v>85</v>
      </c>
      <c r="AG141">
        <v>2.5</v>
      </c>
      <c r="AH141" t="s">
        <v>75</v>
      </c>
      <c r="AI141">
        <v>1</v>
      </c>
      <c r="AJ141" t="s">
        <v>76</v>
      </c>
      <c r="AK141" t="s">
        <v>77</v>
      </c>
      <c r="AL141">
        <v>1</v>
      </c>
      <c r="AM141">
        <v>6</v>
      </c>
      <c r="AN141" t="s">
        <v>76</v>
      </c>
      <c r="AO141" t="s">
        <v>75</v>
      </c>
    </row>
    <row r="142" spans="1:41">
      <c r="A142" t="s">
        <v>37</v>
      </c>
      <c r="B142" t="s">
        <v>38</v>
      </c>
      <c r="C142">
        <v>17</v>
      </c>
      <c r="D142" t="s">
        <v>54</v>
      </c>
      <c r="E142" t="s">
        <v>72</v>
      </c>
      <c r="F142">
        <v>4</v>
      </c>
      <c r="G142">
        <v>3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4</v>
      </c>
      <c r="T142">
        <v>2</v>
      </c>
      <c r="U142">
        <v>1</v>
      </c>
      <c r="V142">
        <v>1</v>
      </c>
      <c r="W142">
        <v>4</v>
      </c>
      <c r="X142">
        <v>6</v>
      </c>
      <c r="Y142">
        <v>7</v>
      </c>
      <c r="Z142">
        <v>7</v>
      </c>
      <c r="AA142">
        <v>7</v>
      </c>
      <c r="AB142">
        <v>0</v>
      </c>
      <c r="AC142">
        <v>0</v>
      </c>
      <c r="AD142" t="s">
        <v>73</v>
      </c>
      <c r="AE142">
        <v>7</v>
      </c>
      <c r="AF142" t="s">
        <v>74</v>
      </c>
      <c r="AG142">
        <v>3.5</v>
      </c>
      <c r="AH142" t="s">
        <v>79</v>
      </c>
      <c r="AI142">
        <v>0</v>
      </c>
      <c r="AJ142" t="s">
        <v>76</v>
      </c>
      <c r="AK142" t="s">
        <v>77</v>
      </c>
      <c r="AL142">
        <v>4</v>
      </c>
      <c r="AM142">
        <v>7</v>
      </c>
      <c r="AN142" t="s">
        <v>79</v>
      </c>
      <c r="AO142" t="s">
        <v>75</v>
      </c>
    </row>
    <row r="143" spans="1:41">
      <c r="A143" t="s">
        <v>37</v>
      </c>
      <c r="B143" t="s">
        <v>38</v>
      </c>
      <c r="C143">
        <v>18</v>
      </c>
      <c r="D143" t="s">
        <v>39</v>
      </c>
      <c r="E143" t="s">
        <v>72</v>
      </c>
      <c r="F143">
        <v>4</v>
      </c>
      <c r="G143">
        <v>4</v>
      </c>
      <c r="H143">
        <v>1</v>
      </c>
      <c r="I143">
        <v>2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4</v>
      </c>
      <c r="S143">
        <v>4</v>
      </c>
      <c r="T143">
        <v>4</v>
      </c>
      <c r="U143">
        <v>3</v>
      </c>
      <c r="V143">
        <v>3</v>
      </c>
      <c r="W143">
        <v>5</v>
      </c>
      <c r="X143">
        <v>2</v>
      </c>
      <c r="Y143">
        <v>11</v>
      </c>
      <c r="Z143">
        <v>11</v>
      </c>
      <c r="AA143">
        <v>11</v>
      </c>
      <c r="AB143">
        <v>0</v>
      </c>
      <c r="AC143">
        <v>0</v>
      </c>
      <c r="AD143" t="s">
        <v>73</v>
      </c>
      <c r="AE143">
        <v>11</v>
      </c>
      <c r="AF143" t="s">
        <v>85</v>
      </c>
      <c r="AG143">
        <v>4</v>
      </c>
      <c r="AH143" t="s">
        <v>79</v>
      </c>
      <c r="AI143">
        <v>0</v>
      </c>
      <c r="AJ143" t="s">
        <v>76</v>
      </c>
      <c r="AK143" t="s">
        <v>77</v>
      </c>
      <c r="AL143">
        <v>3</v>
      </c>
      <c r="AM143">
        <v>8</v>
      </c>
      <c r="AN143" t="s">
        <v>75</v>
      </c>
      <c r="AO143" t="s">
        <v>75</v>
      </c>
    </row>
    <row r="144" spans="1:41">
      <c r="A144" t="s">
        <v>37</v>
      </c>
      <c r="B144" t="s">
        <v>38</v>
      </c>
      <c r="C144">
        <v>17</v>
      </c>
      <c r="D144" t="s">
        <v>39</v>
      </c>
      <c r="E144" t="s">
        <v>72</v>
      </c>
      <c r="F144">
        <v>2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4</v>
      </c>
      <c r="S144">
        <v>3</v>
      </c>
      <c r="T144">
        <v>3</v>
      </c>
      <c r="U144">
        <v>1</v>
      </c>
      <c r="V144">
        <v>1</v>
      </c>
      <c r="W144">
        <v>1</v>
      </c>
      <c r="X144">
        <v>2</v>
      </c>
      <c r="Y144">
        <v>10</v>
      </c>
      <c r="Z144">
        <v>10</v>
      </c>
      <c r="AA144">
        <v>10</v>
      </c>
      <c r="AB144">
        <v>0</v>
      </c>
      <c r="AC144">
        <v>0</v>
      </c>
      <c r="AD144" t="s">
        <v>73</v>
      </c>
      <c r="AE144">
        <v>10</v>
      </c>
      <c r="AF144" t="s">
        <v>85</v>
      </c>
      <c r="AG144">
        <v>3</v>
      </c>
      <c r="AH144" t="s">
        <v>75</v>
      </c>
      <c r="AI144">
        <v>0</v>
      </c>
      <c r="AJ144" t="s">
        <v>76</v>
      </c>
      <c r="AK144" t="s">
        <v>77</v>
      </c>
      <c r="AL144">
        <v>3</v>
      </c>
      <c r="AM144">
        <v>7</v>
      </c>
      <c r="AN144" t="s">
        <v>75</v>
      </c>
      <c r="AO144" t="s">
        <v>75</v>
      </c>
    </row>
    <row r="145" spans="1:41">
      <c r="A145" t="s">
        <v>37</v>
      </c>
      <c r="B145" t="s">
        <v>38</v>
      </c>
      <c r="C145">
        <v>17</v>
      </c>
      <c r="D145" t="s">
        <v>39</v>
      </c>
      <c r="E145" t="s">
        <v>71</v>
      </c>
      <c r="F145">
        <v>4</v>
      </c>
      <c r="G145">
        <v>2</v>
      </c>
      <c r="H145">
        <v>1</v>
      </c>
      <c r="I145">
        <v>4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4</v>
      </c>
      <c r="S145">
        <v>2</v>
      </c>
      <c r="T145">
        <v>3</v>
      </c>
      <c r="U145">
        <v>1</v>
      </c>
      <c r="V145">
        <v>1</v>
      </c>
      <c r="W145">
        <v>4</v>
      </c>
      <c r="X145">
        <v>6</v>
      </c>
      <c r="Y145">
        <v>14</v>
      </c>
      <c r="Z145">
        <v>12</v>
      </c>
      <c r="AA145">
        <v>13</v>
      </c>
      <c r="AB145">
        <v>-2</v>
      </c>
      <c r="AC145">
        <v>1</v>
      </c>
      <c r="AD145" t="s">
        <v>73</v>
      </c>
      <c r="AE145">
        <v>13</v>
      </c>
      <c r="AF145" t="s">
        <v>85</v>
      </c>
      <c r="AG145">
        <v>3</v>
      </c>
      <c r="AH145" t="s">
        <v>75</v>
      </c>
      <c r="AI145">
        <v>0</v>
      </c>
      <c r="AJ145" t="s">
        <v>76</v>
      </c>
      <c r="AK145" t="s">
        <v>77</v>
      </c>
      <c r="AL145">
        <v>4</v>
      </c>
      <c r="AM145">
        <v>5</v>
      </c>
      <c r="AN145" t="s">
        <v>79</v>
      </c>
      <c r="AO145" t="s">
        <v>76</v>
      </c>
    </row>
    <row r="146" spans="1:41">
      <c r="A146" t="s">
        <v>37</v>
      </c>
      <c r="B146" t="s">
        <v>38</v>
      </c>
      <c r="C146">
        <v>17</v>
      </c>
      <c r="D146" t="s">
        <v>39</v>
      </c>
      <c r="E146" t="s">
        <v>71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4</v>
      </c>
      <c r="S146">
        <v>4</v>
      </c>
      <c r="T146">
        <v>4</v>
      </c>
      <c r="U146">
        <v>2</v>
      </c>
      <c r="V146">
        <v>3</v>
      </c>
      <c r="W146">
        <v>5</v>
      </c>
      <c r="X146">
        <v>6</v>
      </c>
      <c r="Y146">
        <v>12</v>
      </c>
      <c r="Z146">
        <v>12</v>
      </c>
      <c r="AA146">
        <v>12</v>
      </c>
      <c r="AB146">
        <v>0</v>
      </c>
      <c r="AC146">
        <v>0</v>
      </c>
      <c r="AD146" t="s">
        <v>73</v>
      </c>
      <c r="AE146">
        <v>12</v>
      </c>
      <c r="AF146" t="s">
        <v>85</v>
      </c>
      <c r="AG146">
        <v>2</v>
      </c>
      <c r="AH146" t="s">
        <v>75</v>
      </c>
      <c r="AI146">
        <v>1</v>
      </c>
      <c r="AJ146" t="s">
        <v>76</v>
      </c>
      <c r="AK146" t="s">
        <v>77</v>
      </c>
      <c r="AL146">
        <v>4</v>
      </c>
      <c r="AM146">
        <v>9</v>
      </c>
      <c r="AN146" t="s">
        <v>79</v>
      </c>
      <c r="AO146" t="s">
        <v>75</v>
      </c>
    </row>
    <row r="147" spans="1:41">
      <c r="A147" t="s">
        <v>37</v>
      </c>
      <c r="B147" t="s">
        <v>38</v>
      </c>
      <c r="C147">
        <v>17</v>
      </c>
      <c r="D147" t="s">
        <v>39</v>
      </c>
      <c r="E147" t="s">
        <v>72</v>
      </c>
      <c r="F147">
        <v>1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6</v>
      </c>
      <c r="Y147">
        <v>13</v>
      </c>
      <c r="Z147">
        <v>12</v>
      </c>
      <c r="AA147">
        <v>12</v>
      </c>
      <c r="AB147">
        <v>-1</v>
      </c>
      <c r="AC147">
        <v>0</v>
      </c>
      <c r="AD147" t="s">
        <v>73</v>
      </c>
      <c r="AE147">
        <v>12.33</v>
      </c>
      <c r="AF147" t="s">
        <v>85</v>
      </c>
      <c r="AG147">
        <v>1</v>
      </c>
      <c r="AH147" t="s">
        <v>76</v>
      </c>
      <c r="AI147">
        <v>1</v>
      </c>
      <c r="AJ147" t="s">
        <v>76</v>
      </c>
      <c r="AK147" t="s">
        <v>77</v>
      </c>
      <c r="AL147">
        <v>3</v>
      </c>
      <c r="AM147">
        <v>6</v>
      </c>
      <c r="AN147" t="s">
        <v>75</v>
      </c>
      <c r="AO147" t="s">
        <v>75</v>
      </c>
    </row>
    <row r="148" spans="1:41">
      <c r="A148" t="s">
        <v>37</v>
      </c>
      <c r="B148" t="s">
        <v>38</v>
      </c>
      <c r="C148">
        <v>18</v>
      </c>
      <c r="D148" t="s">
        <v>39</v>
      </c>
      <c r="E148" t="s">
        <v>71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4</v>
      </c>
      <c r="S148">
        <v>4</v>
      </c>
      <c r="T148">
        <v>3</v>
      </c>
      <c r="U148">
        <v>1</v>
      </c>
      <c r="V148">
        <v>1</v>
      </c>
      <c r="W148">
        <v>3</v>
      </c>
      <c r="X148">
        <v>2</v>
      </c>
      <c r="Y148">
        <v>11</v>
      </c>
      <c r="Z148">
        <v>11</v>
      </c>
      <c r="AA148">
        <v>11</v>
      </c>
      <c r="AB148">
        <v>0</v>
      </c>
      <c r="AC148">
        <v>0</v>
      </c>
      <c r="AD148" t="s">
        <v>73</v>
      </c>
      <c r="AE148">
        <v>11</v>
      </c>
      <c r="AF148" t="s">
        <v>85</v>
      </c>
      <c r="AG148">
        <v>1</v>
      </c>
      <c r="AH148" t="s">
        <v>76</v>
      </c>
      <c r="AI148">
        <v>1</v>
      </c>
      <c r="AJ148" t="s">
        <v>76</v>
      </c>
      <c r="AK148" t="s">
        <v>77</v>
      </c>
      <c r="AL148">
        <v>3</v>
      </c>
      <c r="AM148">
        <v>7</v>
      </c>
      <c r="AN148" t="s">
        <v>75</v>
      </c>
      <c r="AO148" t="s">
        <v>75</v>
      </c>
    </row>
    <row r="149" spans="1:41">
      <c r="A149" t="s">
        <v>37</v>
      </c>
      <c r="B149" t="s">
        <v>38</v>
      </c>
      <c r="C149">
        <v>17</v>
      </c>
      <c r="D149" t="s">
        <v>54</v>
      </c>
      <c r="E149" t="s">
        <v>71</v>
      </c>
      <c r="F149">
        <v>3</v>
      </c>
      <c r="G149">
        <v>1</v>
      </c>
      <c r="H149">
        <v>2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6</v>
      </c>
      <c r="Y149">
        <v>18</v>
      </c>
      <c r="Z149">
        <v>18</v>
      </c>
      <c r="AA149">
        <v>18</v>
      </c>
      <c r="AB149">
        <v>0</v>
      </c>
      <c r="AC149">
        <v>0</v>
      </c>
      <c r="AD149" t="s">
        <v>73</v>
      </c>
      <c r="AE149">
        <v>18</v>
      </c>
      <c r="AF149" t="s">
        <v>86</v>
      </c>
      <c r="AG149">
        <v>2</v>
      </c>
      <c r="AH149" t="s">
        <v>75</v>
      </c>
      <c r="AI149">
        <v>1</v>
      </c>
      <c r="AJ149" t="s">
        <v>76</v>
      </c>
      <c r="AK149" t="s">
        <v>77</v>
      </c>
      <c r="AL149">
        <v>3</v>
      </c>
      <c r="AM149">
        <v>3</v>
      </c>
      <c r="AN149" t="s">
        <v>75</v>
      </c>
      <c r="AO149" t="s">
        <v>76</v>
      </c>
    </row>
    <row r="150" spans="1:41">
      <c r="A150" t="s">
        <v>37</v>
      </c>
      <c r="B150" t="s">
        <v>38</v>
      </c>
      <c r="C150">
        <v>17</v>
      </c>
      <c r="D150" t="s">
        <v>54</v>
      </c>
      <c r="E150" t="s">
        <v>72</v>
      </c>
      <c r="F150">
        <v>2</v>
      </c>
      <c r="G150">
        <v>1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3</v>
      </c>
      <c r="X150">
        <v>2</v>
      </c>
      <c r="Y150">
        <v>13</v>
      </c>
      <c r="Z150">
        <v>11</v>
      </c>
      <c r="AA150">
        <v>11</v>
      </c>
      <c r="AB150">
        <v>-2</v>
      </c>
      <c r="AC150">
        <v>0</v>
      </c>
      <c r="AD150" t="s">
        <v>73</v>
      </c>
      <c r="AE150">
        <v>11.67</v>
      </c>
      <c r="AF150" t="s">
        <v>85</v>
      </c>
      <c r="AG150">
        <v>1.5</v>
      </c>
      <c r="AH150" t="s">
        <v>75</v>
      </c>
      <c r="AI150">
        <v>2</v>
      </c>
      <c r="AJ150" t="s">
        <v>75</v>
      </c>
      <c r="AK150" t="s">
        <v>77</v>
      </c>
      <c r="AL150">
        <v>2</v>
      </c>
      <c r="AM150">
        <v>2</v>
      </c>
      <c r="AN150" t="s">
        <v>75</v>
      </c>
      <c r="AO150" t="s">
        <v>76</v>
      </c>
    </row>
    <row r="151" spans="1:41">
      <c r="A151" t="s">
        <v>37</v>
      </c>
      <c r="B151" t="s">
        <v>38</v>
      </c>
      <c r="C151">
        <v>18</v>
      </c>
      <c r="D151" t="s">
        <v>39</v>
      </c>
      <c r="E151" t="s">
        <v>72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4</v>
      </c>
      <c r="S151">
        <v>3</v>
      </c>
      <c r="T151">
        <v>3</v>
      </c>
      <c r="U151">
        <v>1</v>
      </c>
      <c r="V151">
        <v>2</v>
      </c>
      <c r="W151">
        <v>2</v>
      </c>
      <c r="X151">
        <v>5</v>
      </c>
      <c r="Y151">
        <v>18</v>
      </c>
      <c r="Z151">
        <v>18</v>
      </c>
      <c r="AA151">
        <v>19</v>
      </c>
      <c r="AB151">
        <v>0</v>
      </c>
      <c r="AC151">
        <v>1</v>
      </c>
      <c r="AD151" t="s">
        <v>73</v>
      </c>
      <c r="AE151">
        <v>18.329999999999998</v>
      </c>
      <c r="AF151" t="s">
        <v>86</v>
      </c>
      <c r="AG151">
        <v>2</v>
      </c>
      <c r="AH151" t="s">
        <v>75</v>
      </c>
      <c r="AI151">
        <v>1</v>
      </c>
      <c r="AJ151" t="s">
        <v>76</v>
      </c>
      <c r="AK151" t="s">
        <v>77</v>
      </c>
      <c r="AL151">
        <v>3</v>
      </c>
      <c r="AM151">
        <v>6</v>
      </c>
      <c r="AN151" t="s">
        <v>75</v>
      </c>
      <c r="AO151" t="s">
        <v>75</v>
      </c>
    </row>
    <row r="152" spans="1:41">
      <c r="A152" t="s">
        <v>37</v>
      </c>
      <c r="B152" t="s">
        <v>38</v>
      </c>
      <c r="C152">
        <v>16</v>
      </c>
      <c r="D152" t="s">
        <v>39</v>
      </c>
      <c r="E152" t="s">
        <v>72</v>
      </c>
      <c r="F152">
        <v>2</v>
      </c>
      <c r="G152">
        <v>3</v>
      </c>
      <c r="H152">
        <v>1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2</v>
      </c>
      <c r="S152">
        <v>3</v>
      </c>
      <c r="T152">
        <v>1</v>
      </c>
      <c r="U152">
        <v>1</v>
      </c>
      <c r="V152">
        <v>1</v>
      </c>
      <c r="W152">
        <v>3</v>
      </c>
      <c r="X152">
        <v>2</v>
      </c>
      <c r="Y152">
        <v>16</v>
      </c>
      <c r="Z152">
        <v>16</v>
      </c>
      <c r="AA152">
        <v>17</v>
      </c>
      <c r="AB152">
        <v>0</v>
      </c>
      <c r="AC152">
        <v>1</v>
      </c>
      <c r="AD152" t="s">
        <v>73</v>
      </c>
      <c r="AE152">
        <v>16.329999999999998</v>
      </c>
      <c r="AF152" t="s">
        <v>86</v>
      </c>
      <c r="AG152">
        <v>2.5</v>
      </c>
      <c r="AH152" t="s">
        <v>75</v>
      </c>
      <c r="AI152">
        <v>1</v>
      </c>
      <c r="AJ152" t="s">
        <v>76</v>
      </c>
      <c r="AK152" t="s">
        <v>77</v>
      </c>
      <c r="AL152">
        <v>2</v>
      </c>
      <c r="AM152">
        <v>4</v>
      </c>
      <c r="AN152" t="s">
        <v>75</v>
      </c>
      <c r="AO152" t="s">
        <v>76</v>
      </c>
    </row>
    <row r="153" spans="1:41">
      <c r="A153" t="s">
        <v>37</v>
      </c>
      <c r="B153" t="s">
        <v>38</v>
      </c>
      <c r="C153">
        <v>17</v>
      </c>
      <c r="D153" t="s">
        <v>54</v>
      </c>
      <c r="E153" t="s">
        <v>72</v>
      </c>
      <c r="F153">
        <v>2</v>
      </c>
      <c r="G153">
        <v>1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4</v>
      </c>
      <c r="S153">
        <v>2</v>
      </c>
      <c r="T153">
        <v>5</v>
      </c>
      <c r="U153">
        <v>1</v>
      </c>
      <c r="V153">
        <v>2</v>
      </c>
      <c r="W153">
        <v>5</v>
      </c>
      <c r="X153">
        <v>2</v>
      </c>
      <c r="Y153">
        <v>6</v>
      </c>
      <c r="Z153">
        <v>6</v>
      </c>
      <c r="AA153">
        <v>6</v>
      </c>
      <c r="AB153">
        <v>0</v>
      </c>
      <c r="AC153">
        <v>0</v>
      </c>
      <c r="AD153" t="s">
        <v>73</v>
      </c>
      <c r="AE153">
        <v>6</v>
      </c>
      <c r="AF153" t="s">
        <v>74</v>
      </c>
      <c r="AG153">
        <v>1.5</v>
      </c>
      <c r="AH153" t="s">
        <v>75</v>
      </c>
      <c r="AI153">
        <v>1</v>
      </c>
      <c r="AJ153" t="s">
        <v>76</v>
      </c>
      <c r="AK153" t="s">
        <v>77</v>
      </c>
      <c r="AL153">
        <v>3</v>
      </c>
      <c r="AM153">
        <v>7</v>
      </c>
      <c r="AN153" t="s">
        <v>75</v>
      </c>
      <c r="AO153" t="s">
        <v>75</v>
      </c>
    </row>
    <row r="154" spans="1:41">
      <c r="A154" t="s">
        <v>37</v>
      </c>
      <c r="B154" t="s">
        <v>38</v>
      </c>
      <c r="C154">
        <v>17</v>
      </c>
      <c r="D154" t="s">
        <v>39</v>
      </c>
      <c r="E154" t="s">
        <v>71</v>
      </c>
      <c r="F154">
        <v>3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4</v>
      </c>
      <c r="S154">
        <v>4</v>
      </c>
      <c r="T154">
        <v>4</v>
      </c>
      <c r="U154">
        <v>1</v>
      </c>
      <c r="V154">
        <v>3</v>
      </c>
      <c r="W154">
        <v>1</v>
      </c>
      <c r="X154">
        <v>2</v>
      </c>
      <c r="Y154">
        <v>14</v>
      </c>
      <c r="Z154">
        <v>15</v>
      </c>
      <c r="AA154">
        <v>15</v>
      </c>
      <c r="AB154">
        <v>1</v>
      </c>
      <c r="AC154">
        <v>0</v>
      </c>
      <c r="AD154" t="s">
        <v>73</v>
      </c>
      <c r="AE154">
        <v>14.67</v>
      </c>
      <c r="AF154" t="s">
        <v>89</v>
      </c>
      <c r="AG154">
        <v>2.5</v>
      </c>
      <c r="AH154" t="s">
        <v>75</v>
      </c>
      <c r="AI154">
        <v>0</v>
      </c>
      <c r="AJ154" t="s">
        <v>76</v>
      </c>
      <c r="AK154" t="s">
        <v>77</v>
      </c>
      <c r="AL154">
        <v>2</v>
      </c>
      <c r="AM154">
        <v>8</v>
      </c>
      <c r="AN154" t="s">
        <v>75</v>
      </c>
      <c r="AO154" t="s">
        <v>75</v>
      </c>
    </row>
    <row r="155" spans="1:41">
      <c r="A155" t="s">
        <v>37</v>
      </c>
      <c r="B155" t="s">
        <v>38</v>
      </c>
      <c r="C155">
        <v>17</v>
      </c>
      <c r="D155" t="s">
        <v>39</v>
      </c>
      <c r="E155" t="s">
        <v>72</v>
      </c>
      <c r="F155">
        <v>1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5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4</v>
      </c>
      <c r="Y155">
        <v>5</v>
      </c>
      <c r="Z155">
        <v>5</v>
      </c>
      <c r="AA155">
        <v>6</v>
      </c>
      <c r="AB155">
        <v>0</v>
      </c>
      <c r="AC155">
        <v>1</v>
      </c>
      <c r="AD155" t="s">
        <v>73</v>
      </c>
      <c r="AE155">
        <v>5.33</v>
      </c>
      <c r="AF155" t="s">
        <v>74</v>
      </c>
      <c r="AG155">
        <v>1</v>
      </c>
      <c r="AH155" t="s">
        <v>76</v>
      </c>
      <c r="AI155">
        <v>1</v>
      </c>
      <c r="AJ155" t="s">
        <v>76</v>
      </c>
      <c r="AK155" t="s">
        <v>77</v>
      </c>
      <c r="AL155">
        <v>2</v>
      </c>
      <c r="AM155">
        <v>6</v>
      </c>
      <c r="AN155" t="s">
        <v>75</v>
      </c>
      <c r="AO155" t="s">
        <v>75</v>
      </c>
    </row>
    <row r="156" spans="1:41">
      <c r="A156" t="s">
        <v>37</v>
      </c>
      <c r="B156" t="s">
        <v>38</v>
      </c>
      <c r="C156">
        <v>16</v>
      </c>
      <c r="D156" t="s">
        <v>39</v>
      </c>
      <c r="E156" t="s">
        <v>72</v>
      </c>
      <c r="F156">
        <v>3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</v>
      </c>
      <c r="S156">
        <v>3</v>
      </c>
      <c r="T156">
        <v>2</v>
      </c>
      <c r="U156">
        <v>1</v>
      </c>
      <c r="V156">
        <v>2</v>
      </c>
      <c r="W156">
        <v>5</v>
      </c>
      <c r="X156">
        <v>4</v>
      </c>
      <c r="Y156">
        <v>6</v>
      </c>
      <c r="Z156">
        <v>10</v>
      </c>
      <c r="AA156">
        <v>10</v>
      </c>
      <c r="AB156">
        <v>4</v>
      </c>
      <c r="AC156">
        <v>0</v>
      </c>
      <c r="AD156" t="s">
        <v>73</v>
      </c>
      <c r="AE156">
        <v>8.67</v>
      </c>
      <c r="AF156" t="s">
        <v>74</v>
      </c>
      <c r="AG156">
        <v>3</v>
      </c>
      <c r="AH156" t="s">
        <v>75</v>
      </c>
      <c r="AI156">
        <v>0</v>
      </c>
      <c r="AJ156" t="s">
        <v>76</v>
      </c>
      <c r="AK156" t="s">
        <v>77</v>
      </c>
      <c r="AL156">
        <v>3</v>
      </c>
      <c r="AM156">
        <v>5</v>
      </c>
      <c r="AN156" t="s">
        <v>75</v>
      </c>
      <c r="AO156" t="s">
        <v>76</v>
      </c>
    </row>
    <row r="157" spans="1:41">
      <c r="A157" t="s">
        <v>37</v>
      </c>
      <c r="B157" t="s">
        <v>38</v>
      </c>
      <c r="C157">
        <v>15</v>
      </c>
      <c r="D157" t="s">
        <v>39</v>
      </c>
      <c r="E157" t="s">
        <v>72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4</v>
      </c>
      <c r="Y157">
        <v>10</v>
      </c>
      <c r="Z157">
        <v>12</v>
      </c>
      <c r="AA157">
        <v>12</v>
      </c>
      <c r="AB157">
        <v>2</v>
      </c>
      <c r="AC157">
        <v>0</v>
      </c>
      <c r="AD157" t="s">
        <v>73</v>
      </c>
      <c r="AE157">
        <v>11.33</v>
      </c>
      <c r="AF157" t="s">
        <v>85</v>
      </c>
      <c r="AG157">
        <v>1.5</v>
      </c>
      <c r="AH157" t="s">
        <v>75</v>
      </c>
      <c r="AI157">
        <v>1</v>
      </c>
      <c r="AJ157" t="s">
        <v>76</v>
      </c>
      <c r="AK157" t="s">
        <v>77</v>
      </c>
      <c r="AL157">
        <v>3</v>
      </c>
      <c r="AM157">
        <v>4</v>
      </c>
      <c r="AN157" t="s">
        <v>75</v>
      </c>
      <c r="AO157" t="s">
        <v>76</v>
      </c>
    </row>
    <row r="158" spans="1:41">
      <c r="A158" t="s">
        <v>37</v>
      </c>
      <c r="B158" t="s">
        <v>38</v>
      </c>
      <c r="C158">
        <v>16</v>
      </c>
      <c r="D158" t="s">
        <v>39</v>
      </c>
      <c r="E158" t="s">
        <v>72</v>
      </c>
      <c r="F158">
        <v>4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1</v>
      </c>
      <c r="V158">
        <v>2</v>
      </c>
      <c r="W158">
        <v>2</v>
      </c>
      <c r="X158">
        <v>4</v>
      </c>
      <c r="Y158">
        <v>14</v>
      </c>
      <c r="Z158">
        <v>14</v>
      </c>
      <c r="AA158">
        <v>14</v>
      </c>
      <c r="AB158">
        <v>0</v>
      </c>
      <c r="AC158">
        <v>0</v>
      </c>
      <c r="AD158" t="s">
        <v>73</v>
      </c>
      <c r="AE158">
        <v>14</v>
      </c>
      <c r="AF158" t="s">
        <v>89</v>
      </c>
      <c r="AG158">
        <v>4</v>
      </c>
      <c r="AH158" t="s">
        <v>79</v>
      </c>
      <c r="AI158">
        <v>1</v>
      </c>
      <c r="AJ158" t="s">
        <v>76</v>
      </c>
      <c r="AK158" t="s">
        <v>77</v>
      </c>
      <c r="AL158">
        <v>2</v>
      </c>
      <c r="AM158">
        <v>8</v>
      </c>
      <c r="AN158" t="s">
        <v>75</v>
      </c>
      <c r="AO158" t="s">
        <v>75</v>
      </c>
    </row>
    <row r="159" spans="1:41">
      <c r="A159" t="s">
        <v>37</v>
      </c>
      <c r="B159" t="s">
        <v>38</v>
      </c>
      <c r="C159">
        <v>16</v>
      </c>
      <c r="D159" t="s">
        <v>39</v>
      </c>
      <c r="E159" t="s">
        <v>72</v>
      </c>
      <c r="F159">
        <v>3</v>
      </c>
      <c r="G159">
        <v>3</v>
      </c>
      <c r="H159">
        <v>3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5</v>
      </c>
      <c r="S159">
        <v>3</v>
      </c>
      <c r="T159">
        <v>2</v>
      </c>
      <c r="U159">
        <v>1</v>
      </c>
      <c r="V159">
        <v>1</v>
      </c>
      <c r="W159">
        <v>4</v>
      </c>
      <c r="X159">
        <v>4</v>
      </c>
      <c r="Y159">
        <v>8</v>
      </c>
      <c r="Z159">
        <v>10</v>
      </c>
      <c r="AA159">
        <v>10</v>
      </c>
      <c r="AB159">
        <v>2</v>
      </c>
      <c r="AC159">
        <v>0</v>
      </c>
      <c r="AD159" t="s">
        <v>73</v>
      </c>
      <c r="AE159">
        <v>9.33</v>
      </c>
      <c r="AF159" t="s">
        <v>74</v>
      </c>
      <c r="AG159">
        <v>3</v>
      </c>
      <c r="AH159" t="s">
        <v>75</v>
      </c>
      <c r="AI159">
        <v>0</v>
      </c>
      <c r="AJ159" t="s">
        <v>76</v>
      </c>
      <c r="AK159" t="s">
        <v>77</v>
      </c>
      <c r="AL159">
        <v>4</v>
      </c>
      <c r="AM159">
        <v>5</v>
      </c>
      <c r="AN159" t="s">
        <v>79</v>
      </c>
      <c r="AO159" t="s">
        <v>76</v>
      </c>
    </row>
    <row r="160" spans="1:41">
      <c r="A160" t="s">
        <v>37</v>
      </c>
      <c r="B160" t="s">
        <v>38</v>
      </c>
      <c r="C160">
        <v>16</v>
      </c>
      <c r="D160" t="s">
        <v>39</v>
      </c>
      <c r="E160" t="s">
        <v>72</v>
      </c>
      <c r="F160">
        <v>4</v>
      </c>
      <c r="G160">
        <v>3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4</v>
      </c>
      <c r="S160">
        <v>3</v>
      </c>
      <c r="T160">
        <v>5</v>
      </c>
      <c r="U160">
        <v>1</v>
      </c>
      <c r="V160">
        <v>5</v>
      </c>
      <c r="W160">
        <v>2</v>
      </c>
      <c r="X160">
        <v>2</v>
      </c>
      <c r="Y160">
        <v>16</v>
      </c>
      <c r="Z160">
        <v>16</v>
      </c>
      <c r="AA160">
        <v>16</v>
      </c>
      <c r="AB160">
        <v>0</v>
      </c>
      <c r="AC160">
        <v>0</v>
      </c>
      <c r="AD160" t="s">
        <v>73</v>
      </c>
      <c r="AE160">
        <v>16</v>
      </c>
      <c r="AF160" t="s">
        <v>86</v>
      </c>
      <c r="AG160">
        <v>3.5</v>
      </c>
      <c r="AH160" t="s">
        <v>79</v>
      </c>
      <c r="AI160">
        <v>1</v>
      </c>
      <c r="AJ160" t="s">
        <v>76</v>
      </c>
      <c r="AK160" t="s">
        <v>77</v>
      </c>
      <c r="AL160">
        <v>3</v>
      </c>
      <c r="AM160">
        <v>8</v>
      </c>
      <c r="AN160" t="s">
        <v>75</v>
      </c>
      <c r="AO160" t="s">
        <v>75</v>
      </c>
    </row>
    <row r="161" spans="1:41">
      <c r="A161" t="s">
        <v>37</v>
      </c>
      <c r="B161" t="s">
        <v>38</v>
      </c>
      <c r="C161">
        <v>16</v>
      </c>
      <c r="D161" t="s">
        <v>39</v>
      </c>
      <c r="E161" t="s">
        <v>72</v>
      </c>
      <c r="F161">
        <v>2</v>
      </c>
      <c r="G161">
        <v>2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3</v>
      </c>
      <c r="S161">
        <v>4</v>
      </c>
      <c r="T161">
        <v>4</v>
      </c>
      <c r="U161">
        <v>1</v>
      </c>
      <c r="V161">
        <v>4</v>
      </c>
      <c r="W161">
        <v>5</v>
      </c>
      <c r="X161">
        <v>2</v>
      </c>
      <c r="Y161">
        <v>13</v>
      </c>
      <c r="Z161">
        <v>13</v>
      </c>
      <c r="AA161">
        <v>11</v>
      </c>
      <c r="AB161">
        <v>0</v>
      </c>
      <c r="AC161">
        <v>-2</v>
      </c>
      <c r="AD161" t="s">
        <v>73</v>
      </c>
      <c r="AE161">
        <v>12.33</v>
      </c>
      <c r="AF161" t="s">
        <v>85</v>
      </c>
      <c r="AG161">
        <v>2</v>
      </c>
      <c r="AH161" t="s">
        <v>75</v>
      </c>
      <c r="AI161">
        <v>2</v>
      </c>
      <c r="AJ161" t="s">
        <v>75</v>
      </c>
      <c r="AK161" t="s">
        <v>77</v>
      </c>
      <c r="AL161">
        <v>3</v>
      </c>
      <c r="AM161">
        <v>8</v>
      </c>
      <c r="AN161" t="s">
        <v>75</v>
      </c>
      <c r="AO161" t="s">
        <v>75</v>
      </c>
    </row>
    <row r="162" spans="1:41">
      <c r="A162" t="s">
        <v>37</v>
      </c>
      <c r="B162" t="s">
        <v>38</v>
      </c>
      <c r="C162">
        <v>15</v>
      </c>
      <c r="D162" t="s">
        <v>39</v>
      </c>
      <c r="E162" t="s">
        <v>72</v>
      </c>
      <c r="F162">
        <v>1</v>
      </c>
      <c r="G162">
        <v>2</v>
      </c>
      <c r="H162">
        <v>1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4</v>
      </c>
      <c r="S162">
        <v>3</v>
      </c>
      <c r="T162">
        <v>2</v>
      </c>
      <c r="U162">
        <v>1</v>
      </c>
      <c r="V162">
        <v>1</v>
      </c>
      <c r="W162">
        <v>5</v>
      </c>
      <c r="X162">
        <v>2</v>
      </c>
      <c r="Y162">
        <v>10</v>
      </c>
      <c r="Z162">
        <v>11</v>
      </c>
      <c r="AA162">
        <v>11</v>
      </c>
      <c r="AB162">
        <v>1</v>
      </c>
      <c r="AC162">
        <v>0</v>
      </c>
      <c r="AD162" t="s">
        <v>73</v>
      </c>
      <c r="AE162">
        <v>10.67</v>
      </c>
      <c r="AF162" t="s">
        <v>85</v>
      </c>
      <c r="AG162">
        <v>1.5</v>
      </c>
      <c r="AH162" t="s">
        <v>75</v>
      </c>
      <c r="AI162">
        <v>1</v>
      </c>
      <c r="AJ162" t="s">
        <v>76</v>
      </c>
      <c r="AK162" t="s">
        <v>77</v>
      </c>
      <c r="AL162">
        <v>3</v>
      </c>
      <c r="AM162">
        <v>5</v>
      </c>
      <c r="AN162" t="s">
        <v>75</v>
      </c>
      <c r="AO162" t="s">
        <v>76</v>
      </c>
    </row>
    <row r="163" spans="1:41">
      <c r="A163" t="s">
        <v>37</v>
      </c>
      <c r="B163" t="s">
        <v>38</v>
      </c>
      <c r="C163">
        <v>16</v>
      </c>
      <c r="D163" t="s">
        <v>39</v>
      </c>
      <c r="E163" t="s">
        <v>71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3</v>
      </c>
      <c r="S163">
        <v>4</v>
      </c>
      <c r="T163">
        <v>4</v>
      </c>
      <c r="U163">
        <v>3</v>
      </c>
      <c r="V163">
        <v>3</v>
      </c>
      <c r="W163">
        <v>1</v>
      </c>
      <c r="X163">
        <v>2</v>
      </c>
      <c r="Y163">
        <v>14</v>
      </c>
      <c r="Z163">
        <v>14</v>
      </c>
      <c r="AA163">
        <v>13</v>
      </c>
      <c r="AB163">
        <v>0</v>
      </c>
      <c r="AC163">
        <v>-1</v>
      </c>
      <c r="AD163" t="s">
        <v>73</v>
      </c>
      <c r="AE163">
        <v>13.67</v>
      </c>
      <c r="AF163" t="s">
        <v>85</v>
      </c>
      <c r="AG163">
        <v>1</v>
      </c>
      <c r="AH163" t="s">
        <v>76</v>
      </c>
      <c r="AI163">
        <v>2</v>
      </c>
      <c r="AJ163" t="s">
        <v>75</v>
      </c>
      <c r="AK163" t="s">
        <v>77</v>
      </c>
      <c r="AL163">
        <v>1</v>
      </c>
      <c r="AM163">
        <v>8</v>
      </c>
      <c r="AN163" t="s">
        <v>76</v>
      </c>
      <c r="AO163" t="s">
        <v>75</v>
      </c>
    </row>
    <row r="164" spans="1:41">
      <c r="A164" t="s">
        <v>37</v>
      </c>
      <c r="B164" t="s">
        <v>38</v>
      </c>
      <c r="C164">
        <v>15</v>
      </c>
      <c r="D164" t="s">
        <v>39</v>
      </c>
      <c r="E164" t="s">
        <v>72</v>
      </c>
      <c r="F164">
        <v>4</v>
      </c>
      <c r="G164">
        <v>4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4</v>
      </c>
      <c r="S164">
        <v>2</v>
      </c>
      <c r="T164">
        <v>2</v>
      </c>
      <c r="U164">
        <v>1</v>
      </c>
      <c r="V164">
        <v>1</v>
      </c>
      <c r="W164">
        <v>5</v>
      </c>
      <c r="X164">
        <v>2</v>
      </c>
      <c r="Y164">
        <v>9</v>
      </c>
      <c r="Z164">
        <v>11</v>
      </c>
      <c r="AA164">
        <v>11</v>
      </c>
      <c r="AB164">
        <v>2</v>
      </c>
      <c r="AC164">
        <v>0</v>
      </c>
      <c r="AD164" t="s">
        <v>73</v>
      </c>
      <c r="AE164">
        <v>10.33</v>
      </c>
      <c r="AF164" t="s">
        <v>85</v>
      </c>
      <c r="AG164">
        <v>4</v>
      </c>
      <c r="AH164" t="s">
        <v>79</v>
      </c>
      <c r="AI164">
        <v>0</v>
      </c>
      <c r="AJ164" t="s">
        <v>76</v>
      </c>
      <c r="AK164" t="s">
        <v>77</v>
      </c>
      <c r="AL164">
        <v>4</v>
      </c>
      <c r="AM164">
        <v>4</v>
      </c>
      <c r="AN164" t="s">
        <v>79</v>
      </c>
      <c r="AO164" t="s">
        <v>76</v>
      </c>
    </row>
    <row r="165" spans="1:41">
      <c r="A165" t="s">
        <v>37</v>
      </c>
      <c r="B165" t="s">
        <v>38</v>
      </c>
      <c r="C165">
        <v>16</v>
      </c>
      <c r="D165" t="s">
        <v>39</v>
      </c>
      <c r="E165" t="s">
        <v>71</v>
      </c>
      <c r="F165">
        <v>1</v>
      </c>
      <c r="G165">
        <v>2</v>
      </c>
      <c r="H165">
        <v>1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4</v>
      </c>
      <c r="S165">
        <v>4</v>
      </c>
      <c r="T165">
        <v>3</v>
      </c>
      <c r="U165">
        <v>1</v>
      </c>
      <c r="V165">
        <v>1</v>
      </c>
      <c r="W165">
        <v>1</v>
      </c>
      <c r="X165">
        <v>4</v>
      </c>
      <c r="Y165">
        <v>8</v>
      </c>
      <c r="Z165">
        <v>10</v>
      </c>
      <c r="AA165">
        <v>9</v>
      </c>
      <c r="AB165">
        <v>2</v>
      </c>
      <c r="AC165">
        <v>-1</v>
      </c>
      <c r="AD165" t="s">
        <v>73</v>
      </c>
      <c r="AE165">
        <v>9</v>
      </c>
      <c r="AF165" t="s">
        <v>74</v>
      </c>
      <c r="AG165">
        <v>1.5</v>
      </c>
      <c r="AH165" t="s">
        <v>75</v>
      </c>
      <c r="AI165">
        <v>1</v>
      </c>
      <c r="AJ165" t="s">
        <v>76</v>
      </c>
      <c r="AK165" t="s">
        <v>77</v>
      </c>
      <c r="AL165">
        <v>3</v>
      </c>
      <c r="AM165">
        <v>7</v>
      </c>
      <c r="AN165" t="s">
        <v>75</v>
      </c>
      <c r="AO165" t="s">
        <v>75</v>
      </c>
    </row>
    <row r="166" spans="1:41">
      <c r="A166" t="s">
        <v>37</v>
      </c>
      <c r="B166" t="s">
        <v>38</v>
      </c>
      <c r="C166">
        <v>19</v>
      </c>
      <c r="D166" t="s">
        <v>39</v>
      </c>
      <c r="E166" t="s">
        <v>72</v>
      </c>
      <c r="F166">
        <v>0</v>
      </c>
      <c r="G166">
        <v>1</v>
      </c>
      <c r="H166">
        <v>1</v>
      </c>
      <c r="I166">
        <v>2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4</v>
      </c>
      <c r="T166">
        <v>2</v>
      </c>
      <c r="U166">
        <v>1</v>
      </c>
      <c r="V166">
        <v>1</v>
      </c>
      <c r="W166">
        <v>5</v>
      </c>
      <c r="X166">
        <v>2</v>
      </c>
      <c r="Y166">
        <v>7</v>
      </c>
      <c r="Z166">
        <v>8</v>
      </c>
      <c r="AA166">
        <v>9</v>
      </c>
      <c r="AB166">
        <v>1</v>
      </c>
      <c r="AC166">
        <v>1</v>
      </c>
      <c r="AD166" t="s">
        <v>80</v>
      </c>
      <c r="AE166">
        <v>8</v>
      </c>
      <c r="AF166" t="s">
        <v>74</v>
      </c>
      <c r="AG166">
        <v>0.5</v>
      </c>
      <c r="AH166" t="s">
        <v>76</v>
      </c>
      <c r="AI166">
        <v>2</v>
      </c>
      <c r="AJ166" t="s">
        <v>75</v>
      </c>
      <c r="AK166" t="s">
        <v>77</v>
      </c>
      <c r="AL166">
        <v>1</v>
      </c>
      <c r="AM166">
        <v>6</v>
      </c>
      <c r="AN166" t="s">
        <v>76</v>
      </c>
      <c r="AO166" t="s">
        <v>75</v>
      </c>
    </row>
    <row r="167" spans="1:41">
      <c r="A167" t="s">
        <v>37</v>
      </c>
      <c r="B167" t="s">
        <v>38</v>
      </c>
      <c r="C167">
        <v>16</v>
      </c>
      <c r="D167" t="s">
        <v>39</v>
      </c>
      <c r="E167" t="s">
        <v>72</v>
      </c>
      <c r="F167">
        <v>3</v>
      </c>
      <c r="G167">
        <v>1</v>
      </c>
      <c r="H167">
        <v>1</v>
      </c>
      <c r="I167">
        <v>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4</v>
      </c>
      <c r="S167">
        <v>3</v>
      </c>
      <c r="T167">
        <v>3</v>
      </c>
      <c r="U167">
        <v>1</v>
      </c>
      <c r="V167">
        <v>2</v>
      </c>
      <c r="W167">
        <v>5</v>
      </c>
      <c r="X167">
        <v>4</v>
      </c>
      <c r="Y167">
        <v>7</v>
      </c>
      <c r="Z167">
        <v>7</v>
      </c>
      <c r="AA167">
        <v>6</v>
      </c>
      <c r="AB167">
        <v>0</v>
      </c>
      <c r="AC167">
        <v>-1</v>
      </c>
      <c r="AD167" t="s">
        <v>73</v>
      </c>
      <c r="AE167">
        <v>6.67</v>
      </c>
      <c r="AF167" t="s">
        <v>74</v>
      </c>
      <c r="AG167">
        <v>2</v>
      </c>
      <c r="AH167" t="s">
        <v>75</v>
      </c>
      <c r="AI167">
        <v>1</v>
      </c>
      <c r="AJ167" t="s">
        <v>76</v>
      </c>
      <c r="AK167" t="s">
        <v>77</v>
      </c>
      <c r="AL167">
        <v>4</v>
      </c>
      <c r="AM167">
        <v>6</v>
      </c>
      <c r="AN167" t="s">
        <v>79</v>
      </c>
      <c r="AO167" t="s">
        <v>75</v>
      </c>
    </row>
    <row r="168" spans="1:41">
      <c r="A168" t="s">
        <v>37</v>
      </c>
      <c r="B168" t="s">
        <v>38</v>
      </c>
      <c r="C168">
        <v>16</v>
      </c>
      <c r="D168" t="s">
        <v>39</v>
      </c>
      <c r="E168" t="s">
        <v>71</v>
      </c>
      <c r="F168">
        <v>2</v>
      </c>
      <c r="G168">
        <v>4</v>
      </c>
      <c r="H168">
        <v>2</v>
      </c>
      <c r="I168">
        <v>2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2</v>
      </c>
      <c r="T168">
        <v>2</v>
      </c>
      <c r="U168">
        <v>1</v>
      </c>
      <c r="V168">
        <v>2</v>
      </c>
      <c r="W168">
        <v>5</v>
      </c>
      <c r="X168">
        <v>2</v>
      </c>
      <c r="Y168">
        <v>13</v>
      </c>
      <c r="Z168">
        <v>13</v>
      </c>
      <c r="AA168">
        <v>13</v>
      </c>
      <c r="AB168">
        <v>0</v>
      </c>
      <c r="AC168">
        <v>0</v>
      </c>
      <c r="AD168" t="s">
        <v>73</v>
      </c>
      <c r="AE168">
        <v>13</v>
      </c>
      <c r="AF168" t="s">
        <v>85</v>
      </c>
      <c r="AG168">
        <v>3</v>
      </c>
      <c r="AH168" t="s">
        <v>75</v>
      </c>
      <c r="AI168">
        <v>0</v>
      </c>
      <c r="AJ168" t="s">
        <v>76</v>
      </c>
      <c r="AK168" t="s">
        <v>77</v>
      </c>
      <c r="AL168">
        <v>4</v>
      </c>
      <c r="AM168">
        <v>5</v>
      </c>
      <c r="AN168" t="s">
        <v>79</v>
      </c>
      <c r="AO168" t="s">
        <v>76</v>
      </c>
    </row>
    <row r="169" spans="1:41">
      <c r="A169" t="s">
        <v>37</v>
      </c>
      <c r="B169" t="s">
        <v>38</v>
      </c>
      <c r="C169">
        <v>15</v>
      </c>
      <c r="D169" t="s">
        <v>39</v>
      </c>
      <c r="E169" t="s">
        <v>72</v>
      </c>
      <c r="F169">
        <v>1</v>
      </c>
      <c r="G169">
        <v>2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1</v>
      </c>
      <c r="X169">
        <v>2</v>
      </c>
      <c r="Y169">
        <v>16</v>
      </c>
      <c r="Z169">
        <v>15</v>
      </c>
      <c r="AA169">
        <v>15</v>
      </c>
      <c r="AB169">
        <v>-1</v>
      </c>
      <c r="AC169">
        <v>0</v>
      </c>
      <c r="AD169" t="s">
        <v>73</v>
      </c>
      <c r="AE169">
        <v>15.33</v>
      </c>
      <c r="AF169" t="s">
        <v>89</v>
      </c>
      <c r="AG169">
        <v>1.5</v>
      </c>
      <c r="AH169" t="s">
        <v>75</v>
      </c>
      <c r="AI169">
        <v>1</v>
      </c>
      <c r="AJ169" t="s">
        <v>76</v>
      </c>
      <c r="AK169" t="s">
        <v>77</v>
      </c>
      <c r="AL169">
        <v>1</v>
      </c>
      <c r="AM169">
        <v>5</v>
      </c>
      <c r="AN169" t="s">
        <v>76</v>
      </c>
      <c r="AO169" t="s">
        <v>76</v>
      </c>
    </row>
    <row r="170" spans="1:41">
      <c r="A170" t="s">
        <v>37</v>
      </c>
      <c r="B170" t="s">
        <v>38</v>
      </c>
      <c r="C170">
        <v>16</v>
      </c>
      <c r="D170" t="s">
        <v>39</v>
      </c>
      <c r="E170" t="s">
        <v>71</v>
      </c>
      <c r="F170">
        <v>2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4</v>
      </c>
      <c r="S170">
        <v>3</v>
      </c>
      <c r="T170">
        <v>4</v>
      </c>
      <c r="U170">
        <v>1</v>
      </c>
      <c r="V170">
        <v>2</v>
      </c>
      <c r="W170">
        <v>2</v>
      </c>
      <c r="X170">
        <v>4</v>
      </c>
      <c r="Y170">
        <v>8</v>
      </c>
      <c r="Z170">
        <v>7</v>
      </c>
      <c r="AA170">
        <v>6</v>
      </c>
      <c r="AB170">
        <v>-1</v>
      </c>
      <c r="AC170">
        <v>-1</v>
      </c>
      <c r="AD170" t="s">
        <v>78</v>
      </c>
      <c r="AE170">
        <v>7</v>
      </c>
      <c r="AF170" t="s">
        <v>74</v>
      </c>
      <c r="AG170">
        <v>2</v>
      </c>
      <c r="AH170" t="s">
        <v>75</v>
      </c>
      <c r="AI170">
        <v>1</v>
      </c>
      <c r="AJ170" t="s">
        <v>76</v>
      </c>
      <c r="AK170" t="s">
        <v>77</v>
      </c>
      <c r="AL170">
        <v>2</v>
      </c>
      <c r="AM170">
        <v>7</v>
      </c>
      <c r="AN170" t="s">
        <v>75</v>
      </c>
      <c r="AO170" t="s">
        <v>75</v>
      </c>
    </row>
    <row r="171" spans="1:41">
      <c r="A171" t="s">
        <v>37</v>
      </c>
      <c r="B171" t="s">
        <v>38</v>
      </c>
      <c r="C171">
        <v>15</v>
      </c>
      <c r="D171" t="s">
        <v>39</v>
      </c>
      <c r="E171" t="s">
        <v>72</v>
      </c>
      <c r="F171">
        <v>4</v>
      </c>
      <c r="G171">
        <v>2</v>
      </c>
      <c r="H171">
        <v>1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5</v>
      </c>
      <c r="S171">
        <v>3</v>
      </c>
      <c r="T171">
        <v>3</v>
      </c>
      <c r="U171">
        <v>1</v>
      </c>
      <c r="V171">
        <v>3</v>
      </c>
      <c r="W171">
        <v>1</v>
      </c>
      <c r="X171">
        <v>4</v>
      </c>
      <c r="Y171">
        <v>13</v>
      </c>
      <c r="Z171">
        <v>14</v>
      </c>
      <c r="AA171">
        <v>14</v>
      </c>
      <c r="AB171">
        <v>1</v>
      </c>
      <c r="AC171">
        <v>0</v>
      </c>
      <c r="AD171" t="s">
        <v>73</v>
      </c>
      <c r="AE171">
        <v>13.67</v>
      </c>
      <c r="AF171" t="s">
        <v>85</v>
      </c>
      <c r="AG171">
        <v>3</v>
      </c>
      <c r="AH171" t="s">
        <v>75</v>
      </c>
      <c r="AI171">
        <v>0</v>
      </c>
      <c r="AJ171" t="s">
        <v>76</v>
      </c>
      <c r="AK171" t="s">
        <v>77</v>
      </c>
      <c r="AL171">
        <v>3</v>
      </c>
      <c r="AM171">
        <v>6</v>
      </c>
      <c r="AN171" t="s">
        <v>75</v>
      </c>
      <c r="AO171" t="s">
        <v>75</v>
      </c>
    </row>
    <row r="172" spans="1:41">
      <c r="A172" t="s">
        <v>37</v>
      </c>
      <c r="B172" t="s">
        <v>38</v>
      </c>
      <c r="C172">
        <v>15</v>
      </c>
      <c r="D172" t="s">
        <v>39</v>
      </c>
      <c r="E172" t="s">
        <v>72</v>
      </c>
      <c r="F172">
        <v>4</v>
      </c>
      <c r="G172">
        <v>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4</v>
      </c>
      <c r="S172">
        <v>5</v>
      </c>
      <c r="T172">
        <v>5</v>
      </c>
      <c r="U172">
        <v>1</v>
      </c>
      <c r="V172">
        <v>3</v>
      </c>
      <c r="W172">
        <v>1</v>
      </c>
      <c r="X172">
        <v>4</v>
      </c>
      <c r="Y172">
        <v>16</v>
      </c>
      <c r="Z172">
        <v>17</v>
      </c>
      <c r="AA172">
        <v>18</v>
      </c>
      <c r="AB172">
        <v>1</v>
      </c>
      <c r="AC172">
        <v>1</v>
      </c>
      <c r="AD172" t="s">
        <v>80</v>
      </c>
      <c r="AE172">
        <v>17</v>
      </c>
      <c r="AF172" t="s">
        <v>86</v>
      </c>
      <c r="AG172">
        <v>3.5</v>
      </c>
      <c r="AH172" t="s">
        <v>79</v>
      </c>
      <c r="AI172">
        <v>1</v>
      </c>
      <c r="AJ172" t="s">
        <v>76</v>
      </c>
      <c r="AK172" t="s">
        <v>77</v>
      </c>
      <c r="AL172">
        <v>3</v>
      </c>
      <c r="AM172">
        <v>10</v>
      </c>
      <c r="AN172" t="s">
        <v>75</v>
      </c>
      <c r="AO172" t="s">
        <v>79</v>
      </c>
    </row>
    <row r="173" spans="1:41">
      <c r="A173" t="s">
        <v>37</v>
      </c>
      <c r="B173" t="s">
        <v>38</v>
      </c>
      <c r="C173">
        <v>16</v>
      </c>
      <c r="D173" t="s">
        <v>39</v>
      </c>
      <c r="E173" t="s">
        <v>71</v>
      </c>
      <c r="F173">
        <v>3</v>
      </c>
      <c r="G173">
        <v>1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3</v>
      </c>
      <c r="S173">
        <v>3</v>
      </c>
      <c r="T173">
        <v>3</v>
      </c>
      <c r="U173">
        <v>2</v>
      </c>
      <c r="V173">
        <v>3</v>
      </c>
      <c r="W173">
        <v>2</v>
      </c>
      <c r="X173">
        <v>4</v>
      </c>
      <c r="Y173">
        <v>7</v>
      </c>
      <c r="Z173">
        <v>6</v>
      </c>
      <c r="AA173">
        <v>6</v>
      </c>
      <c r="AB173">
        <v>-1</v>
      </c>
      <c r="AC173">
        <v>0</v>
      </c>
      <c r="AD173" t="s">
        <v>73</v>
      </c>
      <c r="AE173">
        <v>6.33</v>
      </c>
      <c r="AF173" t="s">
        <v>74</v>
      </c>
      <c r="AG173">
        <v>2</v>
      </c>
      <c r="AH173" t="s">
        <v>75</v>
      </c>
      <c r="AI173">
        <v>1</v>
      </c>
      <c r="AJ173" t="s">
        <v>76</v>
      </c>
      <c r="AK173" t="s">
        <v>77</v>
      </c>
      <c r="AL173">
        <v>3</v>
      </c>
      <c r="AM173">
        <v>6</v>
      </c>
      <c r="AN173" t="s">
        <v>75</v>
      </c>
      <c r="AO173" t="s">
        <v>75</v>
      </c>
    </row>
    <row r="174" spans="1:41">
      <c r="A174" t="s">
        <v>37</v>
      </c>
      <c r="B174" t="s">
        <v>38</v>
      </c>
      <c r="C174">
        <v>16</v>
      </c>
      <c r="D174" t="s">
        <v>39</v>
      </c>
      <c r="E174" t="s">
        <v>72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4</v>
      </c>
      <c r="S174">
        <v>3</v>
      </c>
      <c r="T174">
        <v>5</v>
      </c>
      <c r="U174">
        <v>1</v>
      </c>
      <c r="V174">
        <v>1</v>
      </c>
      <c r="W174">
        <v>5</v>
      </c>
      <c r="X174">
        <v>2</v>
      </c>
      <c r="Y174">
        <v>8</v>
      </c>
      <c r="Z174">
        <v>9</v>
      </c>
      <c r="AA174">
        <v>10</v>
      </c>
      <c r="AB174">
        <v>1</v>
      </c>
      <c r="AC174">
        <v>1</v>
      </c>
      <c r="AD174" t="s">
        <v>80</v>
      </c>
      <c r="AE174">
        <v>9</v>
      </c>
      <c r="AF174" t="s">
        <v>74</v>
      </c>
      <c r="AG174">
        <v>1.5</v>
      </c>
      <c r="AH174" t="s">
        <v>75</v>
      </c>
      <c r="AI174">
        <v>1</v>
      </c>
      <c r="AJ174" t="s">
        <v>76</v>
      </c>
      <c r="AK174" t="s">
        <v>77</v>
      </c>
      <c r="AL174">
        <v>3</v>
      </c>
      <c r="AM174">
        <v>9</v>
      </c>
      <c r="AN174" t="s">
        <v>75</v>
      </c>
      <c r="AO174" t="s">
        <v>75</v>
      </c>
    </row>
    <row r="175" spans="1:41">
      <c r="A175" t="s">
        <v>37</v>
      </c>
      <c r="B175" t="s">
        <v>38</v>
      </c>
      <c r="C175">
        <v>16</v>
      </c>
      <c r="D175" t="s">
        <v>39</v>
      </c>
      <c r="E175" t="s">
        <v>71</v>
      </c>
      <c r="F175">
        <v>4</v>
      </c>
      <c r="G175">
        <v>4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5</v>
      </c>
      <c r="S175">
        <v>4</v>
      </c>
      <c r="T175">
        <v>5</v>
      </c>
      <c r="U175">
        <v>1</v>
      </c>
      <c r="V175">
        <v>1</v>
      </c>
      <c r="W175">
        <v>4</v>
      </c>
      <c r="X175">
        <v>4</v>
      </c>
      <c r="Y175">
        <v>14</v>
      </c>
      <c r="Z175">
        <v>15</v>
      </c>
      <c r="AA175">
        <v>16</v>
      </c>
      <c r="AB175">
        <v>1</v>
      </c>
      <c r="AC175">
        <v>1</v>
      </c>
      <c r="AD175" t="s">
        <v>80</v>
      </c>
      <c r="AE175">
        <v>15</v>
      </c>
      <c r="AF175" t="s">
        <v>89</v>
      </c>
      <c r="AG175">
        <v>4</v>
      </c>
      <c r="AH175" t="s">
        <v>79</v>
      </c>
      <c r="AI175">
        <v>0</v>
      </c>
      <c r="AJ175" t="s">
        <v>76</v>
      </c>
      <c r="AK175" t="s">
        <v>77</v>
      </c>
      <c r="AL175">
        <v>4</v>
      </c>
      <c r="AM175">
        <v>10</v>
      </c>
      <c r="AN175" t="s">
        <v>79</v>
      </c>
      <c r="AO175" t="s">
        <v>79</v>
      </c>
    </row>
    <row r="176" spans="1:41">
      <c r="A176" t="s">
        <v>37</v>
      </c>
      <c r="B176" t="s">
        <v>38</v>
      </c>
      <c r="C176">
        <v>15</v>
      </c>
      <c r="D176" t="s">
        <v>54</v>
      </c>
      <c r="E176" t="s">
        <v>72</v>
      </c>
      <c r="F176">
        <v>1</v>
      </c>
      <c r="G176">
        <v>1</v>
      </c>
      <c r="H176">
        <v>2</v>
      </c>
      <c r="I176">
        <v>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3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7</v>
      </c>
      <c r="Z176">
        <v>10</v>
      </c>
      <c r="AA176">
        <v>10</v>
      </c>
      <c r="AB176">
        <v>3</v>
      </c>
      <c r="AC176">
        <v>0</v>
      </c>
      <c r="AD176" t="s">
        <v>73</v>
      </c>
      <c r="AE176">
        <v>9</v>
      </c>
      <c r="AF176" t="s">
        <v>74</v>
      </c>
      <c r="AG176">
        <v>1</v>
      </c>
      <c r="AH176" t="s">
        <v>76</v>
      </c>
      <c r="AI176">
        <v>1</v>
      </c>
      <c r="AJ176" t="s">
        <v>76</v>
      </c>
      <c r="AK176" t="s">
        <v>77</v>
      </c>
      <c r="AL176">
        <v>5</v>
      </c>
      <c r="AM176">
        <v>3</v>
      </c>
      <c r="AN176" t="s">
        <v>79</v>
      </c>
      <c r="AO176" t="s">
        <v>76</v>
      </c>
    </row>
    <row r="177" spans="1:41">
      <c r="A177" t="s">
        <v>37</v>
      </c>
      <c r="B177" t="s">
        <v>38</v>
      </c>
      <c r="C177">
        <v>15</v>
      </c>
      <c r="D177" t="s">
        <v>39</v>
      </c>
      <c r="E177" t="s">
        <v>72</v>
      </c>
      <c r="F177">
        <v>1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4</v>
      </c>
      <c r="S177">
        <v>3</v>
      </c>
      <c r="T177">
        <v>2</v>
      </c>
      <c r="U177">
        <v>2</v>
      </c>
      <c r="V177">
        <v>3</v>
      </c>
      <c r="W177">
        <v>4</v>
      </c>
      <c r="X177">
        <v>2</v>
      </c>
      <c r="Y177">
        <v>9</v>
      </c>
      <c r="Z177">
        <v>10</v>
      </c>
      <c r="AA177">
        <v>10</v>
      </c>
      <c r="AB177">
        <v>1</v>
      </c>
      <c r="AC177">
        <v>0</v>
      </c>
      <c r="AD177" t="s">
        <v>73</v>
      </c>
      <c r="AE177">
        <v>9.67</v>
      </c>
      <c r="AF177" t="s">
        <v>74</v>
      </c>
      <c r="AG177">
        <v>1</v>
      </c>
      <c r="AH177" t="s">
        <v>76</v>
      </c>
      <c r="AI177">
        <v>1</v>
      </c>
      <c r="AJ177" t="s">
        <v>76</v>
      </c>
      <c r="AK177" t="s">
        <v>77</v>
      </c>
      <c r="AL177">
        <v>3</v>
      </c>
      <c r="AM177">
        <v>5</v>
      </c>
      <c r="AN177" t="s">
        <v>75</v>
      </c>
      <c r="AO177" t="s">
        <v>76</v>
      </c>
    </row>
    <row r="178" spans="1:41">
      <c r="A178" t="s">
        <v>37</v>
      </c>
      <c r="B178" t="s">
        <v>38</v>
      </c>
      <c r="C178">
        <v>16</v>
      </c>
      <c r="D178" t="s">
        <v>39</v>
      </c>
      <c r="E178" t="s">
        <v>71</v>
      </c>
      <c r="F178">
        <v>3</v>
      </c>
      <c r="G178">
        <v>3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4</v>
      </c>
      <c r="S178">
        <v>4</v>
      </c>
      <c r="T178">
        <v>5</v>
      </c>
      <c r="U178">
        <v>1</v>
      </c>
      <c r="V178">
        <v>1</v>
      </c>
      <c r="W178">
        <v>4</v>
      </c>
      <c r="X178">
        <v>4</v>
      </c>
      <c r="Y178">
        <v>10</v>
      </c>
      <c r="Z178">
        <v>11</v>
      </c>
      <c r="AA178">
        <v>9</v>
      </c>
      <c r="AB178">
        <v>1</v>
      </c>
      <c r="AC178">
        <v>-2</v>
      </c>
      <c r="AD178" t="s">
        <v>73</v>
      </c>
      <c r="AE178">
        <v>10</v>
      </c>
      <c r="AF178" t="s">
        <v>85</v>
      </c>
      <c r="AG178">
        <v>3</v>
      </c>
      <c r="AH178" t="s">
        <v>75</v>
      </c>
      <c r="AI178">
        <v>0</v>
      </c>
      <c r="AJ178" t="s">
        <v>76</v>
      </c>
      <c r="AK178" t="s">
        <v>77</v>
      </c>
      <c r="AL178">
        <v>4</v>
      </c>
      <c r="AM178">
        <v>9</v>
      </c>
      <c r="AN178" t="s">
        <v>79</v>
      </c>
      <c r="AO178" t="s">
        <v>75</v>
      </c>
    </row>
    <row r="179" spans="1:41">
      <c r="A179" t="s">
        <v>37</v>
      </c>
      <c r="B179" t="s">
        <v>38</v>
      </c>
      <c r="C179">
        <v>15</v>
      </c>
      <c r="D179" t="s">
        <v>54</v>
      </c>
      <c r="E179" t="s">
        <v>71</v>
      </c>
      <c r="F179">
        <v>2</v>
      </c>
      <c r="G179">
        <v>2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4</v>
      </c>
      <c r="S179">
        <v>1</v>
      </c>
      <c r="T179">
        <v>3</v>
      </c>
      <c r="U179">
        <v>1</v>
      </c>
      <c r="V179">
        <v>3</v>
      </c>
      <c r="W179">
        <v>4</v>
      </c>
      <c r="X179">
        <v>2</v>
      </c>
      <c r="Y179">
        <v>8</v>
      </c>
      <c r="Z179">
        <v>9</v>
      </c>
      <c r="AA179">
        <v>8</v>
      </c>
      <c r="AB179">
        <v>1</v>
      </c>
      <c r="AC179">
        <v>-1</v>
      </c>
      <c r="AD179" t="s">
        <v>73</v>
      </c>
      <c r="AE179">
        <v>8.33</v>
      </c>
      <c r="AF179" t="s">
        <v>74</v>
      </c>
      <c r="AG179">
        <v>2</v>
      </c>
      <c r="AH179" t="s">
        <v>75</v>
      </c>
      <c r="AI179">
        <v>1</v>
      </c>
      <c r="AJ179" t="s">
        <v>76</v>
      </c>
      <c r="AK179" t="s">
        <v>77</v>
      </c>
      <c r="AL179">
        <v>4</v>
      </c>
      <c r="AM179">
        <v>4</v>
      </c>
      <c r="AN179" t="s">
        <v>79</v>
      </c>
      <c r="AO179" t="s">
        <v>76</v>
      </c>
    </row>
    <row r="180" spans="1:41">
      <c r="A180" t="s">
        <v>37</v>
      </c>
      <c r="B180" t="s">
        <v>38</v>
      </c>
      <c r="C180">
        <v>16</v>
      </c>
      <c r="D180" t="s">
        <v>39</v>
      </c>
      <c r="E180" t="s">
        <v>71</v>
      </c>
      <c r="F180">
        <v>4</v>
      </c>
      <c r="G180">
        <v>3</v>
      </c>
      <c r="H180">
        <v>3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5</v>
      </c>
      <c r="S180">
        <v>4</v>
      </c>
      <c r="T180">
        <v>3</v>
      </c>
      <c r="U180">
        <v>1</v>
      </c>
      <c r="V180">
        <v>2</v>
      </c>
      <c r="W180">
        <v>1</v>
      </c>
      <c r="X180">
        <v>2</v>
      </c>
      <c r="Y180">
        <v>16</v>
      </c>
      <c r="Z180">
        <v>15</v>
      </c>
      <c r="AA180">
        <v>15</v>
      </c>
      <c r="AB180">
        <v>-1</v>
      </c>
      <c r="AC180">
        <v>0</v>
      </c>
      <c r="AD180" t="s">
        <v>73</v>
      </c>
      <c r="AE180">
        <v>15.33</v>
      </c>
      <c r="AF180" t="s">
        <v>89</v>
      </c>
      <c r="AG180">
        <v>3.5</v>
      </c>
      <c r="AH180" t="s">
        <v>79</v>
      </c>
      <c r="AI180">
        <v>0</v>
      </c>
      <c r="AJ180" t="s">
        <v>76</v>
      </c>
      <c r="AK180" t="s">
        <v>77</v>
      </c>
      <c r="AL180">
        <v>3</v>
      </c>
      <c r="AM180">
        <v>7</v>
      </c>
      <c r="AN180" t="s">
        <v>75</v>
      </c>
      <c r="AO180" t="s">
        <v>75</v>
      </c>
    </row>
    <row r="181" spans="1:41">
      <c r="A181" t="s">
        <v>37</v>
      </c>
      <c r="B181" t="s">
        <v>38</v>
      </c>
      <c r="C181">
        <v>16</v>
      </c>
      <c r="D181" t="s">
        <v>39</v>
      </c>
      <c r="E181" t="s">
        <v>72</v>
      </c>
      <c r="F181">
        <v>4</v>
      </c>
      <c r="G181">
        <v>3</v>
      </c>
      <c r="H181">
        <v>1</v>
      </c>
      <c r="I181">
        <v>3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3</v>
      </c>
      <c r="S181">
        <v>4</v>
      </c>
      <c r="T181">
        <v>4</v>
      </c>
      <c r="U181">
        <v>2</v>
      </c>
      <c r="V181">
        <v>4</v>
      </c>
      <c r="W181">
        <v>4</v>
      </c>
      <c r="X181">
        <v>2</v>
      </c>
      <c r="Y181">
        <v>10</v>
      </c>
      <c r="Z181">
        <v>9</v>
      </c>
      <c r="AA181">
        <v>9</v>
      </c>
      <c r="AB181">
        <v>-1</v>
      </c>
      <c r="AC181">
        <v>0</v>
      </c>
      <c r="AD181" t="s">
        <v>73</v>
      </c>
      <c r="AE181">
        <v>9.33</v>
      </c>
      <c r="AF181" t="s">
        <v>74</v>
      </c>
      <c r="AG181">
        <v>3.5</v>
      </c>
      <c r="AH181" t="s">
        <v>79</v>
      </c>
      <c r="AI181">
        <v>1</v>
      </c>
      <c r="AJ181" t="s">
        <v>76</v>
      </c>
      <c r="AK181" t="s">
        <v>77</v>
      </c>
      <c r="AL181">
        <v>5</v>
      </c>
      <c r="AM181">
        <v>8</v>
      </c>
      <c r="AN181" t="s">
        <v>79</v>
      </c>
      <c r="AO181" t="s">
        <v>75</v>
      </c>
    </row>
    <row r="182" spans="1:41">
      <c r="A182" t="s">
        <v>37</v>
      </c>
      <c r="B182" t="s">
        <v>38</v>
      </c>
      <c r="C182">
        <v>16</v>
      </c>
      <c r="D182" t="s">
        <v>39</v>
      </c>
      <c r="E182" t="s">
        <v>72</v>
      </c>
      <c r="F182">
        <v>4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4</v>
      </c>
      <c r="S182">
        <v>2</v>
      </c>
      <c r="T182">
        <v>3</v>
      </c>
      <c r="U182">
        <v>1</v>
      </c>
      <c r="V182">
        <v>1</v>
      </c>
      <c r="W182">
        <v>5</v>
      </c>
      <c r="X182">
        <v>2</v>
      </c>
      <c r="Y182">
        <v>15</v>
      </c>
      <c r="Z182">
        <v>16</v>
      </c>
      <c r="AA182">
        <v>16</v>
      </c>
      <c r="AB182">
        <v>1</v>
      </c>
      <c r="AC182">
        <v>0</v>
      </c>
      <c r="AD182" t="s">
        <v>73</v>
      </c>
      <c r="AE182">
        <v>15.67</v>
      </c>
      <c r="AF182" t="s">
        <v>89</v>
      </c>
      <c r="AG182">
        <v>3</v>
      </c>
      <c r="AH182" t="s">
        <v>75</v>
      </c>
      <c r="AI182">
        <v>0</v>
      </c>
      <c r="AJ182" t="s">
        <v>76</v>
      </c>
      <c r="AK182" t="s">
        <v>77</v>
      </c>
      <c r="AL182">
        <v>2</v>
      </c>
      <c r="AM182">
        <v>5</v>
      </c>
      <c r="AN182" t="s">
        <v>75</v>
      </c>
      <c r="AO182" t="s">
        <v>76</v>
      </c>
    </row>
    <row r="183" spans="1:41">
      <c r="A183" t="s">
        <v>37</v>
      </c>
      <c r="B183" t="s">
        <v>38</v>
      </c>
      <c r="C183">
        <v>15</v>
      </c>
      <c r="D183" t="s">
        <v>39</v>
      </c>
      <c r="E183" t="s">
        <v>71</v>
      </c>
      <c r="F183">
        <v>4</v>
      </c>
      <c r="G183">
        <v>2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4</v>
      </c>
      <c r="S183">
        <v>3</v>
      </c>
      <c r="T183">
        <v>3</v>
      </c>
      <c r="U183">
        <v>1</v>
      </c>
      <c r="V183">
        <v>1</v>
      </c>
      <c r="W183">
        <v>5</v>
      </c>
      <c r="X183">
        <v>2</v>
      </c>
      <c r="Y183">
        <v>11</v>
      </c>
      <c r="Z183">
        <v>13</v>
      </c>
      <c r="AA183">
        <v>13</v>
      </c>
      <c r="AB183">
        <v>2</v>
      </c>
      <c r="AC183">
        <v>0</v>
      </c>
      <c r="AD183" t="s">
        <v>73</v>
      </c>
      <c r="AE183">
        <v>12.33</v>
      </c>
      <c r="AF183" t="s">
        <v>85</v>
      </c>
      <c r="AG183">
        <v>3</v>
      </c>
      <c r="AH183" t="s">
        <v>75</v>
      </c>
      <c r="AI183">
        <v>0</v>
      </c>
      <c r="AJ183" t="s">
        <v>76</v>
      </c>
      <c r="AK183" t="s">
        <v>77</v>
      </c>
      <c r="AL183">
        <v>3</v>
      </c>
      <c r="AM183">
        <v>6</v>
      </c>
      <c r="AN183" t="s">
        <v>75</v>
      </c>
      <c r="AO183" t="s">
        <v>75</v>
      </c>
    </row>
    <row r="184" spans="1:41">
      <c r="A184" t="s">
        <v>37</v>
      </c>
      <c r="B184" t="s">
        <v>38</v>
      </c>
      <c r="C184">
        <v>17</v>
      </c>
      <c r="D184" t="s">
        <v>39</v>
      </c>
      <c r="E184" t="s">
        <v>72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4</v>
      </c>
      <c r="T184">
        <v>4</v>
      </c>
      <c r="U184">
        <v>1</v>
      </c>
      <c r="V184">
        <v>3</v>
      </c>
      <c r="W184">
        <v>1</v>
      </c>
      <c r="X184">
        <v>4</v>
      </c>
      <c r="Y184">
        <v>9</v>
      </c>
      <c r="Z184">
        <v>9</v>
      </c>
      <c r="AA184">
        <v>10</v>
      </c>
      <c r="AB184">
        <v>0</v>
      </c>
      <c r="AC184">
        <v>1</v>
      </c>
      <c r="AD184" t="s">
        <v>73</v>
      </c>
      <c r="AE184">
        <v>9.33</v>
      </c>
      <c r="AF184" t="s">
        <v>74</v>
      </c>
      <c r="AG184">
        <v>1</v>
      </c>
      <c r="AH184" t="s">
        <v>76</v>
      </c>
      <c r="AI184">
        <v>1</v>
      </c>
      <c r="AJ184" t="s">
        <v>76</v>
      </c>
      <c r="AK184" t="s">
        <v>77</v>
      </c>
      <c r="AL184">
        <v>3</v>
      </c>
      <c r="AM184">
        <v>8</v>
      </c>
      <c r="AN184" t="s">
        <v>75</v>
      </c>
      <c r="AO184" t="s">
        <v>75</v>
      </c>
    </row>
    <row r="185" spans="1:41">
      <c r="A185" t="s">
        <v>37</v>
      </c>
      <c r="B185" t="s">
        <v>38</v>
      </c>
      <c r="C185">
        <v>17</v>
      </c>
      <c r="D185" t="s">
        <v>39</v>
      </c>
      <c r="E185" t="s">
        <v>72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4</v>
      </c>
      <c r="S185">
        <v>3</v>
      </c>
      <c r="T185">
        <v>3</v>
      </c>
      <c r="U185">
        <v>1</v>
      </c>
      <c r="V185">
        <v>1</v>
      </c>
      <c r="W185">
        <v>4</v>
      </c>
      <c r="X185">
        <v>4</v>
      </c>
      <c r="Y185">
        <v>9</v>
      </c>
      <c r="Z185">
        <v>10</v>
      </c>
      <c r="AA185">
        <v>10</v>
      </c>
      <c r="AB185">
        <v>1</v>
      </c>
      <c r="AC185">
        <v>0</v>
      </c>
      <c r="AD185" t="s">
        <v>73</v>
      </c>
      <c r="AE185">
        <v>9.67</v>
      </c>
      <c r="AF185" t="s">
        <v>74</v>
      </c>
      <c r="AG185">
        <v>2</v>
      </c>
      <c r="AH185" t="s">
        <v>75</v>
      </c>
      <c r="AI185">
        <v>1</v>
      </c>
      <c r="AJ185" t="s">
        <v>76</v>
      </c>
      <c r="AK185" t="s">
        <v>77</v>
      </c>
      <c r="AL185">
        <v>4</v>
      </c>
      <c r="AM185">
        <v>6</v>
      </c>
      <c r="AN185" t="s">
        <v>79</v>
      </c>
      <c r="AO185" t="s">
        <v>75</v>
      </c>
    </row>
    <row r="186" spans="1:41">
      <c r="A186" t="s">
        <v>37</v>
      </c>
      <c r="B186" t="s">
        <v>38</v>
      </c>
      <c r="C186">
        <v>16</v>
      </c>
      <c r="D186" t="s">
        <v>39</v>
      </c>
      <c r="E186" t="s">
        <v>71</v>
      </c>
      <c r="F186">
        <v>2</v>
      </c>
      <c r="G186">
        <v>2</v>
      </c>
      <c r="H186">
        <v>3</v>
      </c>
      <c r="I186">
        <v>2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4</v>
      </c>
      <c r="S186">
        <v>3</v>
      </c>
      <c r="T186">
        <v>3</v>
      </c>
      <c r="U186">
        <v>2</v>
      </c>
      <c r="V186">
        <v>3</v>
      </c>
      <c r="W186">
        <v>4</v>
      </c>
      <c r="X186">
        <v>2</v>
      </c>
      <c r="Y186">
        <v>12</v>
      </c>
      <c r="Z186">
        <v>13</v>
      </c>
      <c r="AA186">
        <v>13</v>
      </c>
      <c r="AB186">
        <v>1</v>
      </c>
      <c r="AC186">
        <v>0</v>
      </c>
      <c r="AD186" t="s">
        <v>73</v>
      </c>
      <c r="AE186">
        <v>12.67</v>
      </c>
      <c r="AF186" t="s">
        <v>85</v>
      </c>
      <c r="AG186">
        <v>2</v>
      </c>
      <c r="AH186" t="s">
        <v>75</v>
      </c>
      <c r="AI186">
        <v>1</v>
      </c>
      <c r="AJ186" t="s">
        <v>76</v>
      </c>
      <c r="AK186" t="s">
        <v>77</v>
      </c>
      <c r="AL186">
        <v>3</v>
      </c>
      <c r="AM186">
        <v>6</v>
      </c>
      <c r="AN186" t="s">
        <v>75</v>
      </c>
      <c r="AO186" t="s">
        <v>75</v>
      </c>
    </row>
    <row r="187" spans="1:41">
      <c r="A187" t="s">
        <v>37</v>
      </c>
      <c r="B187" t="s">
        <v>38</v>
      </c>
      <c r="C187">
        <v>15</v>
      </c>
      <c r="D187" t="s">
        <v>39</v>
      </c>
      <c r="E187" t="s">
        <v>72</v>
      </c>
      <c r="F187">
        <v>4</v>
      </c>
      <c r="G187">
        <v>4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4</v>
      </c>
      <c r="S187">
        <v>4</v>
      </c>
      <c r="T187">
        <v>4</v>
      </c>
      <c r="U187">
        <v>1</v>
      </c>
      <c r="V187">
        <v>1</v>
      </c>
      <c r="W187">
        <v>3</v>
      </c>
      <c r="X187">
        <v>2</v>
      </c>
      <c r="Y187">
        <v>7</v>
      </c>
      <c r="Z187">
        <v>7</v>
      </c>
      <c r="AA187">
        <v>7</v>
      </c>
      <c r="AB187">
        <v>0</v>
      </c>
      <c r="AC187">
        <v>0</v>
      </c>
      <c r="AD187" t="s">
        <v>73</v>
      </c>
      <c r="AE187">
        <v>7</v>
      </c>
      <c r="AF187" t="s">
        <v>74</v>
      </c>
      <c r="AG187">
        <v>4</v>
      </c>
      <c r="AH187" t="s">
        <v>79</v>
      </c>
      <c r="AI187">
        <v>0</v>
      </c>
      <c r="AJ187" t="s">
        <v>76</v>
      </c>
      <c r="AK187" t="s">
        <v>77</v>
      </c>
      <c r="AL187">
        <v>4</v>
      </c>
      <c r="AM187">
        <v>8</v>
      </c>
      <c r="AN187" t="s">
        <v>79</v>
      </c>
      <c r="AO187" t="s">
        <v>75</v>
      </c>
    </row>
    <row r="188" spans="1:41">
      <c r="A188" t="s">
        <v>37</v>
      </c>
      <c r="B188" t="s">
        <v>38</v>
      </c>
      <c r="C188">
        <v>15</v>
      </c>
      <c r="D188" t="s">
        <v>54</v>
      </c>
      <c r="E188" t="s">
        <v>72</v>
      </c>
      <c r="F188">
        <v>3</v>
      </c>
      <c r="G188">
        <v>4</v>
      </c>
      <c r="H188">
        <v>1</v>
      </c>
      <c r="I188">
        <v>3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4</v>
      </c>
      <c r="S188">
        <v>3</v>
      </c>
      <c r="T188">
        <v>2</v>
      </c>
      <c r="U188">
        <v>1</v>
      </c>
      <c r="V188">
        <v>1</v>
      </c>
      <c r="W188">
        <v>5</v>
      </c>
      <c r="X188">
        <v>2</v>
      </c>
      <c r="Y188">
        <v>12</v>
      </c>
      <c r="Z188">
        <v>12</v>
      </c>
      <c r="AA188">
        <v>11</v>
      </c>
      <c r="AB188">
        <v>0</v>
      </c>
      <c r="AC188">
        <v>-1</v>
      </c>
      <c r="AD188" t="s">
        <v>73</v>
      </c>
      <c r="AE188">
        <v>11.67</v>
      </c>
      <c r="AF188" t="s">
        <v>85</v>
      </c>
      <c r="AG188">
        <v>3.5</v>
      </c>
      <c r="AH188" t="s">
        <v>79</v>
      </c>
      <c r="AI188">
        <v>0</v>
      </c>
      <c r="AJ188" t="s">
        <v>76</v>
      </c>
      <c r="AK188" t="s">
        <v>77</v>
      </c>
      <c r="AL188">
        <v>5</v>
      </c>
      <c r="AM188">
        <v>5</v>
      </c>
      <c r="AN188" t="s">
        <v>79</v>
      </c>
      <c r="AO188" t="s">
        <v>76</v>
      </c>
    </row>
    <row r="189" spans="1:41">
      <c r="A189" t="s">
        <v>37</v>
      </c>
      <c r="B189" t="s">
        <v>38</v>
      </c>
      <c r="C189">
        <v>15</v>
      </c>
      <c r="D189" t="s">
        <v>54</v>
      </c>
      <c r="E189" t="s">
        <v>72</v>
      </c>
      <c r="F189">
        <v>2</v>
      </c>
      <c r="G189">
        <v>4</v>
      </c>
      <c r="H189">
        <v>1</v>
      </c>
      <c r="I189">
        <v>3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4</v>
      </c>
      <c r="S189">
        <v>3</v>
      </c>
      <c r="T189">
        <v>2</v>
      </c>
      <c r="U189">
        <v>1</v>
      </c>
      <c r="V189">
        <v>1</v>
      </c>
      <c r="W189">
        <v>5</v>
      </c>
      <c r="X189">
        <v>2</v>
      </c>
      <c r="Y189">
        <v>10</v>
      </c>
      <c r="Z189">
        <v>9</v>
      </c>
      <c r="AA189">
        <v>8</v>
      </c>
      <c r="AB189">
        <v>-1</v>
      </c>
      <c r="AC189">
        <v>-1</v>
      </c>
      <c r="AD189" t="s">
        <v>78</v>
      </c>
      <c r="AE189">
        <v>9</v>
      </c>
      <c r="AF189" t="s">
        <v>74</v>
      </c>
      <c r="AG189">
        <v>3</v>
      </c>
      <c r="AH189" t="s">
        <v>75</v>
      </c>
      <c r="AI189">
        <v>0</v>
      </c>
      <c r="AJ189" t="s">
        <v>76</v>
      </c>
      <c r="AK189" t="s">
        <v>77</v>
      </c>
      <c r="AL189">
        <v>5</v>
      </c>
      <c r="AM189">
        <v>5</v>
      </c>
      <c r="AN189" t="s">
        <v>79</v>
      </c>
      <c r="AO189" t="s">
        <v>76</v>
      </c>
    </row>
    <row r="190" spans="1:41">
      <c r="A190" t="s">
        <v>37</v>
      </c>
      <c r="B190" t="s">
        <v>38</v>
      </c>
      <c r="C190">
        <v>17</v>
      </c>
      <c r="D190" t="s">
        <v>39</v>
      </c>
      <c r="E190" t="s">
        <v>72</v>
      </c>
      <c r="F190">
        <v>3</v>
      </c>
      <c r="G190">
        <v>3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3</v>
      </c>
      <c r="S190">
        <v>2</v>
      </c>
      <c r="T190">
        <v>3</v>
      </c>
      <c r="U190">
        <v>1</v>
      </c>
      <c r="V190">
        <v>1</v>
      </c>
      <c r="W190">
        <v>4</v>
      </c>
      <c r="X190">
        <v>4</v>
      </c>
      <c r="Y190">
        <v>10</v>
      </c>
      <c r="Z190">
        <v>9</v>
      </c>
      <c r="AA190">
        <v>9</v>
      </c>
      <c r="AB190">
        <v>-1</v>
      </c>
      <c r="AC190">
        <v>0</v>
      </c>
      <c r="AD190" t="s">
        <v>73</v>
      </c>
      <c r="AE190">
        <v>9.33</v>
      </c>
      <c r="AF190" t="s">
        <v>74</v>
      </c>
      <c r="AG190">
        <v>3</v>
      </c>
      <c r="AH190" t="s">
        <v>75</v>
      </c>
      <c r="AI190">
        <v>0</v>
      </c>
      <c r="AJ190" t="s">
        <v>76</v>
      </c>
      <c r="AK190" t="s">
        <v>77</v>
      </c>
      <c r="AL190">
        <v>2</v>
      </c>
      <c r="AM190">
        <v>5</v>
      </c>
      <c r="AN190" t="s">
        <v>75</v>
      </c>
      <c r="AO190" t="s">
        <v>76</v>
      </c>
    </row>
    <row r="191" spans="1:41">
      <c r="A191" t="s">
        <v>37</v>
      </c>
      <c r="B191" t="s">
        <v>38</v>
      </c>
      <c r="C191">
        <v>18</v>
      </c>
      <c r="D191" t="s">
        <v>39</v>
      </c>
      <c r="E191" t="s">
        <v>72</v>
      </c>
      <c r="F191">
        <v>2</v>
      </c>
      <c r="G191">
        <v>3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5</v>
      </c>
      <c r="T191">
        <v>5</v>
      </c>
      <c r="U191">
        <v>1</v>
      </c>
      <c r="V191">
        <v>3</v>
      </c>
      <c r="W191">
        <v>2</v>
      </c>
      <c r="X191">
        <v>4</v>
      </c>
      <c r="Y191">
        <v>15</v>
      </c>
      <c r="Z191">
        <v>14</v>
      </c>
      <c r="AA191">
        <v>14</v>
      </c>
      <c r="AB191">
        <v>-1</v>
      </c>
      <c r="AC191">
        <v>0</v>
      </c>
      <c r="AD191" t="s">
        <v>73</v>
      </c>
      <c r="AE191">
        <v>14.33</v>
      </c>
      <c r="AF191" t="s">
        <v>89</v>
      </c>
      <c r="AG191">
        <v>2.5</v>
      </c>
      <c r="AH191" t="s">
        <v>75</v>
      </c>
      <c r="AI191">
        <v>0</v>
      </c>
      <c r="AJ191" t="s">
        <v>76</v>
      </c>
      <c r="AK191" t="s">
        <v>77</v>
      </c>
      <c r="AL191">
        <v>4</v>
      </c>
      <c r="AM191">
        <v>11</v>
      </c>
      <c r="AN191" t="s">
        <v>79</v>
      </c>
      <c r="AO191" t="s">
        <v>79</v>
      </c>
    </row>
    <row r="192" spans="1:41">
      <c r="A192" t="s">
        <v>37</v>
      </c>
      <c r="B192" t="s">
        <v>38</v>
      </c>
      <c r="C192">
        <v>18</v>
      </c>
      <c r="D192" t="s">
        <v>39</v>
      </c>
      <c r="E192" t="s">
        <v>72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5</v>
      </c>
      <c r="S192">
        <v>4</v>
      </c>
      <c r="T192">
        <v>4</v>
      </c>
      <c r="U192">
        <v>1</v>
      </c>
      <c r="V192">
        <v>1</v>
      </c>
      <c r="W192">
        <v>4</v>
      </c>
      <c r="X192">
        <v>4</v>
      </c>
      <c r="Y192">
        <v>8</v>
      </c>
      <c r="Z192">
        <v>9</v>
      </c>
      <c r="AA192">
        <v>10</v>
      </c>
      <c r="AB192">
        <v>1</v>
      </c>
      <c r="AC192">
        <v>1</v>
      </c>
      <c r="AD192" t="s">
        <v>80</v>
      </c>
      <c r="AE192">
        <v>9</v>
      </c>
      <c r="AF192" t="s">
        <v>74</v>
      </c>
      <c r="AG192">
        <v>1</v>
      </c>
      <c r="AH192" t="s">
        <v>76</v>
      </c>
      <c r="AI192">
        <v>1</v>
      </c>
      <c r="AJ192" t="s">
        <v>76</v>
      </c>
      <c r="AK192" t="s">
        <v>77</v>
      </c>
      <c r="AL192">
        <v>3</v>
      </c>
      <c r="AM192">
        <v>8</v>
      </c>
      <c r="AN192" t="s">
        <v>75</v>
      </c>
      <c r="AO192" t="s">
        <v>75</v>
      </c>
    </row>
    <row r="193" spans="1:41">
      <c r="A193" t="s">
        <v>37</v>
      </c>
      <c r="B193" t="s">
        <v>38</v>
      </c>
      <c r="C193">
        <v>17</v>
      </c>
      <c r="D193" t="s">
        <v>39</v>
      </c>
      <c r="E193" t="s">
        <v>72</v>
      </c>
      <c r="F193">
        <v>2</v>
      </c>
      <c r="G193">
        <v>2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5</v>
      </c>
      <c r="S193">
        <v>4</v>
      </c>
      <c r="T193">
        <v>5</v>
      </c>
      <c r="U193">
        <v>1</v>
      </c>
      <c r="V193">
        <v>2</v>
      </c>
      <c r="W193">
        <v>5</v>
      </c>
      <c r="X193">
        <v>4</v>
      </c>
      <c r="Y193">
        <v>10</v>
      </c>
      <c r="Z193">
        <v>9</v>
      </c>
      <c r="AA193">
        <v>11</v>
      </c>
      <c r="AB193">
        <v>-1</v>
      </c>
      <c r="AC193">
        <v>2</v>
      </c>
      <c r="AD193" t="s">
        <v>73</v>
      </c>
      <c r="AE193">
        <v>10</v>
      </c>
      <c r="AF193" t="s">
        <v>85</v>
      </c>
      <c r="AG193">
        <v>2</v>
      </c>
      <c r="AH193" t="s">
        <v>75</v>
      </c>
      <c r="AI193">
        <v>1</v>
      </c>
      <c r="AJ193" t="s">
        <v>76</v>
      </c>
      <c r="AK193" t="s">
        <v>77</v>
      </c>
      <c r="AL193">
        <v>2</v>
      </c>
      <c r="AM193">
        <v>9</v>
      </c>
      <c r="AN193" t="s">
        <v>75</v>
      </c>
      <c r="AO193" t="s">
        <v>75</v>
      </c>
    </row>
    <row r="194" spans="1:41">
      <c r="A194" t="s">
        <v>37</v>
      </c>
      <c r="B194" t="s">
        <v>38</v>
      </c>
      <c r="C194">
        <v>15</v>
      </c>
      <c r="D194" t="s">
        <v>39</v>
      </c>
      <c r="E194" t="s">
        <v>72</v>
      </c>
      <c r="F194">
        <v>4</v>
      </c>
      <c r="G194">
        <v>2</v>
      </c>
      <c r="H194">
        <v>1</v>
      </c>
      <c r="I194">
        <v>3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3</v>
      </c>
      <c r="S194">
        <v>2</v>
      </c>
      <c r="T194">
        <v>2</v>
      </c>
      <c r="U194">
        <v>1</v>
      </c>
      <c r="V194">
        <v>1</v>
      </c>
      <c r="W194">
        <v>5</v>
      </c>
      <c r="X194">
        <v>2</v>
      </c>
      <c r="Y194">
        <v>15</v>
      </c>
      <c r="Z194">
        <v>14</v>
      </c>
      <c r="AA194">
        <v>15</v>
      </c>
      <c r="AB194">
        <v>-1</v>
      </c>
      <c r="AC194">
        <v>1</v>
      </c>
      <c r="AD194" t="s">
        <v>73</v>
      </c>
      <c r="AE194">
        <v>14.67</v>
      </c>
      <c r="AF194" t="s">
        <v>89</v>
      </c>
      <c r="AG194">
        <v>3</v>
      </c>
      <c r="AH194" t="s">
        <v>75</v>
      </c>
      <c r="AI194">
        <v>0</v>
      </c>
      <c r="AJ194" t="s">
        <v>76</v>
      </c>
      <c r="AK194" t="s">
        <v>77</v>
      </c>
      <c r="AL194">
        <v>4</v>
      </c>
      <c r="AM194">
        <v>5</v>
      </c>
      <c r="AN194" t="s">
        <v>79</v>
      </c>
      <c r="AO194" t="s">
        <v>76</v>
      </c>
    </row>
    <row r="195" spans="1:41">
      <c r="A195" t="s">
        <v>37</v>
      </c>
      <c r="B195" t="s">
        <v>38</v>
      </c>
      <c r="C195">
        <v>17</v>
      </c>
      <c r="D195" t="s">
        <v>39</v>
      </c>
      <c r="E195" t="s">
        <v>72</v>
      </c>
      <c r="F195">
        <v>4</v>
      </c>
      <c r="G195">
        <v>4</v>
      </c>
      <c r="H195">
        <v>2</v>
      </c>
      <c r="I195">
        <v>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4</v>
      </c>
      <c r="S195">
        <v>3</v>
      </c>
      <c r="T195">
        <v>3</v>
      </c>
      <c r="U195">
        <v>1</v>
      </c>
      <c r="V195">
        <v>2</v>
      </c>
      <c r="W195">
        <v>4</v>
      </c>
      <c r="X195">
        <v>4</v>
      </c>
      <c r="Y195">
        <v>14</v>
      </c>
      <c r="Z195">
        <v>14</v>
      </c>
      <c r="AA195">
        <v>14</v>
      </c>
      <c r="AB195">
        <v>0</v>
      </c>
      <c r="AC195">
        <v>0</v>
      </c>
      <c r="AD195" t="s">
        <v>73</v>
      </c>
      <c r="AE195">
        <v>14</v>
      </c>
      <c r="AF195" t="s">
        <v>89</v>
      </c>
      <c r="AG195">
        <v>4</v>
      </c>
      <c r="AH195" t="s">
        <v>79</v>
      </c>
      <c r="AI195">
        <v>0</v>
      </c>
      <c r="AJ195" t="s">
        <v>76</v>
      </c>
      <c r="AK195" t="s">
        <v>77</v>
      </c>
      <c r="AL195">
        <v>3</v>
      </c>
      <c r="AM195">
        <v>7</v>
      </c>
      <c r="AN195" t="s">
        <v>75</v>
      </c>
      <c r="AO195" t="s">
        <v>75</v>
      </c>
    </row>
    <row r="196" spans="1:41">
      <c r="A196" t="s">
        <v>37</v>
      </c>
      <c r="B196" t="s">
        <v>38</v>
      </c>
      <c r="C196">
        <v>17</v>
      </c>
      <c r="D196" t="s">
        <v>54</v>
      </c>
      <c r="E196" t="s">
        <v>72</v>
      </c>
      <c r="F196">
        <v>3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2</v>
      </c>
      <c r="X196">
        <v>4</v>
      </c>
      <c r="Y196">
        <v>9</v>
      </c>
      <c r="Z196">
        <v>10</v>
      </c>
      <c r="AA196">
        <v>10</v>
      </c>
      <c r="AB196">
        <v>1</v>
      </c>
      <c r="AC196">
        <v>0</v>
      </c>
      <c r="AD196" t="s">
        <v>73</v>
      </c>
      <c r="AE196">
        <v>9.67</v>
      </c>
      <c r="AF196" t="s">
        <v>74</v>
      </c>
      <c r="AG196">
        <v>2.5</v>
      </c>
      <c r="AH196" t="s">
        <v>75</v>
      </c>
      <c r="AI196">
        <v>0</v>
      </c>
      <c r="AJ196" t="s">
        <v>76</v>
      </c>
      <c r="AK196" t="s">
        <v>77</v>
      </c>
      <c r="AL196">
        <v>3</v>
      </c>
      <c r="AM196">
        <v>6</v>
      </c>
      <c r="AN196" t="s">
        <v>75</v>
      </c>
      <c r="AO196" t="s">
        <v>75</v>
      </c>
    </row>
    <row r="197" spans="1:41">
      <c r="A197" t="s">
        <v>37</v>
      </c>
      <c r="B197" t="s">
        <v>38</v>
      </c>
      <c r="C197">
        <v>19</v>
      </c>
      <c r="D197" t="s">
        <v>39</v>
      </c>
      <c r="E197" t="s">
        <v>72</v>
      </c>
      <c r="F197">
        <v>2</v>
      </c>
      <c r="G197">
        <v>1</v>
      </c>
      <c r="H197">
        <v>1</v>
      </c>
      <c r="I197">
        <v>3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3</v>
      </c>
      <c r="T197">
        <v>4</v>
      </c>
      <c r="U197">
        <v>1</v>
      </c>
      <c r="V197">
        <v>3</v>
      </c>
      <c r="W197">
        <v>3</v>
      </c>
      <c r="X197">
        <v>4</v>
      </c>
      <c r="Y197">
        <v>11</v>
      </c>
      <c r="Z197">
        <v>12</v>
      </c>
      <c r="AA197">
        <v>11</v>
      </c>
      <c r="AB197">
        <v>1</v>
      </c>
      <c r="AC197">
        <v>-1</v>
      </c>
      <c r="AD197" t="s">
        <v>73</v>
      </c>
      <c r="AE197">
        <v>11.33</v>
      </c>
      <c r="AF197" t="s">
        <v>85</v>
      </c>
      <c r="AG197">
        <v>1.5</v>
      </c>
      <c r="AH197" t="s">
        <v>75</v>
      </c>
      <c r="AI197">
        <v>1</v>
      </c>
      <c r="AJ197" t="s">
        <v>76</v>
      </c>
      <c r="AK197" t="s">
        <v>77</v>
      </c>
      <c r="AL197">
        <v>3</v>
      </c>
      <c r="AM197">
        <v>8</v>
      </c>
      <c r="AN197" t="s">
        <v>75</v>
      </c>
      <c r="AO197" t="s">
        <v>75</v>
      </c>
    </row>
    <row r="198" spans="1:41">
      <c r="A198" t="s">
        <v>37</v>
      </c>
      <c r="B198" t="s">
        <v>38</v>
      </c>
      <c r="C198">
        <v>18</v>
      </c>
      <c r="D198" t="s">
        <v>39</v>
      </c>
      <c r="E198" t="s">
        <v>72</v>
      </c>
      <c r="F198">
        <v>2</v>
      </c>
      <c r="G198">
        <v>3</v>
      </c>
      <c r="H198">
        <v>1</v>
      </c>
      <c r="I198">
        <v>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4</v>
      </c>
      <c r="S198">
        <v>3</v>
      </c>
      <c r="T198">
        <v>3</v>
      </c>
      <c r="U198">
        <v>1</v>
      </c>
      <c r="V198">
        <v>2</v>
      </c>
      <c r="W198">
        <v>3</v>
      </c>
      <c r="X198">
        <v>4</v>
      </c>
      <c r="Y198">
        <v>11</v>
      </c>
      <c r="Z198">
        <v>10</v>
      </c>
      <c r="AA198">
        <v>10</v>
      </c>
      <c r="AB198">
        <v>-1</v>
      </c>
      <c r="AC198">
        <v>0</v>
      </c>
      <c r="AD198" t="s">
        <v>73</v>
      </c>
      <c r="AE198">
        <v>10.33</v>
      </c>
      <c r="AF198" t="s">
        <v>85</v>
      </c>
      <c r="AG198">
        <v>2.5</v>
      </c>
      <c r="AH198" t="s">
        <v>75</v>
      </c>
      <c r="AI198">
        <v>0</v>
      </c>
      <c r="AJ198" t="s">
        <v>76</v>
      </c>
      <c r="AK198" t="s">
        <v>77</v>
      </c>
      <c r="AL198">
        <v>2</v>
      </c>
      <c r="AM198">
        <v>6</v>
      </c>
      <c r="AN198" t="s">
        <v>75</v>
      </c>
      <c r="AO198" t="s">
        <v>75</v>
      </c>
    </row>
    <row r="199" spans="1:41">
      <c r="A199" t="s">
        <v>37</v>
      </c>
      <c r="B199" t="s">
        <v>38</v>
      </c>
      <c r="C199">
        <v>17</v>
      </c>
      <c r="D199" t="s">
        <v>54</v>
      </c>
      <c r="E199" t="s">
        <v>71</v>
      </c>
      <c r="F199">
        <v>2</v>
      </c>
      <c r="G199">
        <v>2</v>
      </c>
      <c r="H199">
        <v>1</v>
      </c>
      <c r="I199">
        <v>3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3</v>
      </c>
      <c r="S199">
        <v>3</v>
      </c>
      <c r="T199">
        <v>2</v>
      </c>
      <c r="U199">
        <v>2</v>
      </c>
      <c r="V199">
        <v>2</v>
      </c>
      <c r="W199">
        <v>3</v>
      </c>
      <c r="X199">
        <v>3</v>
      </c>
      <c r="Y199">
        <v>11</v>
      </c>
      <c r="Z199">
        <v>11</v>
      </c>
      <c r="AA199">
        <v>11</v>
      </c>
      <c r="AB199">
        <v>0</v>
      </c>
      <c r="AC199">
        <v>0</v>
      </c>
      <c r="AD199" t="s">
        <v>73</v>
      </c>
      <c r="AE199">
        <v>11</v>
      </c>
      <c r="AF199" t="s">
        <v>85</v>
      </c>
      <c r="AG199">
        <v>2</v>
      </c>
      <c r="AH199" t="s">
        <v>75</v>
      </c>
      <c r="AI199">
        <v>1</v>
      </c>
      <c r="AJ199" t="s">
        <v>76</v>
      </c>
      <c r="AK199" t="s">
        <v>77</v>
      </c>
      <c r="AL199">
        <v>4</v>
      </c>
      <c r="AM199">
        <v>5</v>
      </c>
      <c r="AN199" t="s">
        <v>79</v>
      </c>
      <c r="AO199" t="s">
        <v>76</v>
      </c>
    </row>
    <row r="200" spans="1:41">
      <c r="A200" t="s">
        <v>37</v>
      </c>
      <c r="B200" t="s">
        <v>38</v>
      </c>
      <c r="C200">
        <v>17</v>
      </c>
      <c r="D200" t="s">
        <v>39</v>
      </c>
      <c r="E200" t="s">
        <v>72</v>
      </c>
      <c r="F200">
        <v>2</v>
      </c>
      <c r="G200">
        <v>3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3</v>
      </c>
      <c r="S200">
        <v>3</v>
      </c>
      <c r="T200">
        <v>3</v>
      </c>
      <c r="U200">
        <v>1</v>
      </c>
      <c r="V200">
        <v>4</v>
      </c>
      <c r="W200">
        <v>3</v>
      </c>
      <c r="X200">
        <v>3</v>
      </c>
      <c r="Y200">
        <v>7</v>
      </c>
      <c r="Z200">
        <v>7</v>
      </c>
      <c r="AA200">
        <v>8</v>
      </c>
      <c r="AB200">
        <v>0</v>
      </c>
      <c r="AC200">
        <v>1</v>
      </c>
      <c r="AD200" t="s">
        <v>73</v>
      </c>
      <c r="AE200">
        <v>7.33</v>
      </c>
      <c r="AF200" t="s">
        <v>74</v>
      </c>
      <c r="AG200">
        <v>2.5</v>
      </c>
      <c r="AH200" t="s">
        <v>75</v>
      </c>
      <c r="AI200">
        <v>2</v>
      </c>
      <c r="AJ200" t="s">
        <v>75</v>
      </c>
      <c r="AK200" t="s">
        <v>77</v>
      </c>
      <c r="AL200">
        <v>3</v>
      </c>
      <c r="AM200">
        <v>6</v>
      </c>
      <c r="AN200" t="s">
        <v>75</v>
      </c>
      <c r="AO200" t="s">
        <v>75</v>
      </c>
    </row>
    <row r="201" spans="1:41">
      <c r="A201" t="s">
        <v>55</v>
      </c>
      <c r="B201" t="s">
        <v>38</v>
      </c>
      <c r="C201">
        <v>17</v>
      </c>
      <c r="D201" t="s">
        <v>54</v>
      </c>
      <c r="E201" t="s">
        <v>72</v>
      </c>
      <c r="F201">
        <v>4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4</v>
      </c>
      <c r="S201">
        <v>3</v>
      </c>
      <c r="T201">
        <v>3</v>
      </c>
      <c r="U201">
        <v>1</v>
      </c>
      <c r="V201">
        <v>2</v>
      </c>
      <c r="W201">
        <v>5</v>
      </c>
      <c r="X201">
        <v>4</v>
      </c>
      <c r="Y201">
        <v>12</v>
      </c>
      <c r="Z201">
        <v>13</v>
      </c>
      <c r="AA201">
        <v>13</v>
      </c>
      <c r="AB201">
        <v>1</v>
      </c>
      <c r="AC201">
        <v>0</v>
      </c>
      <c r="AD201" t="s">
        <v>73</v>
      </c>
      <c r="AE201">
        <v>12.67</v>
      </c>
      <c r="AF201" t="s">
        <v>85</v>
      </c>
      <c r="AG201">
        <v>4</v>
      </c>
      <c r="AH201" t="s">
        <v>79</v>
      </c>
      <c r="AI201">
        <v>0</v>
      </c>
      <c r="AJ201" t="s">
        <v>76</v>
      </c>
      <c r="AK201" t="s">
        <v>77</v>
      </c>
      <c r="AL201">
        <v>4</v>
      </c>
      <c r="AM201">
        <v>6</v>
      </c>
      <c r="AN201" t="s">
        <v>79</v>
      </c>
      <c r="AO201" t="s">
        <v>75</v>
      </c>
    </row>
    <row r="202" spans="1:41">
      <c r="A202" t="s">
        <v>55</v>
      </c>
      <c r="B202" t="s">
        <v>38</v>
      </c>
      <c r="C202">
        <v>18</v>
      </c>
      <c r="D202" t="s">
        <v>54</v>
      </c>
      <c r="E202" t="s">
        <v>71</v>
      </c>
      <c r="F202">
        <v>4</v>
      </c>
      <c r="G202">
        <v>4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5</v>
      </c>
      <c r="S202">
        <v>4</v>
      </c>
      <c r="T202">
        <v>3</v>
      </c>
      <c r="U202">
        <v>3</v>
      </c>
      <c r="V202">
        <v>4</v>
      </c>
      <c r="W202">
        <v>2</v>
      </c>
      <c r="X202">
        <v>4</v>
      </c>
      <c r="Y202">
        <v>8</v>
      </c>
      <c r="Z202">
        <v>9</v>
      </c>
      <c r="AA202">
        <v>10</v>
      </c>
      <c r="AB202">
        <v>1</v>
      </c>
      <c r="AC202">
        <v>1</v>
      </c>
      <c r="AD202" t="s">
        <v>80</v>
      </c>
      <c r="AE202">
        <v>9</v>
      </c>
      <c r="AF202" t="s">
        <v>74</v>
      </c>
      <c r="AG202">
        <v>4</v>
      </c>
      <c r="AH202" t="s">
        <v>79</v>
      </c>
      <c r="AI202">
        <v>1</v>
      </c>
      <c r="AJ202" t="s">
        <v>76</v>
      </c>
      <c r="AK202" t="s">
        <v>77</v>
      </c>
      <c r="AL202">
        <v>3</v>
      </c>
      <c r="AM202">
        <v>7</v>
      </c>
      <c r="AN202" t="s">
        <v>75</v>
      </c>
      <c r="AO202" t="s">
        <v>75</v>
      </c>
    </row>
    <row r="203" spans="1:41">
      <c r="A203" t="s">
        <v>55</v>
      </c>
      <c r="B203" t="s">
        <v>38</v>
      </c>
      <c r="C203">
        <v>20</v>
      </c>
      <c r="D203" t="s">
        <v>39</v>
      </c>
      <c r="E203" t="s">
        <v>72</v>
      </c>
      <c r="F203">
        <v>4</v>
      </c>
      <c r="G203">
        <v>2</v>
      </c>
      <c r="H203">
        <v>2</v>
      </c>
      <c r="I203">
        <v>3</v>
      </c>
      <c r="J203">
        <v>2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5</v>
      </c>
      <c r="S203">
        <v>4</v>
      </c>
      <c r="T203">
        <v>3</v>
      </c>
      <c r="U203">
        <v>1</v>
      </c>
      <c r="V203">
        <v>1</v>
      </c>
      <c r="W203">
        <v>3</v>
      </c>
      <c r="X203">
        <v>4</v>
      </c>
      <c r="Y203">
        <v>15</v>
      </c>
      <c r="Z203">
        <v>14</v>
      </c>
      <c r="AA203">
        <v>15</v>
      </c>
      <c r="AB203">
        <v>-1</v>
      </c>
      <c r="AC203">
        <v>1</v>
      </c>
      <c r="AD203" t="s">
        <v>73</v>
      </c>
      <c r="AE203">
        <v>14.67</v>
      </c>
      <c r="AF203" t="s">
        <v>89</v>
      </c>
      <c r="AG203">
        <v>3</v>
      </c>
      <c r="AH203" t="s">
        <v>75</v>
      </c>
      <c r="AI203">
        <v>1</v>
      </c>
      <c r="AJ203" t="s">
        <v>76</v>
      </c>
      <c r="AK203" t="s">
        <v>77</v>
      </c>
      <c r="AL203">
        <v>3</v>
      </c>
      <c r="AM203">
        <v>8</v>
      </c>
      <c r="AN203" t="s">
        <v>75</v>
      </c>
      <c r="AO203" t="s">
        <v>75</v>
      </c>
    </row>
    <row r="204" spans="1:41">
      <c r="A204" t="s">
        <v>55</v>
      </c>
      <c r="B204" t="s">
        <v>38</v>
      </c>
      <c r="C204">
        <v>19</v>
      </c>
      <c r="D204" t="s">
        <v>39</v>
      </c>
      <c r="E204" t="s">
        <v>71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3</v>
      </c>
      <c r="S204">
        <v>2</v>
      </c>
      <c r="T204">
        <v>2</v>
      </c>
      <c r="U204">
        <v>1</v>
      </c>
      <c r="V204">
        <v>1</v>
      </c>
      <c r="W204">
        <v>3</v>
      </c>
      <c r="X204">
        <v>4</v>
      </c>
      <c r="Y204">
        <v>7</v>
      </c>
      <c r="Z204">
        <v>7</v>
      </c>
      <c r="AA204">
        <v>9</v>
      </c>
      <c r="AB204">
        <v>0</v>
      </c>
      <c r="AC204">
        <v>2</v>
      </c>
      <c r="AD204" t="s">
        <v>73</v>
      </c>
      <c r="AE204">
        <v>7.67</v>
      </c>
      <c r="AF204" t="s">
        <v>74</v>
      </c>
      <c r="AG204">
        <v>2.5</v>
      </c>
      <c r="AH204" t="s">
        <v>75</v>
      </c>
      <c r="AI204">
        <v>1</v>
      </c>
      <c r="AJ204" t="s">
        <v>76</v>
      </c>
      <c r="AK204" t="s">
        <v>77</v>
      </c>
      <c r="AL204">
        <v>2</v>
      </c>
      <c r="AM204">
        <v>5</v>
      </c>
      <c r="AN204" t="s">
        <v>75</v>
      </c>
      <c r="AO204" t="s">
        <v>76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D2BC-8275-42D6-9F73-7708F0A37891}">
  <dimension ref="A1:AM396"/>
  <sheetViews>
    <sheetView topLeftCell="AH1" workbookViewId="0">
      <selection activeCell="AJ6" sqref="AJ6"/>
    </sheetView>
  </sheetViews>
  <sheetFormatPr defaultRowHeight="15"/>
  <cols>
    <col min="4" max="4" width="16.140625" bestFit="1" customWidth="1"/>
    <col min="5" max="5" width="10.28515625" bestFit="1" customWidth="1"/>
    <col min="8" max="8" width="12.7109375" bestFit="1" customWidth="1"/>
    <col min="9" max="9" width="12.42578125" bestFit="1" customWidth="1"/>
    <col min="10" max="10" width="10" bestFit="1" customWidth="1"/>
    <col min="11" max="11" width="12.28515625" bestFit="1" customWidth="1"/>
    <col min="12" max="12" width="10" bestFit="1" customWidth="1"/>
    <col min="14" max="14" width="11.42578125" bestFit="1" customWidth="1"/>
    <col min="16" max="16" width="10.7109375" bestFit="1" customWidth="1"/>
    <col min="17" max="17" width="11.42578125" bestFit="1" customWidth="1"/>
    <col min="18" max="18" width="9.28515625" bestFit="1" customWidth="1"/>
    <col min="19" max="19" width="11.140625" bestFit="1" customWidth="1"/>
    <col min="24" max="24" width="11.5703125" bestFit="1" customWidth="1"/>
    <col min="28" max="29" width="10.42578125" bestFit="1" customWidth="1"/>
    <col min="30" max="30" width="21.42578125" bestFit="1" customWidth="1"/>
    <col min="31" max="31" width="17.42578125" bestFit="1" customWidth="1"/>
    <col min="32" max="32" width="21" bestFit="1" customWidth="1"/>
    <col min="33" max="33" width="15.28515625" bestFit="1" customWidth="1"/>
    <col min="34" max="34" width="19.7109375" bestFit="1" customWidth="1"/>
    <col min="35" max="35" width="12.42578125" bestFit="1" customWidth="1"/>
    <col min="36" max="36" width="12.7109375" bestFit="1" customWidth="1"/>
    <col min="37" max="37" width="17.28515625" bestFit="1" customWidth="1"/>
    <col min="38" max="38" width="19.7109375" bestFit="1" customWidth="1"/>
    <col min="39" max="39" width="13.5703125" bestFit="1" customWidth="1"/>
  </cols>
  <sheetData>
    <row r="1" spans="1:39">
      <c r="A1" s="1" t="s">
        <v>7</v>
      </c>
      <c r="B1" s="28" t="s">
        <v>8</v>
      </c>
      <c r="C1" s="28" t="s">
        <v>9</v>
      </c>
      <c r="D1" s="28" t="s">
        <v>56</v>
      </c>
      <c r="E1" s="28" t="s">
        <v>11</v>
      </c>
      <c r="F1" s="28" t="s">
        <v>13</v>
      </c>
      <c r="G1" s="28" t="s">
        <v>14</v>
      </c>
      <c r="H1" s="28" t="s">
        <v>19</v>
      </c>
      <c r="I1" s="28" t="s">
        <v>20</v>
      </c>
      <c r="J1" s="28" t="s">
        <v>21</v>
      </c>
      <c r="K1" s="29" t="s">
        <v>22</v>
      </c>
      <c r="L1" s="29" t="s">
        <v>23</v>
      </c>
      <c r="M1" s="29" t="s">
        <v>24</v>
      </c>
      <c r="N1" s="29" t="s">
        <v>25</v>
      </c>
      <c r="O1" s="29" t="s">
        <v>27</v>
      </c>
      <c r="P1" s="29" t="s">
        <v>0</v>
      </c>
      <c r="Q1" s="29" t="s">
        <v>5</v>
      </c>
      <c r="R1" s="28" t="s">
        <v>28</v>
      </c>
      <c r="S1" s="28" t="s">
        <v>29</v>
      </c>
      <c r="T1" s="28" t="s">
        <v>30</v>
      </c>
      <c r="U1" s="28" t="s">
        <v>31</v>
      </c>
      <c r="V1" s="28" t="s">
        <v>6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57</v>
      </c>
      <c r="AC1" s="28" t="s">
        <v>58</v>
      </c>
      <c r="AD1" s="28" t="s">
        <v>59</v>
      </c>
      <c r="AE1" s="28" t="s">
        <v>60</v>
      </c>
      <c r="AF1" s="28" t="s">
        <v>61</v>
      </c>
      <c r="AG1" s="28" t="s">
        <v>62</v>
      </c>
      <c r="AH1" s="28" t="s">
        <v>63</v>
      </c>
      <c r="AI1" s="28" t="s">
        <v>64</v>
      </c>
      <c r="AJ1" s="28" t="s">
        <v>65</v>
      </c>
      <c r="AK1" s="28" t="s">
        <v>66</v>
      </c>
      <c r="AL1" s="28" t="s">
        <v>67</v>
      </c>
      <c r="AM1" s="28" t="s">
        <v>68</v>
      </c>
    </row>
    <row r="2" spans="1:39">
      <c r="A2" s="25" t="s">
        <v>37</v>
      </c>
      <c r="B2" s="15" t="s">
        <v>38</v>
      </c>
      <c r="C2" s="15">
        <v>18</v>
      </c>
      <c r="D2" s="15" t="s">
        <v>54</v>
      </c>
      <c r="E2" s="15">
        <f>ROUND(AVERAGE(AB2:$AE201), 2)</f>
        <v>3.66</v>
      </c>
      <c r="F2" s="15">
        <v>3</v>
      </c>
      <c r="G2" s="15">
        <v>2</v>
      </c>
      <c r="H2" s="15">
        <v>2</v>
      </c>
      <c r="I2" s="15">
        <v>2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1</v>
      </c>
      <c r="Q2" s="15">
        <v>1</v>
      </c>
      <c r="R2" s="15">
        <v>4</v>
      </c>
      <c r="S2" s="15">
        <v>1</v>
      </c>
      <c r="T2" s="15">
        <v>1</v>
      </c>
      <c r="U2" s="15">
        <v>1</v>
      </c>
      <c r="V2" s="15">
        <v>1</v>
      </c>
      <c r="W2" s="15">
        <v>5</v>
      </c>
      <c r="X2" s="16">
        <v>75</v>
      </c>
      <c r="Y2" s="15">
        <v>10</v>
      </c>
      <c r="Z2" s="15">
        <v>9</v>
      </c>
      <c r="AA2" s="15">
        <v>9</v>
      </c>
      <c r="AB2" s="15">
        <f>$Z2-$Y2</f>
        <v>-1</v>
      </c>
      <c r="AC2" s="15">
        <f>$AA2-$Z2</f>
        <v>0</v>
      </c>
      <c r="AD2" s="15" t="str">
        <f>IF(AND($AB2&gt; 0, $AC2 &gt; 0), "Improving", IF(AND($AB2 &lt; 0, $AC2 &lt; 0), "Declining", "Mixed"))</f>
        <v>Mixed</v>
      </c>
      <c r="AE2" s="15">
        <f t="shared" ref="AE2:AE65" si="0">ROUND(AVERAGE(Y2:AA2),2)</f>
        <v>9.33</v>
      </c>
      <c r="AF2" s="15" t="str">
        <f>IF(AE2&gt;=16,"Excellent", IF(AE2&gt;=14,"Good", IF(AE2&gt;=10,"Average","Fail")))</f>
        <v>Fail</v>
      </c>
      <c r="AG2" s="15">
        <f xml:space="preserve"> 0.5*$F2 + 0.5*$G2</f>
        <v>2.5</v>
      </c>
      <c r="AH2" s="15" t="str">
        <f>IF($AG2&lt;=1,"Low",IF($AG2&lt;=3,"Medium","High"))</f>
        <v>Medium</v>
      </c>
      <c r="AI2" s="15">
        <f>IF($J2&gt;=2,1,0) + IF($I2&lt;=1,1,0) + IF($V2&gt;=4,1,0) + IF($R2&lt;=2,1,0) + IF($X2&gt;20,1,0) + IF($AG2&lt;=2,1,0)</f>
        <v>1</v>
      </c>
      <c r="AJ2" s="15" t="str">
        <f>IF(AI2&gt;=4,"High",IF(AI2&gt;=2,"Medium","Low"))</f>
        <v>Low</v>
      </c>
      <c r="AK2" s="15" t="str">
        <f>IF(AND($AF2="Fail", $AI2&gt;=3),"Yes","No")</f>
        <v>No</v>
      </c>
      <c r="AL2" s="15">
        <f xml:space="preserve"> $K2 + $L2+ $M2 + $N2 +$O2</f>
        <v>0</v>
      </c>
      <c r="AM2" s="15">
        <f xml:space="preserve"> $Q2 + $S2 + $T2</f>
        <v>3</v>
      </c>
    </row>
    <row r="3" spans="1:39">
      <c r="A3" s="26" t="s">
        <v>37</v>
      </c>
      <c r="B3" s="18" t="s">
        <v>38</v>
      </c>
      <c r="C3" s="18">
        <v>17</v>
      </c>
      <c r="D3" s="18" t="s">
        <v>39</v>
      </c>
      <c r="E3" s="18" t="s">
        <v>71</v>
      </c>
      <c r="F3" s="18">
        <v>3</v>
      </c>
      <c r="G3" s="18">
        <v>3</v>
      </c>
      <c r="H3" s="18">
        <v>1</v>
      </c>
      <c r="I3" s="18">
        <v>2</v>
      </c>
      <c r="J3" s="18">
        <v>0</v>
      </c>
      <c r="K3" s="18">
        <v>0</v>
      </c>
      <c r="L3" s="18">
        <v>1</v>
      </c>
      <c r="M3" s="18">
        <v>0</v>
      </c>
      <c r="N3" s="18">
        <v>1</v>
      </c>
      <c r="O3" s="18">
        <v>1</v>
      </c>
      <c r="P3" s="18">
        <v>1</v>
      </c>
      <c r="Q3" s="18">
        <v>1</v>
      </c>
      <c r="R3" s="18">
        <v>5</v>
      </c>
      <c r="S3" s="18">
        <v>3</v>
      </c>
      <c r="T3" s="18">
        <v>3</v>
      </c>
      <c r="U3" s="18">
        <v>2</v>
      </c>
      <c r="V3" s="18">
        <v>3</v>
      </c>
      <c r="W3" s="18">
        <v>1</v>
      </c>
      <c r="X3" s="19">
        <v>56</v>
      </c>
      <c r="Y3" s="18">
        <v>9</v>
      </c>
      <c r="Z3" s="18">
        <v>9</v>
      </c>
      <c r="AA3" s="18">
        <v>8</v>
      </c>
      <c r="AB3" s="18">
        <f>$Z3-$Y3</f>
        <v>0</v>
      </c>
      <c r="AC3" s="18">
        <f>$AA3-$Z3</f>
        <v>-1</v>
      </c>
      <c r="AD3" s="18" t="str">
        <f>IF(AND($AB3&gt; 0, $AC3 &gt; 0), "Improving", IF(AND($AB3 &lt; 0, $AC3 &lt; 0), "Declining", "Mixed"))</f>
        <v>Mixed</v>
      </c>
      <c r="AE3" s="18">
        <f t="shared" si="0"/>
        <v>8.67</v>
      </c>
      <c r="AF3" s="18" t="str">
        <f>IF(AE3&gt;=16,"Excellent", IF(AE3&gt;=14,"Good", IF(AE3&gt;=10,"Average","Fail")))</f>
        <v>Fail</v>
      </c>
      <c r="AG3" s="18">
        <f xml:space="preserve"> 0.5*$F3 + 0.5*$G3</f>
        <v>3</v>
      </c>
      <c r="AH3" s="18" t="str">
        <f>IF($AG3&lt;=1,"Low",IF($AG3&lt;=3,"Medium","High"))</f>
        <v>Medium</v>
      </c>
      <c r="AI3" s="18">
        <f>IF($J3&gt;=2,1,0) + IF($I3&lt;=1,1,0) + IF($V3&gt;=4,1,0) + IF($R3&lt;=2,1,0) + IF($X3&gt;20,1,0) + IF($AG3&lt;=2,1,0)</f>
        <v>1</v>
      </c>
      <c r="AJ3" s="18" t="str">
        <f>IF(AI3&gt;=4,"High",IF(AI3&gt;=2,"Medium","Low"))</f>
        <v>Low</v>
      </c>
      <c r="AK3" s="18" t="str">
        <f>IF(AND($AF3="Fail", $AI3&gt;=3),"Yes","No")</f>
        <v>No</v>
      </c>
      <c r="AL3" s="18">
        <f xml:space="preserve"> $K3 + $L3+ $M3 + $N3 +$O3</f>
        <v>3</v>
      </c>
      <c r="AM3" s="18">
        <f xml:space="preserve"> $Q3 + $S3 + $T3</f>
        <v>7</v>
      </c>
    </row>
    <row r="4" spans="1:39">
      <c r="A4" s="27" t="s">
        <v>37</v>
      </c>
      <c r="B4" s="21" t="s">
        <v>38</v>
      </c>
      <c r="C4" s="21">
        <v>16</v>
      </c>
      <c r="D4" s="21" t="s">
        <v>39</v>
      </c>
      <c r="E4" s="21" t="s">
        <v>72</v>
      </c>
      <c r="F4" s="21">
        <v>3</v>
      </c>
      <c r="G4" s="21">
        <v>3</v>
      </c>
      <c r="H4" s="21">
        <v>1</v>
      </c>
      <c r="I4" s="21">
        <v>2</v>
      </c>
      <c r="J4" s="21">
        <v>0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0</v>
      </c>
      <c r="R4" s="21">
        <v>4</v>
      </c>
      <c r="S4" s="21">
        <v>3</v>
      </c>
      <c r="T4" s="21">
        <v>3</v>
      </c>
      <c r="U4" s="21">
        <v>2</v>
      </c>
      <c r="V4" s="21">
        <v>4</v>
      </c>
      <c r="W4" s="21">
        <v>5</v>
      </c>
      <c r="X4" s="19">
        <v>54</v>
      </c>
      <c r="Y4" s="21">
        <v>11</v>
      </c>
      <c r="Z4" s="21">
        <v>12</v>
      </c>
      <c r="AA4" s="21">
        <v>11</v>
      </c>
      <c r="AB4" s="21">
        <f>$Z4-$Y4</f>
        <v>1</v>
      </c>
      <c r="AC4" s="21">
        <f>$AA4-$Z4</f>
        <v>-1</v>
      </c>
      <c r="AD4" s="21" t="str">
        <f>IF(AND($AB4&gt; 0, $AC4 &gt; 0), "Improving", IF(AND($AB4 &lt; 0, $AC4 &lt; 0), "Declining", "Mixed"))</f>
        <v>Mixed</v>
      </c>
      <c r="AE4" s="21">
        <f t="shared" si="0"/>
        <v>11.33</v>
      </c>
      <c r="AF4" s="21" t="str">
        <f>IF(AE4&gt;=16,"Excellent", IF(AE4&gt;=14,"Good", IF(AE4&gt;=10,"Average","Fail")))</f>
        <v>Average</v>
      </c>
      <c r="AG4" s="21">
        <f xml:space="preserve"> 0.5*$F4 + 0.5*$G4</f>
        <v>3</v>
      </c>
      <c r="AH4" s="21" t="str">
        <f>IF($AG4&lt;=1,"Low",IF($AG4&lt;=3,"Medium","High"))</f>
        <v>Medium</v>
      </c>
      <c r="AI4" s="21">
        <f>IF($J4&gt;=2,1,0) + IF($I4&lt;=1,1,0) + IF($V4&gt;=4,1,0) + IF($R4&lt;=2,1,0) + IF($X4&gt;20,1,0) + IF($AG4&lt;=2,1,0)</f>
        <v>2</v>
      </c>
      <c r="AJ4" s="21" t="str">
        <f>IF(AI4&gt;=4,"High",IF(AI4&gt;=2,"Medium","Low"))</f>
        <v>Medium</v>
      </c>
      <c r="AK4" s="21" t="str">
        <f>IF(AND($AF4="Fail", $AI4&gt;=3),"Yes","No")</f>
        <v>No</v>
      </c>
      <c r="AL4" s="21">
        <f xml:space="preserve"> $K4 + $L4+ $M4 + $N4 +$O4</f>
        <v>5</v>
      </c>
      <c r="AM4" s="21">
        <f xml:space="preserve"> $Q4 + $S4 + $T4</f>
        <v>6</v>
      </c>
    </row>
    <row r="5" spans="1:39">
      <c r="A5" s="26" t="s">
        <v>37</v>
      </c>
      <c r="B5" s="18" t="s">
        <v>38</v>
      </c>
      <c r="C5" s="18">
        <v>19</v>
      </c>
      <c r="D5" s="18" t="s">
        <v>54</v>
      </c>
      <c r="E5" s="18" t="s">
        <v>72</v>
      </c>
      <c r="F5" s="18">
        <v>2</v>
      </c>
      <c r="G5" s="18">
        <v>3</v>
      </c>
      <c r="H5" s="18">
        <v>1</v>
      </c>
      <c r="I5" s="18">
        <v>3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  <c r="P5" s="18">
        <v>1</v>
      </c>
      <c r="Q5" s="18">
        <v>1</v>
      </c>
      <c r="R5" s="18">
        <v>4</v>
      </c>
      <c r="S5" s="18">
        <v>1</v>
      </c>
      <c r="T5" s="18">
        <v>2</v>
      </c>
      <c r="U5" s="18">
        <v>1</v>
      </c>
      <c r="V5" s="18">
        <v>1</v>
      </c>
      <c r="W5" s="18">
        <v>3</v>
      </c>
      <c r="X5" s="19">
        <v>40</v>
      </c>
      <c r="Y5" s="18">
        <v>13</v>
      </c>
      <c r="Z5" s="18">
        <v>11</v>
      </c>
      <c r="AA5" s="18">
        <v>11</v>
      </c>
      <c r="AB5" s="18">
        <f>$Z5-$Y5</f>
        <v>-2</v>
      </c>
      <c r="AC5" s="18">
        <f>$AA5-$Z5</f>
        <v>0</v>
      </c>
      <c r="AD5" s="18" t="str">
        <f>IF(AND($AB5&gt; 0, $AC5 &gt; 0), "Improving", IF(AND($AB5 &lt; 0, $AC5 &lt; 0), "Declining", "Mixed"))</f>
        <v>Mixed</v>
      </c>
      <c r="AE5" s="18">
        <f t="shared" si="0"/>
        <v>11.67</v>
      </c>
      <c r="AF5" s="18" t="str">
        <f>IF(AE5&gt;=16,"Excellent", IF(AE5&gt;=14,"Good", IF(AE5&gt;=10,"Average","Fail")))</f>
        <v>Average</v>
      </c>
      <c r="AG5" s="18">
        <f xml:space="preserve"> 0.5*$F5 + 0.5*$G5</f>
        <v>2.5</v>
      </c>
      <c r="AH5" s="18" t="str">
        <f>IF($AG5&lt;=1,"Low",IF($AG5&lt;=3,"Medium","High"))</f>
        <v>Medium</v>
      </c>
      <c r="AI5" s="18">
        <f>IF($J5&gt;=2,1,0) + IF($I5&lt;=1,1,0) + IF($V5&gt;=4,1,0) + IF($R5&lt;=2,1,0) + IF($X5&gt;20,1,0) + IF($AG5&lt;=2,1,0)</f>
        <v>1</v>
      </c>
      <c r="AJ5" s="18" t="str">
        <f>IF(AI5&gt;=4,"High",IF(AI5&gt;=2,"Medium","Low"))</f>
        <v>Low</v>
      </c>
      <c r="AK5" s="18" t="str">
        <f>IF(AND($AF5="Fail", $AI5&gt;=3),"Yes","No")</f>
        <v>No</v>
      </c>
      <c r="AL5" s="18">
        <f xml:space="preserve"> $K5 + $L5+ $M5 + $N5 +$O5</f>
        <v>1</v>
      </c>
      <c r="AM5" s="18">
        <f xml:space="preserve"> $Q5 + $S5 + $T5</f>
        <v>4</v>
      </c>
    </row>
    <row r="6" spans="1:39">
      <c r="A6" s="27" t="s">
        <v>37</v>
      </c>
      <c r="B6" s="21" t="s">
        <v>52</v>
      </c>
      <c r="C6" s="21">
        <v>19</v>
      </c>
      <c r="D6" s="21" t="s">
        <v>39</v>
      </c>
      <c r="E6" s="21" t="s">
        <v>72</v>
      </c>
      <c r="F6" s="21">
        <v>4</v>
      </c>
      <c r="G6" s="21">
        <v>4</v>
      </c>
      <c r="H6" s="21">
        <v>2</v>
      </c>
      <c r="I6" s="21">
        <v>1</v>
      </c>
      <c r="J6" s="21">
        <v>1</v>
      </c>
      <c r="K6" s="21">
        <v>0</v>
      </c>
      <c r="L6" s="21">
        <v>1</v>
      </c>
      <c r="M6" s="21">
        <v>1</v>
      </c>
      <c r="N6" s="21">
        <v>0</v>
      </c>
      <c r="O6" s="21">
        <v>1</v>
      </c>
      <c r="P6" s="21">
        <v>1</v>
      </c>
      <c r="Q6" s="21">
        <v>1</v>
      </c>
      <c r="R6" s="21">
        <v>4</v>
      </c>
      <c r="S6" s="21">
        <v>3</v>
      </c>
      <c r="T6" s="21">
        <v>4</v>
      </c>
      <c r="U6" s="21">
        <v>1</v>
      </c>
      <c r="V6" s="21">
        <v>1</v>
      </c>
      <c r="W6" s="21">
        <v>4</v>
      </c>
      <c r="X6" s="19">
        <v>38</v>
      </c>
      <c r="Y6" s="21">
        <v>8</v>
      </c>
      <c r="Z6" s="21">
        <v>9</v>
      </c>
      <c r="AA6" s="21">
        <v>8</v>
      </c>
      <c r="AB6" s="21">
        <f>$Z6-$Y6</f>
        <v>1</v>
      </c>
      <c r="AC6" s="21">
        <f>$AA6-$Z6</f>
        <v>-1</v>
      </c>
      <c r="AD6" s="21" t="str">
        <f>IF(AND($AB6&gt; 0, $AC6 &gt; 0), "Improving", IF(AND($AB6 &lt; 0, $AC6 &lt; 0), "Declining", "Mixed"))</f>
        <v>Mixed</v>
      </c>
      <c r="AE6" s="21">
        <f t="shared" si="0"/>
        <v>8.33</v>
      </c>
      <c r="AF6" s="21" t="str">
        <f>IF(AE6&gt;=16,"Excellent", IF(AE6&gt;=14,"Good", IF(AE6&gt;=10,"Average","Fail")))</f>
        <v>Fail</v>
      </c>
      <c r="AG6" s="21">
        <f xml:space="preserve"> 0.5*$F6 + 0.5*$G6</f>
        <v>4</v>
      </c>
      <c r="AH6" s="21" t="str">
        <f>IF($AG6&lt;=1,"Low",IF($AG6&lt;=3,"Medium","High"))</f>
        <v>High</v>
      </c>
      <c r="AI6" s="21">
        <f>IF($J6&gt;=2,1,0) + IF($I6&lt;=1,1,0) + IF($V6&gt;=4,1,0) + IF($R6&lt;=2,1,0) + IF($X6&gt;20,1,0) + IF($AG6&lt;=2,1,0)</f>
        <v>2</v>
      </c>
      <c r="AJ6" s="21" t="str">
        <f>IF(AI6&gt;=4,"High",IF(AI6&gt;=2,"Medium","Low"))</f>
        <v>Medium</v>
      </c>
      <c r="AK6" s="21" t="str">
        <f>IF(AND($AF6="Fail", $AI6&gt;=3),"Yes","No")</f>
        <v>No</v>
      </c>
      <c r="AL6" s="21">
        <f xml:space="preserve"> $K6 + $L6+ $M6 + $N6 +$O6</f>
        <v>3</v>
      </c>
      <c r="AM6" s="21">
        <f xml:space="preserve"> $Q6 + $S6 + $T6</f>
        <v>8</v>
      </c>
    </row>
    <row r="7" spans="1:39">
      <c r="A7" s="26" t="s">
        <v>37</v>
      </c>
      <c r="B7" s="18" t="s">
        <v>52</v>
      </c>
      <c r="C7" s="18">
        <v>17</v>
      </c>
      <c r="D7" s="18" t="s">
        <v>39</v>
      </c>
      <c r="E7" s="18" t="s">
        <v>71</v>
      </c>
      <c r="F7" s="18">
        <v>4</v>
      </c>
      <c r="G7" s="18">
        <v>1</v>
      </c>
      <c r="H7" s="18">
        <v>2</v>
      </c>
      <c r="I7" s="18">
        <v>1</v>
      </c>
      <c r="J7" s="18">
        <v>0</v>
      </c>
      <c r="K7" s="18">
        <v>0</v>
      </c>
      <c r="L7" s="18">
        <v>0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4</v>
      </c>
      <c r="S7" s="18">
        <v>5</v>
      </c>
      <c r="T7" s="18">
        <v>4</v>
      </c>
      <c r="U7" s="18">
        <v>2</v>
      </c>
      <c r="V7" s="18">
        <v>4</v>
      </c>
      <c r="W7" s="18">
        <v>5</v>
      </c>
      <c r="X7" s="18">
        <v>30</v>
      </c>
      <c r="Y7" s="18">
        <v>8</v>
      </c>
      <c r="Z7" s="18">
        <v>8</v>
      </c>
      <c r="AA7" s="18">
        <v>8</v>
      </c>
      <c r="AB7" s="18">
        <f>$Z7-$Y7</f>
        <v>0</v>
      </c>
      <c r="AC7" s="18">
        <f>$AA7-$Z7</f>
        <v>0</v>
      </c>
      <c r="AD7" s="18" t="str">
        <f>IF(AND($AB7&gt; 0, $AC7 &gt; 0), "Improving", IF(AND($AB7 &lt; 0, $AC7 &lt; 0), "Declining", "Mixed"))</f>
        <v>Mixed</v>
      </c>
      <c r="AE7" s="18">
        <f t="shared" si="0"/>
        <v>8</v>
      </c>
      <c r="AF7" s="18" t="str">
        <f>IF(AE7&gt;=16,"Excellent", IF(AE7&gt;=14,"Good", IF(AE7&gt;=10,"Average","Fail")))</f>
        <v>Fail</v>
      </c>
      <c r="AG7" s="18">
        <f xml:space="preserve"> 0.5*$F7 + 0.5*$G7</f>
        <v>2.5</v>
      </c>
      <c r="AH7" s="18" t="str">
        <f>IF($AG7&lt;=1,"Low",IF($AG7&lt;=3,"Medium","High"))</f>
        <v>Medium</v>
      </c>
      <c r="AI7" s="18">
        <f>IF($J7&gt;=2,1,0) + IF($I7&lt;=1,1,0) + IF($V7&gt;=4,1,0) + IF($R7&lt;=2,1,0) + IF($X7&gt;20,1,0) + IF($AG7&lt;=2,1,0)</f>
        <v>3</v>
      </c>
      <c r="AJ7" s="18" t="str">
        <f>IF(AI7&gt;=4,"High",IF(AI7&gt;=2,"Medium","Low"))</f>
        <v>Medium</v>
      </c>
      <c r="AK7" s="18" t="str">
        <f>IF(AND($AF7="Fail", $AI7&gt;=3),"Yes","No")</f>
        <v>Yes</v>
      </c>
      <c r="AL7" s="18">
        <f xml:space="preserve"> $K7 + $L7+ $M7 + $N7 +$O7</f>
        <v>3</v>
      </c>
      <c r="AM7" s="18">
        <f xml:space="preserve"> $Q7 + $S7 + $T7</f>
        <v>10</v>
      </c>
    </row>
    <row r="8" spans="1:39">
      <c r="A8" s="27" t="s">
        <v>37</v>
      </c>
      <c r="B8" s="21" t="s">
        <v>38</v>
      </c>
      <c r="C8" s="21">
        <v>17</v>
      </c>
      <c r="D8" s="21" t="s">
        <v>39</v>
      </c>
      <c r="E8" s="21" t="s">
        <v>72</v>
      </c>
      <c r="F8" s="21">
        <v>3</v>
      </c>
      <c r="G8" s="21">
        <v>4</v>
      </c>
      <c r="H8" s="21">
        <v>1</v>
      </c>
      <c r="I8" s="21">
        <v>3</v>
      </c>
      <c r="J8" s="21">
        <v>1</v>
      </c>
      <c r="K8" s="21">
        <v>0</v>
      </c>
      <c r="L8" s="21">
        <v>1</v>
      </c>
      <c r="M8" s="21">
        <v>1</v>
      </c>
      <c r="N8" s="21">
        <v>0</v>
      </c>
      <c r="O8" s="21">
        <v>1</v>
      </c>
      <c r="P8" s="21">
        <v>1</v>
      </c>
      <c r="Q8" s="21">
        <v>1</v>
      </c>
      <c r="R8" s="21">
        <v>4</v>
      </c>
      <c r="S8" s="21">
        <v>4</v>
      </c>
      <c r="T8" s="21">
        <v>3</v>
      </c>
      <c r="U8" s="21">
        <v>3</v>
      </c>
      <c r="V8" s="21">
        <v>4</v>
      </c>
      <c r="W8" s="21">
        <v>5</v>
      </c>
      <c r="X8" s="21">
        <v>28</v>
      </c>
      <c r="Y8" s="21">
        <v>10</v>
      </c>
      <c r="Z8" s="21">
        <v>9</v>
      </c>
      <c r="AA8" s="21">
        <v>9</v>
      </c>
      <c r="AB8" s="21">
        <f>$Z8-$Y8</f>
        <v>-1</v>
      </c>
      <c r="AC8" s="21">
        <f>$AA8-$Z8</f>
        <v>0</v>
      </c>
      <c r="AD8" s="21" t="str">
        <f>IF(AND($AB8&gt; 0, $AC8 &gt; 0), "Improving", IF(AND($AB8 &lt; 0, $AC8 &lt; 0), "Declining", "Mixed"))</f>
        <v>Mixed</v>
      </c>
      <c r="AE8" s="21">
        <f t="shared" si="0"/>
        <v>9.33</v>
      </c>
      <c r="AF8" s="21" t="str">
        <f>IF(AE8&gt;=16,"Excellent", IF(AE8&gt;=14,"Good", IF(AE8&gt;=10,"Average","Fail")))</f>
        <v>Fail</v>
      </c>
      <c r="AG8" s="21">
        <f xml:space="preserve"> 0.5*$F8 + 0.5*$G8</f>
        <v>3.5</v>
      </c>
      <c r="AH8" s="21" t="str">
        <f>IF($AG8&lt;=1,"Low",IF($AG8&lt;=3,"Medium","High"))</f>
        <v>High</v>
      </c>
      <c r="AI8" s="21">
        <f>IF($J8&gt;=2,1,0) + IF($I8&lt;=1,1,0) + IF($V8&gt;=4,1,0) + IF($R8&lt;=2,1,0) + IF($X8&gt;20,1,0) + IF($AG8&lt;=2,1,0)</f>
        <v>2</v>
      </c>
      <c r="AJ8" s="21" t="str">
        <f>IF(AI8&gt;=4,"High",IF(AI8&gt;=2,"Medium","Low"))</f>
        <v>Medium</v>
      </c>
      <c r="AK8" s="21" t="str">
        <f>IF(AND($AF8="Fail", $AI8&gt;=3),"Yes","No")</f>
        <v>No</v>
      </c>
      <c r="AL8" s="21">
        <f xml:space="preserve"> $K8 + $L8+ $M8 + $N8 +$O8</f>
        <v>3</v>
      </c>
      <c r="AM8" s="21">
        <f xml:space="preserve"> $Q8 + $S8 + $T8</f>
        <v>8</v>
      </c>
    </row>
    <row r="9" spans="1:39">
      <c r="A9" s="26" t="s">
        <v>37</v>
      </c>
      <c r="B9" s="18" t="s">
        <v>38</v>
      </c>
      <c r="C9" s="18">
        <v>15</v>
      </c>
      <c r="D9" s="18" t="s">
        <v>39</v>
      </c>
      <c r="E9" s="18" t="s">
        <v>72</v>
      </c>
      <c r="F9" s="18">
        <v>3</v>
      </c>
      <c r="G9" s="18">
        <v>2</v>
      </c>
      <c r="H9" s="18">
        <v>2</v>
      </c>
      <c r="I9" s="18">
        <v>2</v>
      </c>
      <c r="J9" s="18">
        <v>0</v>
      </c>
      <c r="K9" s="18">
        <v>1</v>
      </c>
      <c r="L9" s="18">
        <v>1</v>
      </c>
      <c r="M9" s="18">
        <v>1</v>
      </c>
      <c r="N9" s="18">
        <v>0</v>
      </c>
      <c r="O9" s="18">
        <v>1</v>
      </c>
      <c r="P9" s="18">
        <v>1</v>
      </c>
      <c r="Q9" s="18">
        <v>0</v>
      </c>
      <c r="R9" s="18">
        <v>4</v>
      </c>
      <c r="S9" s="18">
        <v>3</v>
      </c>
      <c r="T9" s="18">
        <v>5</v>
      </c>
      <c r="U9" s="18">
        <v>1</v>
      </c>
      <c r="V9" s="18">
        <v>1</v>
      </c>
      <c r="W9" s="18">
        <v>2</v>
      </c>
      <c r="X9" s="18">
        <v>26</v>
      </c>
      <c r="Y9" s="18">
        <v>7</v>
      </c>
      <c r="Z9" s="18">
        <v>6</v>
      </c>
      <c r="AA9" s="18">
        <v>6</v>
      </c>
      <c r="AB9" s="18">
        <f>$Z9-$Y9</f>
        <v>-1</v>
      </c>
      <c r="AC9" s="18">
        <f>$AA9-$Z9</f>
        <v>0</v>
      </c>
      <c r="AD9" s="18" t="str">
        <f>IF(AND($AB9&gt; 0, $AC9 &gt; 0), "Improving", IF(AND($AB9 &lt; 0, $AC9 &lt; 0), "Declining", "Mixed"))</f>
        <v>Mixed</v>
      </c>
      <c r="AE9" s="18">
        <f t="shared" si="0"/>
        <v>6.33</v>
      </c>
      <c r="AF9" s="18" t="str">
        <f>IF(AE9&gt;=16,"Excellent", IF(AE9&gt;=14,"Good", IF(AE9&gt;=10,"Average","Fail")))</f>
        <v>Fail</v>
      </c>
      <c r="AG9" s="18">
        <f xml:space="preserve"> 0.5*$F9 + 0.5*$G9</f>
        <v>2.5</v>
      </c>
      <c r="AH9" s="18" t="str">
        <f>IF($AG9&lt;=1,"Low",IF($AG9&lt;=3,"Medium","High"))</f>
        <v>Medium</v>
      </c>
      <c r="AI9" s="18">
        <f>IF($J9&gt;=2,1,0) + IF($I9&lt;=1,1,0) + IF($V9&gt;=4,1,0) + IF($R9&lt;=2,1,0) + IF($X9&gt;20,1,0) + IF($AG9&lt;=2,1,0)</f>
        <v>1</v>
      </c>
      <c r="AJ9" s="18" t="str">
        <f>IF(AI9&gt;=4,"High",IF(AI9&gt;=2,"Medium","Low"))</f>
        <v>Low</v>
      </c>
      <c r="AK9" s="18" t="str">
        <f>IF(AND($AF9="Fail", $AI9&gt;=3),"Yes","No")</f>
        <v>No</v>
      </c>
      <c r="AL9" s="18">
        <f xml:space="preserve"> $K9 + $L9+ $M9 + $N9 +$O9</f>
        <v>4</v>
      </c>
      <c r="AM9" s="18">
        <f xml:space="preserve"> $Q9 + $S9 + $T9</f>
        <v>8</v>
      </c>
    </row>
    <row r="10" spans="1:39">
      <c r="A10" s="27" t="s">
        <v>37</v>
      </c>
      <c r="B10" s="21" t="s">
        <v>38</v>
      </c>
      <c r="C10" s="21">
        <v>16</v>
      </c>
      <c r="D10" s="21" t="s">
        <v>39</v>
      </c>
      <c r="E10" s="21" t="s">
        <v>71</v>
      </c>
      <c r="F10" s="21">
        <v>2</v>
      </c>
      <c r="G10" s="21">
        <v>2</v>
      </c>
      <c r="H10" s="21">
        <v>2</v>
      </c>
      <c r="I10" s="21">
        <v>2</v>
      </c>
      <c r="J10" s="21">
        <v>1</v>
      </c>
      <c r="K10" s="21">
        <v>0</v>
      </c>
      <c r="L10" s="21">
        <v>1</v>
      </c>
      <c r="M10" s="21">
        <v>0</v>
      </c>
      <c r="N10" s="21">
        <v>1</v>
      </c>
      <c r="O10" s="21">
        <v>1</v>
      </c>
      <c r="P10" s="21">
        <v>1</v>
      </c>
      <c r="Q10" s="21">
        <v>1</v>
      </c>
      <c r="R10" s="21">
        <v>3</v>
      </c>
      <c r="S10" s="21">
        <v>3</v>
      </c>
      <c r="T10" s="21">
        <v>3</v>
      </c>
      <c r="U10" s="21">
        <v>1</v>
      </c>
      <c r="V10" s="21">
        <v>2</v>
      </c>
      <c r="W10" s="21">
        <v>3</v>
      </c>
      <c r="X10" s="21">
        <v>25</v>
      </c>
      <c r="Y10" s="21">
        <v>7</v>
      </c>
      <c r="Z10" s="21">
        <v>10</v>
      </c>
      <c r="AA10" s="21">
        <v>11</v>
      </c>
      <c r="AB10" s="21">
        <f>$Z10-$Y10</f>
        <v>3</v>
      </c>
      <c r="AC10" s="21">
        <f>$AA10-$Z10</f>
        <v>1</v>
      </c>
      <c r="AD10" s="21" t="str">
        <f>IF(AND($AB10&gt; 0, $AC10 &gt; 0), "Improving", IF(AND($AB10 &lt; 0, $AC10 &lt; 0), "Declining", "Mixed"))</f>
        <v>Improving</v>
      </c>
      <c r="AE10" s="21">
        <f t="shared" si="0"/>
        <v>9.33</v>
      </c>
      <c r="AF10" s="21" t="str">
        <f>IF(AE10&gt;=16,"Excellent", IF(AE10&gt;=14,"Good", IF(AE10&gt;=10,"Average","Fail")))</f>
        <v>Fail</v>
      </c>
      <c r="AG10" s="21">
        <f xml:space="preserve"> 0.5*$F10 + 0.5*$G10</f>
        <v>2</v>
      </c>
      <c r="AH10" s="21" t="str">
        <f>IF($AG10&lt;=1,"Low",IF($AG10&lt;=3,"Medium","High"))</f>
        <v>Medium</v>
      </c>
      <c r="AI10" s="21">
        <f>IF($J10&gt;=2,1,0) + IF($I10&lt;=1,1,0) + IF($V10&gt;=4,1,0) + IF($R10&lt;=2,1,0) + IF($X10&gt;20,1,0) + IF($AG10&lt;=2,1,0)</f>
        <v>2</v>
      </c>
      <c r="AJ10" s="21" t="str">
        <f>IF(AI10&gt;=4,"High",IF(AI10&gt;=2,"Medium","Low"))</f>
        <v>Medium</v>
      </c>
      <c r="AK10" s="21" t="str">
        <f>IF(AND($AF10="Fail", $AI10&gt;=3),"Yes","No")</f>
        <v>No</v>
      </c>
      <c r="AL10" s="21">
        <f xml:space="preserve"> $K10 + $L10+ $M10 + $N10 +$O10</f>
        <v>3</v>
      </c>
      <c r="AM10" s="21">
        <f xml:space="preserve"> $Q10 + $S10 + $T10</f>
        <v>7</v>
      </c>
    </row>
    <row r="11" spans="1:39">
      <c r="A11" s="26" t="s">
        <v>37</v>
      </c>
      <c r="B11" s="18" t="s">
        <v>38</v>
      </c>
      <c r="C11" s="18">
        <v>17</v>
      </c>
      <c r="D11" s="18" t="s">
        <v>39</v>
      </c>
      <c r="E11" s="18" t="s">
        <v>72</v>
      </c>
      <c r="F11" s="18">
        <v>4</v>
      </c>
      <c r="G11" s="18">
        <v>4</v>
      </c>
      <c r="H11" s="18">
        <v>2</v>
      </c>
      <c r="I11" s="18">
        <v>1</v>
      </c>
      <c r="J11" s="18">
        <v>1</v>
      </c>
      <c r="K11" s="18">
        <v>0</v>
      </c>
      <c r="L11" s="18">
        <v>1</v>
      </c>
      <c r="M11" s="18">
        <v>0</v>
      </c>
      <c r="N11" s="18">
        <v>0</v>
      </c>
      <c r="O11" s="18">
        <v>1</v>
      </c>
      <c r="P11" s="18">
        <v>1</v>
      </c>
      <c r="Q11" s="18">
        <v>0</v>
      </c>
      <c r="R11" s="18">
        <v>4</v>
      </c>
      <c r="S11" s="18">
        <v>2</v>
      </c>
      <c r="T11" s="18">
        <v>4</v>
      </c>
      <c r="U11" s="18">
        <v>2</v>
      </c>
      <c r="V11" s="18">
        <v>3</v>
      </c>
      <c r="W11" s="18">
        <v>2</v>
      </c>
      <c r="X11" s="18">
        <v>24</v>
      </c>
      <c r="Y11" s="18">
        <v>18</v>
      </c>
      <c r="Z11" s="18">
        <v>18</v>
      </c>
      <c r="AA11" s="18">
        <v>18</v>
      </c>
      <c r="AB11" s="18">
        <f>$Z11-$Y11</f>
        <v>0</v>
      </c>
      <c r="AC11" s="18">
        <f>$AA11-$Z11</f>
        <v>0</v>
      </c>
      <c r="AD11" s="18" t="str">
        <f>IF(AND($AB11&gt; 0, $AC11 &gt; 0), "Improving", IF(AND($AB11 &lt; 0, $AC11 &lt; 0), "Declining", "Mixed"))</f>
        <v>Mixed</v>
      </c>
      <c r="AE11" s="18">
        <f t="shared" si="0"/>
        <v>18</v>
      </c>
      <c r="AF11" s="18" t="str">
        <f>IF(AE11&gt;=16,"Excellent", IF(AE11&gt;=14,"Good", IF(AE11&gt;=10,"Average","Fail")))</f>
        <v>Excellent</v>
      </c>
      <c r="AG11" s="18">
        <f xml:space="preserve"> 0.5*$F11 + 0.5*$G11</f>
        <v>4</v>
      </c>
      <c r="AH11" s="18" t="str">
        <f>IF($AG11&lt;=1,"Low",IF($AG11&lt;=3,"Medium","High"))</f>
        <v>High</v>
      </c>
      <c r="AI11" s="18">
        <f>IF($J11&gt;=2,1,0) + IF($I11&lt;=1,1,0) + IF($V11&gt;=4,1,0) + IF($R11&lt;=2,1,0) + IF($X11&gt;20,1,0) + IF($AG11&lt;=2,1,0)</f>
        <v>2</v>
      </c>
      <c r="AJ11" s="18" t="str">
        <f>IF(AI11&gt;=4,"High",IF(AI11&gt;=2,"Medium","Low"))</f>
        <v>Medium</v>
      </c>
      <c r="AK11" s="18" t="str">
        <f>IF(AND($AF11="Fail", $AI11&gt;=3),"Yes","No")</f>
        <v>No</v>
      </c>
      <c r="AL11" s="18">
        <f xml:space="preserve"> $K11 + $L11+ $M11 + $N11 +$O11</f>
        <v>2</v>
      </c>
      <c r="AM11" s="18">
        <f xml:space="preserve"> $Q11 + $S11 + $T11</f>
        <v>6</v>
      </c>
    </row>
    <row r="12" spans="1:39">
      <c r="A12" s="27" t="s">
        <v>37</v>
      </c>
      <c r="B12" s="21" t="s">
        <v>38</v>
      </c>
      <c r="C12" s="21">
        <v>17</v>
      </c>
      <c r="D12" s="21" t="s">
        <v>39</v>
      </c>
      <c r="E12" s="21" t="s">
        <v>72</v>
      </c>
      <c r="F12" s="21">
        <v>4</v>
      </c>
      <c r="G12" s="21">
        <v>3</v>
      </c>
      <c r="H12" s="21">
        <v>1</v>
      </c>
      <c r="I12" s="21">
        <v>2</v>
      </c>
      <c r="J12" s="21">
        <v>0</v>
      </c>
      <c r="K12" s="21">
        <v>0</v>
      </c>
      <c r="L12" s="21">
        <v>1</v>
      </c>
      <c r="M12" s="21">
        <v>1</v>
      </c>
      <c r="N12" s="21">
        <v>0</v>
      </c>
      <c r="O12" s="21">
        <v>1</v>
      </c>
      <c r="P12" s="21">
        <v>1</v>
      </c>
      <c r="Q12" s="21">
        <v>1</v>
      </c>
      <c r="R12" s="21">
        <v>5</v>
      </c>
      <c r="S12" s="21">
        <v>2</v>
      </c>
      <c r="T12" s="21">
        <v>2</v>
      </c>
      <c r="U12" s="21">
        <v>1</v>
      </c>
      <c r="V12" s="21">
        <v>2</v>
      </c>
      <c r="W12" s="21">
        <v>5</v>
      </c>
      <c r="X12" s="21">
        <v>23</v>
      </c>
      <c r="Y12" s="21">
        <v>13</v>
      </c>
      <c r="Z12" s="21">
        <v>13</v>
      </c>
      <c r="AA12" s="21">
        <v>13</v>
      </c>
      <c r="AB12" s="21">
        <f>$Z12-$Y12</f>
        <v>0</v>
      </c>
      <c r="AC12" s="21">
        <f>$AA12-$Z12</f>
        <v>0</v>
      </c>
      <c r="AD12" s="21" t="str">
        <f>IF(AND($AB12&gt; 0, $AC12 &gt; 0), "Improving", IF(AND($AB12 &lt; 0, $AC12 &lt; 0), "Declining", "Mixed"))</f>
        <v>Mixed</v>
      </c>
      <c r="AE12" s="21">
        <f t="shared" si="0"/>
        <v>13</v>
      </c>
      <c r="AF12" s="21" t="str">
        <f>IF(AE12&gt;=16,"Excellent", IF(AE12&gt;=14,"Good", IF(AE12&gt;=10,"Average","Fail")))</f>
        <v>Average</v>
      </c>
      <c r="AG12" s="21">
        <f xml:space="preserve"> 0.5*$F12 + 0.5*$G12</f>
        <v>3.5</v>
      </c>
      <c r="AH12" s="21" t="str">
        <f>IF($AG12&lt;=1,"Low",IF($AG12&lt;=3,"Medium","High"))</f>
        <v>High</v>
      </c>
      <c r="AI12" s="21">
        <f>IF($J12&gt;=2,1,0) + IF($I12&lt;=1,1,0) + IF($V12&gt;=4,1,0) + IF($R12&lt;=2,1,0) + IF($X12&gt;20,1,0) + IF($AG12&lt;=2,1,0)</f>
        <v>1</v>
      </c>
      <c r="AJ12" s="21" t="str">
        <f>IF(AI12&gt;=4,"High",IF(AI12&gt;=2,"Medium","Low"))</f>
        <v>Low</v>
      </c>
      <c r="AK12" s="21" t="str">
        <f>IF(AND($AF12="Fail", $AI12&gt;=3),"Yes","No")</f>
        <v>No</v>
      </c>
      <c r="AL12" s="21">
        <f xml:space="preserve"> $K12 + $L12+ $M12 + $N12 +$O12</f>
        <v>3</v>
      </c>
      <c r="AM12" s="21">
        <f xml:space="preserve"> $Q12 + $S12 + $T12</f>
        <v>5</v>
      </c>
    </row>
    <row r="13" spans="1:39">
      <c r="A13" s="26" t="s">
        <v>37</v>
      </c>
      <c r="B13" s="18" t="s">
        <v>38</v>
      </c>
      <c r="C13" s="18">
        <v>17</v>
      </c>
      <c r="D13" s="18" t="s">
        <v>39</v>
      </c>
      <c r="E13" s="18" t="s">
        <v>72</v>
      </c>
      <c r="F13" s="18">
        <v>4</v>
      </c>
      <c r="G13" s="18">
        <v>3</v>
      </c>
      <c r="H13" s="18">
        <v>1</v>
      </c>
      <c r="I13" s="18">
        <v>2</v>
      </c>
      <c r="J13" s="18">
        <v>2</v>
      </c>
      <c r="K13" s="18">
        <v>0</v>
      </c>
      <c r="L13" s="18">
        <v>0</v>
      </c>
      <c r="M13" s="18">
        <v>1</v>
      </c>
      <c r="N13" s="18">
        <v>0</v>
      </c>
      <c r="O13" s="18">
        <v>1</v>
      </c>
      <c r="P13" s="18">
        <v>1</v>
      </c>
      <c r="Q13" s="18">
        <v>1</v>
      </c>
      <c r="R13" s="18">
        <v>3</v>
      </c>
      <c r="S13" s="18">
        <v>4</v>
      </c>
      <c r="T13" s="18">
        <v>5</v>
      </c>
      <c r="U13" s="18">
        <v>2</v>
      </c>
      <c r="V13" s="18">
        <v>4</v>
      </c>
      <c r="W13" s="18">
        <v>1</v>
      </c>
      <c r="X13" s="18">
        <v>22</v>
      </c>
      <c r="Y13" s="18">
        <v>6</v>
      </c>
      <c r="Z13" s="18">
        <v>6</v>
      </c>
      <c r="AA13" s="18">
        <v>4</v>
      </c>
      <c r="AB13" s="18">
        <f>$Z13-$Y13</f>
        <v>0</v>
      </c>
      <c r="AC13" s="18">
        <f>$AA13-$Z13</f>
        <v>-2</v>
      </c>
      <c r="AD13" s="18" t="str">
        <f>IF(AND($AB13&gt; 0, $AC13 &gt; 0), "Improving", IF(AND($AB13 &lt; 0, $AC13 &lt; 0), "Declining", "Mixed"))</f>
        <v>Mixed</v>
      </c>
      <c r="AE13" s="18">
        <f t="shared" si="0"/>
        <v>5.33</v>
      </c>
      <c r="AF13" s="18" t="str">
        <f>IF(AE13&gt;=16,"Excellent", IF(AE13&gt;=14,"Good", IF(AE13&gt;=10,"Average","Fail")))</f>
        <v>Fail</v>
      </c>
      <c r="AG13" s="18">
        <f xml:space="preserve"> 0.5*$F13 + 0.5*$G13</f>
        <v>3.5</v>
      </c>
      <c r="AH13" s="18" t="str">
        <f>IF($AG13&lt;=1,"Low",IF($AG13&lt;=3,"Medium","High"))</f>
        <v>High</v>
      </c>
      <c r="AI13" s="18">
        <f>IF($J13&gt;=2,1,0) + IF($I13&lt;=1,1,0) + IF($V13&gt;=4,1,0) + IF($R13&lt;=2,1,0) + IF($X13&gt;20,1,0) + IF($AG13&lt;=2,1,0)</f>
        <v>3</v>
      </c>
      <c r="AJ13" s="18" t="str">
        <f>IF(AI13&gt;=4,"High",IF(AI13&gt;=2,"Medium","Low"))</f>
        <v>Medium</v>
      </c>
      <c r="AK13" s="18" t="str">
        <f>IF(AND($AF13="Fail", $AI13&gt;=3),"Yes","No")</f>
        <v>Yes</v>
      </c>
      <c r="AL13" s="18">
        <f xml:space="preserve"> $K13 + $L13+ $M13 + $N13 +$O13</f>
        <v>2</v>
      </c>
      <c r="AM13" s="18">
        <f xml:space="preserve"> $Q13 + $S13 + $T13</f>
        <v>10</v>
      </c>
    </row>
    <row r="14" spans="1:39">
      <c r="A14" s="27" t="s">
        <v>37</v>
      </c>
      <c r="B14" s="21" t="s">
        <v>52</v>
      </c>
      <c r="C14" s="21">
        <v>18</v>
      </c>
      <c r="D14" s="21" t="s">
        <v>39</v>
      </c>
      <c r="E14" s="21" t="s">
        <v>72</v>
      </c>
      <c r="F14" s="21">
        <v>4</v>
      </c>
      <c r="G14" s="21">
        <v>4</v>
      </c>
      <c r="H14" s="21">
        <v>2</v>
      </c>
      <c r="I14" s="21">
        <v>1</v>
      </c>
      <c r="J14" s="21">
        <v>0</v>
      </c>
      <c r="K14" s="21">
        <v>0</v>
      </c>
      <c r="L14" s="21">
        <v>0</v>
      </c>
      <c r="M14" s="21">
        <v>1</v>
      </c>
      <c r="N14" s="21">
        <v>1</v>
      </c>
      <c r="O14" s="21">
        <v>1</v>
      </c>
      <c r="P14" s="21">
        <v>1</v>
      </c>
      <c r="Q14" s="21">
        <v>0</v>
      </c>
      <c r="R14" s="21">
        <v>3</v>
      </c>
      <c r="S14" s="21">
        <v>2</v>
      </c>
      <c r="T14" s="21">
        <v>4</v>
      </c>
      <c r="U14" s="21">
        <v>1</v>
      </c>
      <c r="V14" s="21">
        <v>4</v>
      </c>
      <c r="W14" s="21">
        <v>3</v>
      </c>
      <c r="X14" s="21">
        <v>22</v>
      </c>
      <c r="Y14" s="21">
        <v>9</v>
      </c>
      <c r="Z14" s="21">
        <v>9</v>
      </c>
      <c r="AA14" s="21">
        <v>9</v>
      </c>
      <c r="AB14" s="21">
        <f>$Z14-$Y14</f>
        <v>0</v>
      </c>
      <c r="AC14" s="21">
        <f>$AA14-$Z14</f>
        <v>0</v>
      </c>
      <c r="AD14" s="21" t="str">
        <f>IF(AND($AB14&gt; 0, $AC14 &gt; 0), "Improving", IF(AND($AB14 &lt; 0, $AC14 &lt; 0), "Declining", "Mixed"))</f>
        <v>Mixed</v>
      </c>
      <c r="AE14" s="21">
        <f t="shared" si="0"/>
        <v>9</v>
      </c>
      <c r="AF14" s="21" t="str">
        <f>IF(AE14&gt;=16,"Excellent", IF(AE14&gt;=14,"Good", IF(AE14&gt;=10,"Average","Fail")))</f>
        <v>Fail</v>
      </c>
      <c r="AG14" s="21">
        <f xml:space="preserve"> 0.5*$F14 + 0.5*$G14</f>
        <v>4</v>
      </c>
      <c r="AH14" s="21" t="str">
        <f>IF($AG14&lt;=1,"Low",IF($AG14&lt;=3,"Medium","High"))</f>
        <v>High</v>
      </c>
      <c r="AI14" s="21">
        <f>IF($J14&gt;=2,1,0) + IF($I14&lt;=1,1,0) + IF($V14&gt;=4,1,0) + IF($R14&lt;=2,1,0) + IF($X14&gt;20,1,0) + IF($AG14&lt;=2,1,0)</f>
        <v>3</v>
      </c>
      <c r="AJ14" s="21" t="str">
        <f>IF(AI14&gt;=4,"High",IF(AI14&gt;=2,"Medium","Low"))</f>
        <v>Medium</v>
      </c>
      <c r="AK14" s="21" t="str">
        <f>IF(AND($AF14="Fail", $AI14&gt;=3),"Yes","No")</f>
        <v>Yes</v>
      </c>
      <c r="AL14" s="21">
        <f xml:space="preserve"> $K14 + $L14+ $M14 + $N14 +$O14</f>
        <v>3</v>
      </c>
      <c r="AM14" s="21">
        <f xml:space="preserve"> $Q14 + $S14 + $T14</f>
        <v>6</v>
      </c>
    </row>
    <row r="15" spans="1:39">
      <c r="A15" s="26" t="s">
        <v>37</v>
      </c>
      <c r="B15" s="18" t="s">
        <v>38</v>
      </c>
      <c r="C15" s="18">
        <v>19</v>
      </c>
      <c r="D15" s="18" t="s">
        <v>39</v>
      </c>
      <c r="E15" s="18" t="s">
        <v>71</v>
      </c>
      <c r="F15" s="18">
        <v>3</v>
      </c>
      <c r="G15" s="18">
        <v>2</v>
      </c>
      <c r="H15" s="18">
        <v>2</v>
      </c>
      <c r="I15" s="18">
        <v>2</v>
      </c>
      <c r="J15" s="18">
        <v>1</v>
      </c>
      <c r="K15" s="18">
        <v>0</v>
      </c>
      <c r="L15" s="18">
        <v>1</v>
      </c>
      <c r="M15" s="18">
        <v>1</v>
      </c>
      <c r="N15" s="18">
        <v>0</v>
      </c>
      <c r="O15" s="18">
        <v>1</v>
      </c>
      <c r="P15" s="18">
        <v>1</v>
      </c>
      <c r="Q15" s="18">
        <v>1</v>
      </c>
      <c r="R15" s="18">
        <v>4</v>
      </c>
      <c r="S15" s="18">
        <v>2</v>
      </c>
      <c r="T15" s="18">
        <v>2</v>
      </c>
      <c r="U15" s="18">
        <v>1</v>
      </c>
      <c r="V15" s="18">
        <v>2</v>
      </c>
      <c r="W15" s="18">
        <v>1</v>
      </c>
      <c r="X15" s="18">
        <v>22</v>
      </c>
      <c r="Y15" s="18">
        <v>13</v>
      </c>
      <c r="Z15" s="18">
        <v>10</v>
      </c>
      <c r="AA15" s="18">
        <v>11</v>
      </c>
      <c r="AB15" s="18">
        <f>$Z15-$Y15</f>
        <v>-3</v>
      </c>
      <c r="AC15" s="18">
        <f>$AA15-$Z15</f>
        <v>1</v>
      </c>
      <c r="AD15" s="18" t="str">
        <f>IF(AND($AB15&gt; 0, $AC15 &gt; 0), "Improving", IF(AND($AB15 &lt; 0, $AC15 &lt; 0), "Declining", "Mixed"))</f>
        <v>Mixed</v>
      </c>
      <c r="AE15" s="18">
        <f t="shared" si="0"/>
        <v>11.33</v>
      </c>
      <c r="AF15" s="18" t="str">
        <f>IF(AE15&gt;=16,"Excellent", IF(AE15&gt;=14,"Good", IF(AE15&gt;=10,"Average","Fail")))</f>
        <v>Average</v>
      </c>
      <c r="AG15" s="18">
        <f xml:space="preserve"> 0.5*$F15 + 0.5*$G15</f>
        <v>2.5</v>
      </c>
      <c r="AH15" s="18" t="str">
        <f>IF($AG15&lt;=1,"Low",IF($AG15&lt;=3,"Medium","High"))</f>
        <v>Medium</v>
      </c>
      <c r="AI15" s="18">
        <f>IF($J15&gt;=2,1,0) + IF($I15&lt;=1,1,0) + IF($V15&gt;=4,1,0) + IF($R15&lt;=2,1,0) + IF($X15&gt;20,1,0) + IF($AG15&lt;=2,1,0)</f>
        <v>1</v>
      </c>
      <c r="AJ15" s="18" t="str">
        <f>IF(AI15&gt;=4,"High",IF(AI15&gt;=2,"Medium","Low"))</f>
        <v>Low</v>
      </c>
      <c r="AK15" s="18" t="str">
        <f>IF(AND($AF15="Fail", $AI15&gt;=3),"Yes","No")</f>
        <v>No</v>
      </c>
      <c r="AL15" s="18">
        <f xml:space="preserve"> $K15 + $L15+ $M15 + $N15 +$O15</f>
        <v>3</v>
      </c>
      <c r="AM15" s="18">
        <f xml:space="preserve"> $Q15 + $S15 + $T15</f>
        <v>5</v>
      </c>
    </row>
    <row r="16" spans="1:39">
      <c r="A16" s="27" t="s">
        <v>37</v>
      </c>
      <c r="B16" s="21" t="s">
        <v>38</v>
      </c>
      <c r="C16" s="21">
        <v>18</v>
      </c>
      <c r="D16" s="21" t="s">
        <v>39</v>
      </c>
      <c r="E16" s="21" t="s">
        <v>72</v>
      </c>
      <c r="F16" s="21">
        <v>4</v>
      </c>
      <c r="G16" s="21">
        <v>3</v>
      </c>
      <c r="H16" s="21">
        <v>1</v>
      </c>
      <c r="I16" s="21">
        <v>2</v>
      </c>
      <c r="J16" s="21">
        <v>0</v>
      </c>
      <c r="K16" s="21">
        <v>0</v>
      </c>
      <c r="L16" s="21">
        <v>1</v>
      </c>
      <c r="M16" s="21">
        <v>1</v>
      </c>
      <c r="N16" s="21">
        <v>0</v>
      </c>
      <c r="O16" s="21">
        <v>1</v>
      </c>
      <c r="P16" s="21">
        <v>1</v>
      </c>
      <c r="Q16" s="21">
        <v>1</v>
      </c>
      <c r="R16" s="21">
        <v>3</v>
      </c>
      <c r="S16" s="21">
        <v>1</v>
      </c>
      <c r="T16" s="21">
        <v>2</v>
      </c>
      <c r="U16" s="21">
        <v>1</v>
      </c>
      <c r="V16" s="21">
        <v>3</v>
      </c>
      <c r="W16" s="21">
        <v>2</v>
      </c>
      <c r="X16" s="21">
        <v>21</v>
      </c>
      <c r="Y16" s="21">
        <v>17</v>
      </c>
      <c r="Z16" s="21">
        <v>18</v>
      </c>
      <c r="AA16" s="21">
        <v>18</v>
      </c>
      <c r="AB16" s="21">
        <f>$Z16-$Y16</f>
        <v>1</v>
      </c>
      <c r="AC16" s="21">
        <f>$AA16-$Z16</f>
        <v>0</v>
      </c>
      <c r="AD16" s="21" t="str">
        <f>IF(AND($AB16&gt; 0, $AC16 &gt; 0), "Improving", IF(AND($AB16 &lt; 0, $AC16 &lt; 0), "Declining", "Mixed"))</f>
        <v>Mixed</v>
      </c>
      <c r="AE16" s="21">
        <f t="shared" si="0"/>
        <v>17.670000000000002</v>
      </c>
      <c r="AF16" s="21" t="str">
        <f>IF(AE16&gt;=16,"Excellent", IF(AE16&gt;=14,"Good", IF(AE16&gt;=10,"Average","Fail")))</f>
        <v>Excellent</v>
      </c>
      <c r="AG16" s="21">
        <f xml:space="preserve"> 0.5*$F16 + 0.5*$G16</f>
        <v>3.5</v>
      </c>
      <c r="AH16" s="21" t="str">
        <f>IF($AG16&lt;=1,"Low",IF($AG16&lt;=3,"Medium","High"))</f>
        <v>High</v>
      </c>
      <c r="AI16" s="21">
        <f>IF($J16&gt;=2,1,0) + IF($I16&lt;=1,1,0) + IF($V16&gt;=4,1,0) + IF($R16&lt;=2,1,0) + IF($X16&gt;20,1,0) + IF($AG16&lt;=2,1,0)</f>
        <v>1</v>
      </c>
      <c r="AJ16" s="21" t="str">
        <f>IF(AI16&gt;=4,"High",IF(AI16&gt;=2,"Medium","Low"))</f>
        <v>Low</v>
      </c>
      <c r="AK16" s="21" t="str">
        <f>IF(AND($AF16="Fail", $AI16&gt;=3),"Yes","No")</f>
        <v>No</v>
      </c>
      <c r="AL16" s="21">
        <f xml:space="preserve"> $K16 + $L16+ $M16 + $N16 +$O16</f>
        <v>3</v>
      </c>
      <c r="AM16" s="21">
        <f xml:space="preserve"> $Q16 + $S16 + $T16</f>
        <v>4</v>
      </c>
    </row>
    <row r="17" spans="1:39">
      <c r="A17" s="26" t="s">
        <v>37</v>
      </c>
      <c r="B17" s="18" t="s">
        <v>52</v>
      </c>
      <c r="C17" s="18">
        <v>17</v>
      </c>
      <c r="D17" s="18" t="s">
        <v>54</v>
      </c>
      <c r="E17" s="18" t="s">
        <v>72</v>
      </c>
      <c r="F17" s="18">
        <v>1</v>
      </c>
      <c r="G17" s="18">
        <v>3</v>
      </c>
      <c r="H17" s="18">
        <v>3</v>
      </c>
      <c r="I17" s="18">
        <v>2</v>
      </c>
      <c r="J17" s="18">
        <v>1</v>
      </c>
      <c r="K17" s="18">
        <v>0</v>
      </c>
      <c r="L17" s="18">
        <v>1</v>
      </c>
      <c r="M17" s="18">
        <v>0</v>
      </c>
      <c r="N17" s="18">
        <v>1</v>
      </c>
      <c r="O17" s="18">
        <v>1</v>
      </c>
      <c r="P17" s="18">
        <v>1</v>
      </c>
      <c r="Q17" s="18">
        <v>0</v>
      </c>
      <c r="R17" s="18">
        <v>5</v>
      </c>
      <c r="S17" s="18">
        <v>2</v>
      </c>
      <c r="T17" s="18">
        <v>4</v>
      </c>
      <c r="U17" s="18">
        <v>1</v>
      </c>
      <c r="V17" s="18">
        <v>4</v>
      </c>
      <c r="W17" s="18">
        <v>5</v>
      </c>
      <c r="X17" s="18">
        <v>20</v>
      </c>
      <c r="Y17" s="18">
        <v>9</v>
      </c>
      <c r="Z17" s="18">
        <v>7</v>
      </c>
      <c r="AA17" s="18">
        <v>8</v>
      </c>
      <c r="AB17" s="18">
        <f>$Z17-$Y17</f>
        <v>-2</v>
      </c>
      <c r="AC17" s="18">
        <f>$AA17-$Z17</f>
        <v>1</v>
      </c>
      <c r="AD17" s="18" t="str">
        <f>IF(AND($AB17&gt; 0, $AC17 &gt; 0), "Improving", IF(AND($AB17 &lt; 0, $AC17 &lt; 0), "Declining", "Mixed"))</f>
        <v>Mixed</v>
      </c>
      <c r="AE17" s="18">
        <f t="shared" si="0"/>
        <v>8</v>
      </c>
      <c r="AF17" s="18" t="str">
        <f>IF(AE17&gt;=16,"Excellent", IF(AE17&gt;=14,"Good", IF(AE17&gt;=10,"Average","Fail")))</f>
        <v>Fail</v>
      </c>
      <c r="AG17" s="18">
        <f xml:space="preserve"> 0.5*$F17 + 0.5*$G17</f>
        <v>2</v>
      </c>
      <c r="AH17" s="18" t="str">
        <f>IF($AG17&lt;=1,"Low",IF($AG17&lt;=3,"Medium","High"))</f>
        <v>Medium</v>
      </c>
      <c r="AI17" s="18">
        <f>IF($J17&gt;=2,1,0) + IF($I17&lt;=1,1,0) + IF($V17&gt;=4,1,0) + IF($R17&lt;=2,1,0) + IF($X17&gt;20,1,0) + IF($AG17&lt;=2,1,0)</f>
        <v>2</v>
      </c>
      <c r="AJ17" s="18" t="str">
        <f>IF(AI17&gt;=4,"High",IF(AI17&gt;=2,"Medium","Low"))</f>
        <v>Medium</v>
      </c>
      <c r="AK17" s="18" t="str">
        <f>IF(AND($AF17="Fail", $AI17&gt;=3),"Yes","No")</f>
        <v>No</v>
      </c>
      <c r="AL17" s="18">
        <f xml:space="preserve"> $K17 + $L17+ $M17 + $N17 +$O17</f>
        <v>3</v>
      </c>
      <c r="AM17" s="18">
        <f xml:space="preserve"> $Q17 + $S17 + $T17</f>
        <v>6</v>
      </c>
    </row>
    <row r="18" spans="1:39">
      <c r="A18" s="27" t="s">
        <v>37</v>
      </c>
      <c r="B18" s="21" t="s">
        <v>38</v>
      </c>
      <c r="C18" s="21">
        <v>16</v>
      </c>
      <c r="D18" s="21" t="s">
        <v>39</v>
      </c>
      <c r="E18" s="21" t="s">
        <v>72</v>
      </c>
      <c r="F18" s="21">
        <v>2</v>
      </c>
      <c r="G18" s="21">
        <v>1</v>
      </c>
      <c r="H18" s="21">
        <v>1</v>
      </c>
      <c r="I18" s="21">
        <v>1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1</v>
      </c>
      <c r="P18" s="21">
        <v>1</v>
      </c>
      <c r="Q18" s="21">
        <v>1</v>
      </c>
      <c r="R18" s="21">
        <v>4</v>
      </c>
      <c r="S18" s="21">
        <v>5</v>
      </c>
      <c r="T18" s="21">
        <v>2</v>
      </c>
      <c r="U18" s="21">
        <v>1</v>
      </c>
      <c r="V18" s="21">
        <v>1</v>
      </c>
      <c r="W18" s="21">
        <v>5</v>
      </c>
      <c r="X18" s="21">
        <v>20</v>
      </c>
      <c r="Y18" s="21">
        <v>13</v>
      </c>
      <c r="Z18" s="21">
        <v>12</v>
      </c>
      <c r="AA18" s="21">
        <v>12</v>
      </c>
      <c r="AB18" s="21">
        <f>$Z18-$Y18</f>
        <v>-1</v>
      </c>
      <c r="AC18" s="21">
        <f>$AA18-$Z18</f>
        <v>0</v>
      </c>
      <c r="AD18" s="21" t="str">
        <f>IF(AND($AB18&gt; 0, $AC18 &gt; 0), "Improving", IF(AND($AB18 &lt; 0, $AC18 &lt; 0), "Declining", "Mixed"))</f>
        <v>Mixed</v>
      </c>
      <c r="AE18" s="21">
        <f t="shared" si="0"/>
        <v>12.33</v>
      </c>
      <c r="AF18" s="21" t="str">
        <f>IF(AE18&gt;=16,"Excellent", IF(AE18&gt;=14,"Good", IF(AE18&gt;=10,"Average","Fail")))</f>
        <v>Average</v>
      </c>
      <c r="AG18" s="21">
        <f xml:space="preserve"> 0.5*$F18 + 0.5*$G18</f>
        <v>1.5</v>
      </c>
      <c r="AH18" s="21" t="str">
        <f>IF($AG18&lt;=1,"Low",IF($AG18&lt;=3,"Medium","High"))</f>
        <v>Medium</v>
      </c>
      <c r="AI18" s="21">
        <f>IF($J18&gt;=2,1,0) + IF($I18&lt;=1,1,0) + IF($V18&gt;=4,1,0) + IF($R18&lt;=2,1,0) + IF($X18&gt;20,1,0) + IF($AG18&lt;=2,1,0)</f>
        <v>2</v>
      </c>
      <c r="AJ18" s="21" t="str">
        <f>IF(AI18&gt;=4,"High",IF(AI18&gt;=2,"Medium","Low"))</f>
        <v>Medium</v>
      </c>
      <c r="AK18" s="21" t="str">
        <f>IF(AND($AF18="Fail", $AI18&gt;=3),"Yes","No")</f>
        <v>No</v>
      </c>
      <c r="AL18" s="21">
        <f xml:space="preserve"> $K18 + $L18+ $M18 + $N18 +$O18</f>
        <v>1</v>
      </c>
      <c r="AM18" s="21">
        <f xml:space="preserve"> $Q18 + $S18 + $T18</f>
        <v>8</v>
      </c>
    </row>
    <row r="19" spans="1:39">
      <c r="A19" s="26" t="s">
        <v>37</v>
      </c>
      <c r="B19" s="18" t="s">
        <v>52</v>
      </c>
      <c r="C19" s="18">
        <v>19</v>
      </c>
      <c r="D19" s="18" t="s">
        <v>39</v>
      </c>
      <c r="E19" s="18" t="s">
        <v>72</v>
      </c>
      <c r="F19" s="18">
        <v>3</v>
      </c>
      <c r="G19" s="18">
        <v>3</v>
      </c>
      <c r="H19" s="18">
        <v>1</v>
      </c>
      <c r="I19" s="18">
        <v>2</v>
      </c>
      <c r="J19" s="18">
        <v>1</v>
      </c>
      <c r="K19" s="18">
        <v>0</v>
      </c>
      <c r="L19" s="18">
        <v>1</v>
      </c>
      <c r="M19" s="18">
        <v>0</v>
      </c>
      <c r="N19" s="18">
        <v>1</v>
      </c>
      <c r="O19" s="18">
        <v>1</v>
      </c>
      <c r="P19" s="18">
        <v>1</v>
      </c>
      <c r="Q19" s="18">
        <v>1</v>
      </c>
      <c r="R19" s="18">
        <v>4</v>
      </c>
      <c r="S19" s="18">
        <v>4</v>
      </c>
      <c r="T19" s="18">
        <v>4</v>
      </c>
      <c r="U19" s="18">
        <v>1</v>
      </c>
      <c r="V19" s="18">
        <v>1</v>
      </c>
      <c r="W19" s="18">
        <v>3</v>
      </c>
      <c r="X19" s="18">
        <v>20</v>
      </c>
      <c r="Y19" s="18">
        <v>15</v>
      </c>
      <c r="Z19" s="18">
        <v>14</v>
      </c>
      <c r="AA19" s="18">
        <v>13</v>
      </c>
      <c r="AB19" s="18">
        <f>$Z19-$Y19</f>
        <v>-1</v>
      </c>
      <c r="AC19" s="18">
        <f>$AA19-$Z19</f>
        <v>-1</v>
      </c>
      <c r="AD19" s="18" t="str">
        <f>IF(AND($AB19&gt; 0, $AC19 &gt; 0), "Improving", IF(AND($AB19 &lt; 0, $AC19 &lt; 0), "Declining", "Mixed"))</f>
        <v>Declining</v>
      </c>
      <c r="AE19" s="18">
        <f t="shared" si="0"/>
        <v>14</v>
      </c>
      <c r="AF19" s="18" t="str">
        <f>IF(AE19&gt;=16,"Excellent", IF(AE19&gt;=14,"Good", IF(AE19&gt;=10,"Average","Fail")))</f>
        <v>Good</v>
      </c>
      <c r="AG19" s="18">
        <f xml:space="preserve"> 0.5*$F19 + 0.5*$G19</f>
        <v>3</v>
      </c>
      <c r="AH19" s="18" t="str">
        <f>IF($AG19&lt;=1,"Low",IF($AG19&lt;=3,"Medium","High"))</f>
        <v>Medium</v>
      </c>
      <c r="AI19" s="18">
        <f>IF($J19&gt;=2,1,0) + IF($I19&lt;=1,1,0) + IF($V19&gt;=4,1,0) + IF($R19&lt;=2,1,0) + IF($X19&gt;20,1,0) + IF($AG19&lt;=2,1,0)</f>
        <v>0</v>
      </c>
      <c r="AJ19" s="18" t="str">
        <f>IF(AI19&gt;=4,"High",IF(AI19&gt;=2,"Medium","Low"))</f>
        <v>Low</v>
      </c>
      <c r="AK19" s="18" t="str">
        <f>IF(AND($AF19="Fail", $AI19&gt;=3),"Yes","No")</f>
        <v>No</v>
      </c>
      <c r="AL19" s="18">
        <f xml:space="preserve"> $K19 + $L19+ $M19 + $N19 +$O19</f>
        <v>3</v>
      </c>
      <c r="AM19" s="18">
        <f xml:space="preserve"> $Q19 + $S19 + $T19</f>
        <v>9</v>
      </c>
    </row>
    <row r="20" spans="1:39">
      <c r="A20" s="27" t="s">
        <v>37</v>
      </c>
      <c r="B20" s="21" t="s">
        <v>38</v>
      </c>
      <c r="C20" s="21">
        <v>19</v>
      </c>
      <c r="D20" s="21" t="s">
        <v>39</v>
      </c>
      <c r="E20" s="21" t="s">
        <v>72</v>
      </c>
      <c r="F20" s="21">
        <v>2</v>
      </c>
      <c r="G20" s="21">
        <v>1</v>
      </c>
      <c r="H20" s="21">
        <v>3</v>
      </c>
      <c r="I20" s="21">
        <v>2</v>
      </c>
      <c r="J20" s="21">
        <v>0</v>
      </c>
      <c r="K20" s="21">
        <v>0</v>
      </c>
      <c r="L20" s="21">
        <v>1</v>
      </c>
      <c r="M20" s="21">
        <v>0</v>
      </c>
      <c r="N20" s="21">
        <v>0</v>
      </c>
      <c r="O20" s="21">
        <v>0</v>
      </c>
      <c r="P20" s="21">
        <v>1</v>
      </c>
      <c r="Q20" s="21">
        <v>1</v>
      </c>
      <c r="R20" s="21">
        <v>3</v>
      </c>
      <c r="S20" s="21">
        <v>4</v>
      </c>
      <c r="T20" s="21">
        <v>1</v>
      </c>
      <c r="U20" s="21">
        <v>1</v>
      </c>
      <c r="V20" s="21">
        <v>1</v>
      </c>
      <c r="W20" s="21">
        <v>2</v>
      </c>
      <c r="X20" s="21">
        <v>20</v>
      </c>
      <c r="Y20" s="21">
        <v>14</v>
      </c>
      <c r="Z20" s="21">
        <v>12</v>
      </c>
      <c r="AA20" s="21">
        <v>13</v>
      </c>
      <c r="AB20" s="21">
        <f>$Z20-$Y20</f>
        <v>-2</v>
      </c>
      <c r="AC20" s="21">
        <f>$AA20-$Z20</f>
        <v>1</v>
      </c>
      <c r="AD20" s="21" t="str">
        <f>IF(AND($AB20&gt; 0, $AC20 &gt; 0), "Improving", IF(AND($AB20 &lt; 0, $AC20 &lt; 0), "Declining", "Mixed"))</f>
        <v>Mixed</v>
      </c>
      <c r="AE20" s="21">
        <f t="shared" si="0"/>
        <v>13</v>
      </c>
      <c r="AF20" s="21" t="str">
        <f>IF(AE20&gt;=16,"Excellent", IF(AE20&gt;=14,"Good", IF(AE20&gt;=10,"Average","Fail")))</f>
        <v>Average</v>
      </c>
      <c r="AG20" s="21">
        <f xml:space="preserve"> 0.5*$F20 + 0.5*$G20</f>
        <v>1.5</v>
      </c>
      <c r="AH20" s="21" t="str">
        <f>IF($AG20&lt;=1,"Low",IF($AG20&lt;=3,"Medium","High"))</f>
        <v>Medium</v>
      </c>
      <c r="AI20" s="21">
        <f>IF($J20&gt;=2,1,0) + IF($I20&lt;=1,1,0) + IF($V20&gt;=4,1,0) + IF($R20&lt;=2,1,0) + IF($X20&gt;20,1,0) + IF($AG20&lt;=2,1,0)</f>
        <v>1</v>
      </c>
      <c r="AJ20" s="21" t="str">
        <f>IF(AI20&gt;=4,"High",IF(AI20&gt;=2,"Medium","Low"))</f>
        <v>Low</v>
      </c>
      <c r="AK20" s="21" t="str">
        <f>IF(AND($AF20="Fail", $AI20&gt;=3),"Yes","No")</f>
        <v>No</v>
      </c>
      <c r="AL20" s="21">
        <f xml:space="preserve"> $K20 + $L20+ $M20 + $N20 +$O20</f>
        <v>1</v>
      </c>
      <c r="AM20" s="21">
        <f xml:space="preserve"> $Q20 + $S20 + $T20</f>
        <v>6</v>
      </c>
    </row>
    <row r="21" spans="1:39">
      <c r="A21" s="26" t="s">
        <v>37</v>
      </c>
      <c r="B21" s="18" t="s">
        <v>52</v>
      </c>
      <c r="C21" s="18">
        <v>17</v>
      </c>
      <c r="D21" s="18" t="s">
        <v>39</v>
      </c>
      <c r="E21" s="18" t="s">
        <v>71</v>
      </c>
      <c r="F21" s="18">
        <v>3</v>
      </c>
      <c r="G21" s="18">
        <v>2</v>
      </c>
      <c r="H21" s="18">
        <v>1</v>
      </c>
      <c r="I21" s="18">
        <v>1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  <c r="P21" s="18">
        <v>1</v>
      </c>
      <c r="Q21" s="18">
        <v>0</v>
      </c>
      <c r="R21" s="18">
        <v>4</v>
      </c>
      <c r="S21" s="18">
        <v>4</v>
      </c>
      <c r="T21" s="18">
        <v>4</v>
      </c>
      <c r="U21" s="18">
        <v>3</v>
      </c>
      <c r="V21" s="18">
        <v>4</v>
      </c>
      <c r="W21" s="18">
        <v>3</v>
      </c>
      <c r="X21" s="18">
        <v>19</v>
      </c>
      <c r="Y21" s="18">
        <v>11</v>
      </c>
      <c r="Z21" s="18">
        <v>9</v>
      </c>
      <c r="AA21" s="18">
        <v>10</v>
      </c>
      <c r="AB21" s="18">
        <f>$Z21-$Y21</f>
        <v>-2</v>
      </c>
      <c r="AC21" s="18">
        <f>$AA21-$Z21</f>
        <v>1</v>
      </c>
      <c r="AD21" s="18" t="str">
        <f>IF(AND($AB21&gt; 0, $AC21 &gt; 0), "Improving", IF(AND($AB21 &lt; 0, $AC21 &lt; 0), "Declining", "Mixed"))</f>
        <v>Mixed</v>
      </c>
      <c r="AE21" s="18">
        <f t="shared" si="0"/>
        <v>10</v>
      </c>
      <c r="AF21" s="18" t="str">
        <f>IF(AE21&gt;=16,"Excellent", IF(AE21&gt;=14,"Good", IF(AE21&gt;=10,"Average","Fail")))</f>
        <v>Average</v>
      </c>
      <c r="AG21" s="18">
        <f xml:space="preserve"> 0.5*$F21 + 0.5*$G21</f>
        <v>2.5</v>
      </c>
      <c r="AH21" s="18" t="str">
        <f>IF($AG21&lt;=1,"Low",IF($AG21&lt;=3,"Medium","High"))</f>
        <v>Medium</v>
      </c>
      <c r="AI21" s="18">
        <f>IF($J21&gt;=2,1,0) + IF($I21&lt;=1,1,0) + IF($V21&gt;=4,1,0) + IF($R21&lt;=2,1,0) + IF($X21&gt;20,1,0) + IF($AG21&lt;=2,1,0)</f>
        <v>2</v>
      </c>
      <c r="AJ21" s="18" t="str">
        <f>IF(AI21&gt;=4,"High",IF(AI21&gt;=2,"Medium","Low"))</f>
        <v>Medium</v>
      </c>
      <c r="AK21" s="18" t="str">
        <f>IF(AND($AF21="Fail", $AI21&gt;=3),"Yes","No")</f>
        <v>No</v>
      </c>
      <c r="AL21" s="18">
        <f xml:space="preserve"> $K21 + $L21+ $M21 + $N21 +$O21</f>
        <v>1</v>
      </c>
      <c r="AM21" s="18">
        <f xml:space="preserve"> $Q21 + $S21 + $T21</f>
        <v>8</v>
      </c>
    </row>
    <row r="22" spans="1:39">
      <c r="A22" s="27" t="s">
        <v>37</v>
      </c>
      <c r="B22" s="21" t="s">
        <v>52</v>
      </c>
      <c r="C22" s="21">
        <v>16</v>
      </c>
      <c r="D22" s="21" t="s">
        <v>39</v>
      </c>
      <c r="E22" s="21" t="s">
        <v>71</v>
      </c>
      <c r="F22" s="21">
        <v>4</v>
      </c>
      <c r="G22" s="21">
        <v>4</v>
      </c>
      <c r="H22" s="21">
        <v>1</v>
      </c>
      <c r="I22" s="21">
        <v>2</v>
      </c>
      <c r="J22" s="21">
        <v>0</v>
      </c>
      <c r="K22" s="21">
        <v>0</v>
      </c>
      <c r="L22" s="21">
        <v>1</v>
      </c>
      <c r="M22" s="21">
        <v>0</v>
      </c>
      <c r="N22" s="21">
        <v>0</v>
      </c>
      <c r="O22" s="21">
        <v>1</v>
      </c>
      <c r="P22" s="21">
        <v>0</v>
      </c>
      <c r="Q22" s="21">
        <v>0</v>
      </c>
      <c r="R22" s="21">
        <v>4</v>
      </c>
      <c r="S22" s="21">
        <v>1</v>
      </c>
      <c r="T22" s="21">
        <v>3</v>
      </c>
      <c r="U22" s="21">
        <v>3</v>
      </c>
      <c r="V22" s="21">
        <v>5</v>
      </c>
      <c r="W22" s="21">
        <v>5</v>
      </c>
      <c r="X22" s="21">
        <v>18</v>
      </c>
      <c r="Y22" s="21">
        <v>8</v>
      </c>
      <c r="Z22" s="21">
        <v>6</v>
      </c>
      <c r="AA22" s="21">
        <v>7</v>
      </c>
      <c r="AB22" s="21">
        <f>$Z22-$Y22</f>
        <v>-2</v>
      </c>
      <c r="AC22" s="21">
        <f>$AA22-$Z22</f>
        <v>1</v>
      </c>
      <c r="AD22" s="21" t="str">
        <f>IF(AND($AB22&gt; 0, $AC22 &gt; 0), "Improving", IF(AND($AB22 &lt; 0, $AC22 &lt; 0), "Declining", "Mixed"))</f>
        <v>Mixed</v>
      </c>
      <c r="AE22" s="21">
        <f t="shared" si="0"/>
        <v>7</v>
      </c>
      <c r="AF22" s="21" t="str">
        <f>IF(AE22&gt;=16,"Excellent", IF(AE22&gt;=14,"Good", IF(AE22&gt;=10,"Average","Fail")))</f>
        <v>Fail</v>
      </c>
      <c r="AG22" s="21">
        <f xml:space="preserve"> 0.5*$F22 + 0.5*$G22</f>
        <v>4</v>
      </c>
      <c r="AH22" s="21" t="str">
        <f>IF($AG22&lt;=1,"Low",IF($AG22&lt;=3,"Medium","High"))</f>
        <v>High</v>
      </c>
      <c r="AI22" s="21">
        <f>IF($J22&gt;=2,1,0) + IF($I22&lt;=1,1,0) + IF($V22&gt;=4,1,0) + IF($R22&lt;=2,1,0) + IF($X22&gt;20,1,0) + IF($AG22&lt;=2,1,0)</f>
        <v>1</v>
      </c>
      <c r="AJ22" s="21" t="str">
        <f>IF(AI22&gt;=4,"High",IF(AI22&gt;=2,"Medium","Low"))</f>
        <v>Low</v>
      </c>
      <c r="AK22" s="21" t="str">
        <f>IF(AND($AF22="Fail", $AI22&gt;=3),"Yes","No")</f>
        <v>No</v>
      </c>
      <c r="AL22" s="21">
        <f xml:space="preserve"> $K22 + $L22+ $M22 + $N22 +$O22</f>
        <v>2</v>
      </c>
      <c r="AM22" s="21">
        <f xml:space="preserve"> $Q22 + $S22 + $T22</f>
        <v>4</v>
      </c>
    </row>
    <row r="23" spans="1:39">
      <c r="A23" s="26" t="s">
        <v>37</v>
      </c>
      <c r="B23" s="18" t="s">
        <v>52</v>
      </c>
      <c r="C23" s="18">
        <v>16</v>
      </c>
      <c r="D23" s="18" t="s">
        <v>39</v>
      </c>
      <c r="E23" s="18" t="s">
        <v>72</v>
      </c>
      <c r="F23" s="18">
        <v>4</v>
      </c>
      <c r="G23" s="18">
        <v>4</v>
      </c>
      <c r="H23" s="18">
        <v>1</v>
      </c>
      <c r="I23" s="18">
        <v>1</v>
      </c>
      <c r="J23" s="18">
        <v>0</v>
      </c>
      <c r="K23" s="18">
        <v>0</v>
      </c>
      <c r="L23" s="18">
        <v>1</v>
      </c>
      <c r="M23" s="18">
        <v>0</v>
      </c>
      <c r="N23" s="18">
        <v>1</v>
      </c>
      <c r="O23" s="18">
        <v>1</v>
      </c>
      <c r="P23" s="18">
        <v>1</v>
      </c>
      <c r="Q23" s="18">
        <v>0</v>
      </c>
      <c r="R23" s="18">
        <v>3</v>
      </c>
      <c r="S23" s="18">
        <v>4</v>
      </c>
      <c r="T23" s="18">
        <v>4</v>
      </c>
      <c r="U23" s="18">
        <v>1</v>
      </c>
      <c r="V23" s="18">
        <v>4</v>
      </c>
      <c r="W23" s="18">
        <v>5</v>
      </c>
      <c r="X23" s="18">
        <v>18</v>
      </c>
      <c r="Y23" s="18">
        <v>14</v>
      </c>
      <c r="Z23" s="18">
        <v>11</v>
      </c>
      <c r="AA23" s="18">
        <v>13</v>
      </c>
      <c r="AB23" s="18">
        <f>$Z23-$Y23</f>
        <v>-3</v>
      </c>
      <c r="AC23" s="18">
        <f>$AA23-$Z23</f>
        <v>2</v>
      </c>
      <c r="AD23" s="18" t="str">
        <f>IF(AND($AB23&gt; 0, $AC23 &gt; 0), "Improving", IF(AND($AB23 &lt; 0, $AC23 &lt; 0), "Declining", "Mixed"))</f>
        <v>Mixed</v>
      </c>
      <c r="AE23" s="18">
        <f t="shared" si="0"/>
        <v>12.67</v>
      </c>
      <c r="AF23" s="18" t="str">
        <f>IF(AE23&gt;=16,"Excellent", IF(AE23&gt;=14,"Good", IF(AE23&gt;=10,"Average","Fail")))</f>
        <v>Average</v>
      </c>
      <c r="AG23" s="18">
        <f xml:space="preserve"> 0.5*$F23 + 0.5*$G23</f>
        <v>4</v>
      </c>
      <c r="AH23" s="18" t="str">
        <f>IF($AG23&lt;=1,"Low",IF($AG23&lt;=3,"Medium","High"))</f>
        <v>High</v>
      </c>
      <c r="AI23" s="18">
        <f>IF($J23&gt;=2,1,0) + IF($I23&lt;=1,1,0) + IF($V23&gt;=4,1,0) + IF($R23&lt;=2,1,0) + IF($X23&gt;20,1,0) + IF($AG23&lt;=2,1,0)</f>
        <v>2</v>
      </c>
      <c r="AJ23" s="18" t="str">
        <f>IF(AI23&gt;=4,"High",IF(AI23&gt;=2,"Medium","Low"))</f>
        <v>Medium</v>
      </c>
      <c r="AK23" s="18" t="str">
        <f>IF(AND($AF23="Fail", $AI23&gt;=3),"Yes","No")</f>
        <v>No</v>
      </c>
      <c r="AL23" s="18">
        <f xml:space="preserve"> $K23 + $L23+ $M23 + $N23 +$O23</f>
        <v>3</v>
      </c>
      <c r="AM23" s="18">
        <f xml:space="preserve"> $Q23 + $S23 + $T23</f>
        <v>8</v>
      </c>
    </row>
    <row r="24" spans="1:39">
      <c r="A24" s="27" t="s">
        <v>37</v>
      </c>
      <c r="B24" s="21" t="s">
        <v>38</v>
      </c>
      <c r="C24" s="21">
        <v>17</v>
      </c>
      <c r="D24" s="21" t="s">
        <v>54</v>
      </c>
      <c r="E24" s="21" t="s">
        <v>72</v>
      </c>
      <c r="F24" s="21">
        <v>2</v>
      </c>
      <c r="G24" s="21">
        <v>2</v>
      </c>
      <c r="H24" s="21">
        <v>1</v>
      </c>
      <c r="I24" s="21">
        <v>1</v>
      </c>
      <c r="J24" s="21">
        <v>0</v>
      </c>
      <c r="K24" s="21">
        <v>0</v>
      </c>
      <c r="L24" s="21">
        <v>1</v>
      </c>
      <c r="M24" s="21">
        <v>0</v>
      </c>
      <c r="N24" s="21">
        <v>0</v>
      </c>
      <c r="O24" s="21">
        <v>1</v>
      </c>
      <c r="P24" s="21">
        <v>1</v>
      </c>
      <c r="Q24" s="21">
        <v>0</v>
      </c>
      <c r="R24" s="21">
        <v>5</v>
      </c>
      <c r="S24" s="21">
        <v>3</v>
      </c>
      <c r="T24" s="21">
        <v>2</v>
      </c>
      <c r="U24" s="21">
        <v>1</v>
      </c>
      <c r="V24" s="21">
        <v>2</v>
      </c>
      <c r="W24" s="21">
        <v>3</v>
      </c>
      <c r="X24" s="21">
        <v>18</v>
      </c>
      <c r="Y24" s="21">
        <v>7</v>
      </c>
      <c r="Z24" s="21">
        <v>6</v>
      </c>
      <c r="AA24" s="21">
        <v>6</v>
      </c>
      <c r="AB24" s="21">
        <f>$Z24-$Y24</f>
        <v>-1</v>
      </c>
      <c r="AC24" s="21">
        <f>$AA24-$Z24</f>
        <v>0</v>
      </c>
      <c r="AD24" s="21" t="str">
        <f>IF(AND($AB24&gt; 0, $AC24 &gt; 0), "Improving", IF(AND($AB24 &lt; 0, $AC24 &lt; 0), "Declining", "Mixed"))</f>
        <v>Mixed</v>
      </c>
      <c r="AE24" s="21">
        <f t="shared" si="0"/>
        <v>6.33</v>
      </c>
      <c r="AF24" s="21" t="str">
        <f>IF(AE24&gt;=16,"Excellent", IF(AE24&gt;=14,"Good", IF(AE24&gt;=10,"Average","Fail")))</f>
        <v>Fail</v>
      </c>
      <c r="AG24" s="21">
        <f xml:space="preserve"> 0.5*$F24 + 0.5*$G24</f>
        <v>2</v>
      </c>
      <c r="AH24" s="21" t="str">
        <f>IF($AG24&lt;=1,"Low",IF($AG24&lt;=3,"Medium","High"))</f>
        <v>Medium</v>
      </c>
      <c r="AI24" s="21">
        <f>IF($J24&gt;=2,1,0) + IF($I24&lt;=1,1,0) + IF($V24&gt;=4,1,0) + IF($R24&lt;=2,1,0) + IF($X24&gt;20,1,0) + IF($AG24&lt;=2,1,0)</f>
        <v>2</v>
      </c>
      <c r="AJ24" s="21" t="str">
        <f>IF(AI24&gt;=4,"High",IF(AI24&gt;=2,"Medium","Low"))</f>
        <v>Medium</v>
      </c>
      <c r="AK24" s="21" t="str">
        <f>IF(AND($AF24="Fail", $AI24&gt;=3),"Yes","No")</f>
        <v>No</v>
      </c>
      <c r="AL24" s="21">
        <f xml:space="preserve"> $K24 + $L24+ $M24 + $N24 +$O24</f>
        <v>2</v>
      </c>
      <c r="AM24" s="21">
        <f xml:space="preserve"> $Q24 + $S24 + $T24</f>
        <v>5</v>
      </c>
    </row>
    <row r="25" spans="1:39">
      <c r="A25" s="26" t="s">
        <v>37</v>
      </c>
      <c r="B25" s="18" t="s">
        <v>52</v>
      </c>
      <c r="C25" s="18">
        <v>16</v>
      </c>
      <c r="D25" s="18" t="s">
        <v>39</v>
      </c>
      <c r="E25" s="18" t="s">
        <v>71</v>
      </c>
      <c r="F25" s="18">
        <v>1</v>
      </c>
      <c r="G25" s="18">
        <v>1</v>
      </c>
      <c r="H25" s="18">
        <v>2</v>
      </c>
      <c r="I25" s="18">
        <v>2</v>
      </c>
      <c r="J25" s="18">
        <v>0</v>
      </c>
      <c r="K25" s="18">
        <v>0</v>
      </c>
      <c r="L25" s="18">
        <v>1</v>
      </c>
      <c r="M25" s="18">
        <v>1</v>
      </c>
      <c r="N25" s="18">
        <v>0</v>
      </c>
      <c r="O25" s="18">
        <v>1</v>
      </c>
      <c r="P25" s="18">
        <v>1</v>
      </c>
      <c r="Q25" s="18">
        <v>0</v>
      </c>
      <c r="R25" s="18">
        <v>3</v>
      </c>
      <c r="S25" s="18">
        <v>4</v>
      </c>
      <c r="T25" s="18">
        <v>2</v>
      </c>
      <c r="U25" s="18">
        <v>1</v>
      </c>
      <c r="V25" s="18">
        <v>1</v>
      </c>
      <c r="W25" s="18">
        <v>5</v>
      </c>
      <c r="X25" s="18">
        <v>18</v>
      </c>
      <c r="Y25" s="18">
        <v>9</v>
      </c>
      <c r="Z25" s="18">
        <v>7</v>
      </c>
      <c r="AA25" s="18">
        <v>6</v>
      </c>
      <c r="AB25" s="18">
        <f>$Z25-$Y25</f>
        <v>-2</v>
      </c>
      <c r="AC25" s="18">
        <f>$AA25-$Z25</f>
        <v>-1</v>
      </c>
      <c r="AD25" s="18" t="str">
        <f>IF(AND($AB25&gt; 0, $AC25 &gt; 0), "Improving", IF(AND($AB25 &lt; 0, $AC25 &lt; 0), "Declining", "Mixed"))</f>
        <v>Declining</v>
      </c>
      <c r="AE25" s="18">
        <f t="shared" si="0"/>
        <v>7.33</v>
      </c>
      <c r="AF25" s="18" t="str">
        <f>IF(AE25&gt;=16,"Excellent", IF(AE25&gt;=14,"Good", IF(AE25&gt;=10,"Average","Fail")))</f>
        <v>Fail</v>
      </c>
      <c r="AG25" s="18">
        <f xml:space="preserve"> 0.5*$F25 + 0.5*$G25</f>
        <v>1</v>
      </c>
      <c r="AH25" s="18" t="str">
        <f>IF($AG25&lt;=1,"Low",IF($AG25&lt;=3,"Medium","High"))</f>
        <v>Low</v>
      </c>
      <c r="AI25" s="18">
        <f>IF($J25&gt;=2,1,0) + IF($I25&lt;=1,1,0) + IF($V25&gt;=4,1,0) + IF($R25&lt;=2,1,0) + IF($X25&gt;20,1,0) + IF($AG25&lt;=2,1,0)</f>
        <v>1</v>
      </c>
      <c r="AJ25" s="18" t="str">
        <f>IF(AI25&gt;=4,"High",IF(AI25&gt;=2,"Medium","Low"))</f>
        <v>Low</v>
      </c>
      <c r="AK25" s="18" t="str">
        <f>IF(AND($AF25="Fail", $AI25&gt;=3),"Yes","No")</f>
        <v>No</v>
      </c>
      <c r="AL25" s="18">
        <f xml:space="preserve"> $K25 + $L25+ $M25 + $N25 +$O25</f>
        <v>3</v>
      </c>
      <c r="AM25" s="18">
        <f xml:space="preserve"> $Q25 + $S25 + $T25</f>
        <v>6</v>
      </c>
    </row>
    <row r="26" spans="1:39">
      <c r="A26" s="27" t="s">
        <v>37</v>
      </c>
      <c r="B26" s="21" t="s">
        <v>38</v>
      </c>
      <c r="C26" s="21">
        <v>19</v>
      </c>
      <c r="D26" s="21" t="s">
        <v>39</v>
      </c>
      <c r="E26" s="21" t="s">
        <v>71</v>
      </c>
      <c r="F26" s="21">
        <v>1</v>
      </c>
      <c r="G26" s="21">
        <v>1</v>
      </c>
      <c r="H26" s="21">
        <v>1</v>
      </c>
      <c r="I26" s="21">
        <v>2</v>
      </c>
      <c r="J26" s="21">
        <v>1</v>
      </c>
      <c r="K26" s="21">
        <v>1</v>
      </c>
      <c r="L26" s="21">
        <v>1</v>
      </c>
      <c r="M26" s="21">
        <v>0</v>
      </c>
      <c r="N26" s="21">
        <v>1</v>
      </c>
      <c r="O26" s="21">
        <v>1</v>
      </c>
      <c r="P26" s="21">
        <v>1</v>
      </c>
      <c r="Q26" s="21">
        <v>0</v>
      </c>
      <c r="R26" s="21">
        <v>4</v>
      </c>
      <c r="S26" s="21">
        <v>4</v>
      </c>
      <c r="T26" s="21">
        <v>3</v>
      </c>
      <c r="U26" s="21">
        <v>1</v>
      </c>
      <c r="V26" s="21">
        <v>3</v>
      </c>
      <c r="W26" s="21">
        <v>3</v>
      </c>
      <c r="X26" s="21">
        <v>18</v>
      </c>
      <c r="Y26" s="21">
        <v>12</v>
      </c>
      <c r="Z26" s="21">
        <v>10</v>
      </c>
      <c r="AA26" s="21">
        <v>10</v>
      </c>
      <c r="AB26" s="21">
        <f>$Z26-$Y26</f>
        <v>-2</v>
      </c>
      <c r="AC26" s="21">
        <f>$AA26-$Z26</f>
        <v>0</v>
      </c>
      <c r="AD26" s="21" t="str">
        <f>IF(AND($AB26&gt; 0, $AC26 &gt; 0), "Improving", IF(AND($AB26 &lt; 0, $AC26 &lt; 0), "Declining", "Mixed"))</f>
        <v>Mixed</v>
      </c>
      <c r="AE26" s="21">
        <f t="shared" si="0"/>
        <v>10.67</v>
      </c>
      <c r="AF26" s="21" t="str">
        <f>IF(AE26&gt;=16,"Excellent", IF(AE26&gt;=14,"Good", IF(AE26&gt;=10,"Average","Fail")))</f>
        <v>Average</v>
      </c>
      <c r="AG26" s="21">
        <f xml:space="preserve"> 0.5*$F26 + 0.5*$G26</f>
        <v>1</v>
      </c>
      <c r="AH26" s="21" t="str">
        <f>IF($AG26&lt;=1,"Low",IF($AG26&lt;=3,"Medium","High"))</f>
        <v>Low</v>
      </c>
      <c r="AI26" s="21">
        <f>IF($J26&gt;=2,1,0) + IF($I26&lt;=1,1,0) + IF($V26&gt;=4,1,0) + IF($R26&lt;=2,1,0) + IF($X26&gt;20,1,0) + IF($AG26&lt;=2,1,0)</f>
        <v>1</v>
      </c>
      <c r="AJ26" s="21" t="str">
        <f>IF(AI26&gt;=4,"High",IF(AI26&gt;=2,"Medium","Low"))</f>
        <v>Low</v>
      </c>
      <c r="AK26" s="21" t="str">
        <f>IF(AND($AF26="Fail", $AI26&gt;=3),"Yes","No")</f>
        <v>No</v>
      </c>
      <c r="AL26" s="21">
        <f xml:space="preserve"> $K26 + $L26+ $M26 + $N26 +$O26</f>
        <v>4</v>
      </c>
      <c r="AM26" s="21">
        <f xml:space="preserve"> $Q26 + $S26 + $T26</f>
        <v>7</v>
      </c>
    </row>
    <row r="27" spans="1:39">
      <c r="A27" s="26" t="s">
        <v>55</v>
      </c>
      <c r="B27" s="18" t="s">
        <v>38</v>
      </c>
      <c r="C27" s="18">
        <v>17</v>
      </c>
      <c r="D27" s="18" t="s">
        <v>54</v>
      </c>
      <c r="E27" s="18" t="s">
        <v>72</v>
      </c>
      <c r="F27" s="18">
        <v>3</v>
      </c>
      <c r="G27" s="18">
        <v>1</v>
      </c>
      <c r="H27" s="18">
        <v>1</v>
      </c>
      <c r="I27" s="18">
        <v>2</v>
      </c>
      <c r="J27" s="18">
        <v>0</v>
      </c>
      <c r="K27" s="18">
        <v>0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0</v>
      </c>
      <c r="R27" s="18">
        <v>4</v>
      </c>
      <c r="S27" s="18">
        <v>5</v>
      </c>
      <c r="T27" s="18">
        <v>4</v>
      </c>
      <c r="U27" s="18">
        <v>2</v>
      </c>
      <c r="V27" s="18">
        <v>3</v>
      </c>
      <c r="W27" s="18">
        <v>1</v>
      </c>
      <c r="X27" s="18">
        <v>17</v>
      </c>
      <c r="Y27" s="18">
        <v>10</v>
      </c>
      <c r="Z27" s="18">
        <v>10</v>
      </c>
      <c r="AA27" s="18">
        <v>10</v>
      </c>
      <c r="AB27" s="18">
        <f>$Z27-$Y27</f>
        <v>0</v>
      </c>
      <c r="AC27" s="18">
        <f>$AA27-$Z27</f>
        <v>0</v>
      </c>
      <c r="AD27" s="18" t="str">
        <f>IF(AND($AB27&gt; 0, $AC27 &gt; 0), "Improving", IF(AND($AB27 &lt; 0, $AC27 &lt; 0), "Declining", "Mixed"))</f>
        <v>Mixed</v>
      </c>
      <c r="AE27" s="18">
        <f t="shared" si="0"/>
        <v>10</v>
      </c>
      <c r="AF27" s="18" t="str">
        <f>IF(AE27&gt;=16,"Excellent", IF(AE27&gt;=14,"Good", IF(AE27&gt;=10,"Average","Fail")))</f>
        <v>Average</v>
      </c>
      <c r="AG27" s="18">
        <f xml:space="preserve"> 0.5*$F27 + 0.5*$G27</f>
        <v>2</v>
      </c>
      <c r="AH27" s="18" t="str">
        <f>IF($AG27&lt;=1,"Low",IF($AG27&lt;=3,"Medium","High"))</f>
        <v>Medium</v>
      </c>
      <c r="AI27" s="18">
        <f>IF($J27&gt;=2,1,0) + IF($I27&lt;=1,1,0) + IF($V27&gt;=4,1,0) + IF($R27&lt;=2,1,0) + IF($X27&gt;20,1,0) + IF($AG27&lt;=2,1,0)</f>
        <v>1</v>
      </c>
      <c r="AJ27" s="18" t="str">
        <f>IF(AI27&gt;=4,"High",IF(AI27&gt;=2,"Medium","Low"))</f>
        <v>Low</v>
      </c>
      <c r="AK27" s="18" t="str">
        <f>IF(AND($AF27="Fail", $AI27&gt;=3),"Yes","No")</f>
        <v>No</v>
      </c>
      <c r="AL27" s="18">
        <f xml:space="preserve"> $K27 + $L27+ $M27 + $N27 +$O27</f>
        <v>4</v>
      </c>
      <c r="AM27" s="18">
        <f xml:space="preserve"> $Q27 + $S27 + $T27</f>
        <v>9</v>
      </c>
    </row>
    <row r="28" spans="1:39">
      <c r="A28" s="27" t="s">
        <v>37</v>
      </c>
      <c r="B28" s="21" t="s">
        <v>52</v>
      </c>
      <c r="C28" s="21">
        <v>17</v>
      </c>
      <c r="D28" s="21" t="s">
        <v>39</v>
      </c>
      <c r="E28" s="21" t="s">
        <v>72</v>
      </c>
      <c r="F28" s="21">
        <v>3</v>
      </c>
      <c r="G28" s="21">
        <v>2</v>
      </c>
      <c r="H28" s="21">
        <v>1</v>
      </c>
      <c r="I28" s="21">
        <v>1</v>
      </c>
      <c r="J28" s="21">
        <v>3</v>
      </c>
      <c r="K28" s="21">
        <v>0</v>
      </c>
      <c r="L28" s="21">
        <v>1</v>
      </c>
      <c r="M28" s="21">
        <v>0</v>
      </c>
      <c r="N28" s="21">
        <v>1</v>
      </c>
      <c r="O28" s="21">
        <v>1</v>
      </c>
      <c r="P28" s="21">
        <v>1</v>
      </c>
      <c r="Q28" s="21">
        <v>0</v>
      </c>
      <c r="R28" s="21">
        <v>5</v>
      </c>
      <c r="S28" s="21">
        <v>5</v>
      </c>
      <c r="T28" s="21">
        <v>5</v>
      </c>
      <c r="U28" s="21">
        <v>2</v>
      </c>
      <c r="V28" s="21">
        <v>4</v>
      </c>
      <c r="W28" s="21">
        <v>5</v>
      </c>
      <c r="X28" s="21">
        <v>16</v>
      </c>
      <c r="Y28" s="21">
        <v>6</v>
      </c>
      <c r="Z28" s="21">
        <v>5</v>
      </c>
      <c r="AA28" s="21">
        <v>5</v>
      </c>
      <c r="AB28" s="21">
        <f>$Z28-$Y28</f>
        <v>-1</v>
      </c>
      <c r="AC28" s="21">
        <f>$AA28-$Z28</f>
        <v>0</v>
      </c>
      <c r="AD28" s="21" t="str">
        <f>IF(AND($AB28&gt; 0, $AC28 &gt; 0), "Improving", IF(AND($AB28 &lt; 0, $AC28 &lt; 0), "Declining", "Mixed"))</f>
        <v>Mixed</v>
      </c>
      <c r="AE28" s="21">
        <f t="shared" si="0"/>
        <v>5.33</v>
      </c>
      <c r="AF28" s="21" t="str">
        <f>IF(AE28&gt;=16,"Excellent", IF(AE28&gt;=14,"Good", IF(AE28&gt;=10,"Average","Fail")))</f>
        <v>Fail</v>
      </c>
      <c r="AG28" s="21">
        <f xml:space="preserve"> 0.5*$F28 + 0.5*$G28</f>
        <v>2.5</v>
      </c>
      <c r="AH28" s="21" t="str">
        <f>IF($AG28&lt;=1,"Low",IF($AG28&lt;=3,"Medium","High"))</f>
        <v>Medium</v>
      </c>
      <c r="AI28" s="21">
        <f>IF($J28&gt;=2,1,0) + IF($I28&lt;=1,1,0) + IF($V28&gt;=4,1,0) + IF($R28&lt;=2,1,0) + IF($X28&gt;20,1,0) + IF($AG28&lt;=2,1,0)</f>
        <v>3</v>
      </c>
      <c r="AJ28" s="21" t="str">
        <f>IF(AI28&gt;=4,"High",IF(AI28&gt;=2,"Medium","Low"))</f>
        <v>Medium</v>
      </c>
      <c r="AK28" s="21" t="str">
        <f>IF(AND($AF28="Fail", $AI28&gt;=3),"Yes","No")</f>
        <v>Yes</v>
      </c>
      <c r="AL28" s="21">
        <f xml:space="preserve"> $K28 + $L28+ $M28 + $N28 +$O28</f>
        <v>3</v>
      </c>
      <c r="AM28" s="21">
        <f xml:space="preserve"> $Q28 + $S28 + $T28</f>
        <v>10</v>
      </c>
    </row>
    <row r="29" spans="1:39">
      <c r="A29" s="26" t="s">
        <v>37</v>
      </c>
      <c r="B29" s="18" t="s">
        <v>52</v>
      </c>
      <c r="C29" s="18">
        <v>16</v>
      </c>
      <c r="D29" s="18" t="s">
        <v>39</v>
      </c>
      <c r="E29" s="18" t="s">
        <v>72</v>
      </c>
      <c r="F29" s="18">
        <v>4</v>
      </c>
      <c r="G29" s="18">
        <v>4</v>
      </c>
      <c r="H29" s="18">
        <v>1</v>
      </c>
      <c r="I29" s="18">
        <v>2</v>
      </c>
      <c r="J29" s="18">
        <v>0</v>
      </c>
      <c r="K29" s="18">
        <v>0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4</v>
      </c>
      <c r="S29" s="18">
        <v>4</v>
      </c>
      <c r="T29" s="18">
        <v>5</v>
      </c>
      <c r="U29" s="18">
        <v>5</v>
      </c>
      <c r="V29" s="18">
        <v>5</v>
      </c>
      <c r="W29" s="18">
        <v>5</v>
      </c>
      <c r="X29" s="18">
        <v>16</v>
      </c>
      <c r="Y29" s="18">
        <v>10</v>
      </c>
      <c r="Z29" s="18">
        <v>12</v>
      </c>
      <c r="AA29" s="18">
        <v>11</v>
      </c>
      <c r="AB29" s="18">
        <f>$Z29-$Y29</f>
        <v>2</v>
      </c>
      <c r="AC29" s="18">
        <f>$AA29-$Z29</f>
        <v>-1</v>
      </c>
      <c r="AD29" s="18" t="str">
        <f>IF(AND($AB29&gt; 0, $AC29 &gt; 0), "Improving", IF(AND($AB29 &lt; 0, $AC29 &lt; 0), "Declining", "Mixed"))</f>
        <v>Mixed</v>
      </c>
      <c r="AE29" s="18">
        <f t="shared" si="0"/>
        <v>11</v>
      </c>
      <c r="AF29" s="18" t="str">
        <f>IF(AE29&gt;=16,"Excellent", IF(AE29&gt;=14,"Good", IF(AE29&gt;=10,"Average","Fail")))</f>
        <v>Average</v>
      </c>
      <c r="AG29" s="18">
        <f xml:space="preserve"> 0.5*$F29 + 0.5*$G29</f>
        <v>4</v>
      </c>
      <c r="AH29" s="18" t="str">
        <f>IF($AG29&lt;=1,"Low",IF($AG29&lt;=3,"Medium","High"))</f>
        <v>High</v>
      </c>
      <c r="AI29" s="18">
        <f>IF($J29&gt;=2,1,0) + IF($I29&lt;=1,1,0) + IF($V29&gt;=4,1,0) + IF($R29&lt;=2,1,0) + IF($X29&gt;20,1,0) + IF($AG29&lt;=2,1,0)</f>
        <v>1</v>
      </c>
      <c r="AJ29" s="18" t="str">
        <f>IF(AI29&gt;=4,"High",IF(AI29&gt;=2,"Medium","Low"))</f>
        <v>Low</v>
      </c>
      <c r="AK29" s="18" t="str">
        <f>IF(AND($AF29="Fail", $AI29&gt;=3),"Yes","No")</f>
        <v>No</v>
      </c>
      <c r="AL29" s="18">
        <f xml:space="preserve"> $K29 + $L29+ $M29 + $N29 +$O29</f>
        <v>4</v>
      </c>
      <c r="AM29" s="18">
        <f xml:space="preserve"> $Q29 + $S29 + $T29</f>
        <v>10</v>
      </c>
    </row>
    <row r="30" spans="1:39">
      <c r="A30" s="27" t="s">
        <v>37</v>
      </c>
      <c r="B30" s="21" t="s">
        <v>38</v>
      </c>
      <c r="C30" s="21">
        <v>16</v>
      </c>
      <c r="D30" s="21" t="s">
        <v>39</v>
      </c>
      <c r="E30" s="21" t="s">
        <v>72</v>
      </c>
      <c r="F30" s="21">
        <v>3</v>
      </c>
      <c r="G30" s="21">
        <v>4</v>
      </c>
      <c r="H30" s="21">
        <v>1</v>
      </c>
      <c r="I30" s="21">
        <v>1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1</v>
      </c>
      <c r="P30" s="21">
        <v>1</v>
      </c>
      <c r="Q30" s="21">
        <v>0</v>
      </c>
      <c r="R30" s="21">
        <v>3</v>
      </c>
      <c r="S30" s="21">
        <v>2</v>
      </c>
      <c r="T30" s="21">
        <v>1</v>
      </c>
      <c r="U30" s="21">
        <v>1</v>
      </c>
      <c r="V30" s="21">
        <v>4</v>
      </c>
      <c r="W30" s="21">
        <v>5</v>
      </c>
      <c r="X30" s="21">
        <v>16</v>
      </c>
      <c r="Y30" s="21">
        <v>12</v>
      </c>
      <c r="Z30" s="21">
        <v>11</v>
      </c>
      <c r="AA30" s="21">
        <v>11</v>
      </c>
      <c r="AB30" s="21">
        <f>$Z30-$Y30</f>
        <v>-1</v>
      </c>
      <c r="AC30" s="21">
        <f>$AA30-$Z30</f>
        <v>0</v>
      </c>
      <c r="AD30" s="21" t="str">
        <f>IF(AND($AB30&gt; 0, $AC30 &gt; 0), "Improving", IF(AND($AB30 &lt; 0, $AC30 &lt; 0), "Declining", "Mixed"))</f>
        <v>Mixed</v>
      </c>
      <c r="AE30" s="21">
        <f t="shared" si="0"/>
        <v>11.33</v>
      </c>
      <c r="AF30" s="21" t="str">
        <f>IF(AE30&gt;=16,"Excellent", IF(AE30&gt;=14,"Good", IF(AE30&gt;=10,"Average","Fail")))</f>
        <v>Average</v>
      </c>
      <c r="AG30" s="21">
        <f xml:space="preserve"> 0.5*$F30 + 0.5*$G30</f>
        <v>3.5</v>
      </c>
      <c r="AH30" s="21" t="str">
        <f>IF($AG30&lt;=1,"Low",IF($AG30&lt;=3,"Medium","High"))</f>
        <v>High</v>
      </c>
      <c r="AI30" s="21">
        <f>IF($J30&gt;=2,1,0) + IF($I30&lt;=1,1,0) + IF($V30&gt;=4,1,0) + IF($R30&lt;=2,1,0) + IF($X30&gt;20,1,0) + IF($AG30&lt;=2,1,0)</f>
        <v>2</v>
      </c>
      <c r="AJ30" s="21" t="str">
        <f>IF(AI30&gt;=4,"High",IF(AI30&gt;=2,"Medium","Low"))</f>
        <v>Medium</v>
      </c>
      <c r="AK30" s="21" t="str">
        <f>IF(AND($AF30="Fail", $AI30&gt;=3),"Yes","No")</f>
        <v>No</v>
      </c>
      <c r="AL30" s="21">
        <f xml:space="preserve"> $K30 + $L30+ $M30 + $N30 +$O30</f>
        <v>1</v>
      </c>
      <c r="AM30" s="21">
        <f xml:space="preserve"> $Q30 + $S30 + $T30</f>
        <v>3</v>
      </c>
    </row>
    <row r="31" spans="1:39">
      <c r="A31" s="26" t="s">
        <v>37</v>
      </c>
      <c r="B31" s="18" t="s">
        <v>52</v>
      </c>
      <c r="C31" s="18">
        <v>16</v>
      </c>
      <c r="D31" s="18" t="s">
        <v>39</v>
      </c>
      <c r="E31" s="18" t="s">
        <v>72</v>
      </c>
      <c r="F31" s="18">
        <v>3</v>
      </c>
      <c r="G31" s="18">
        <v>2</v>
      </c>
      <c r="H31" s="18">
        <v>2</v>
      </c>
      <c r="I31" s="18">
        <v>1</v>
      </c>
      <c r="J31" s="18">
        <v>1</v>
      </c>
      <c r="K31" s="18">
        <v>0</v>
      </c>
      <c r="L31" s="18">
        <v>1</v>
      </c>
      <c r="M31" s="18">
        <v>0</v>
      </c>
      <c r="N31" s="18">
        <v>1</v>
      </c>
      <c r="O31" s="18">
        <v>0</v>
      </c>
      <c r="P31" s="18">
        <v>0</v>
      </c>
      <c r="Q31" s="18">
        <v>0</v>
      </c>
      <c r="R31" s="18">
        <v>4</v>
      </c>
      <c r="S31" s="18">
        <v>5</v>
      </c>
      <c r="T31" s="18">
        <v>2</v>
      </c>
      <c r="U31" s="18">
        <v>1</v>
      </c>
      <c r="V31" s="18">
        <v>1</v>
      </c>
      <c r="W31" s="18">
        <v>2</v>
      </c>
      <c r="X31" s="18">
        <v>16</v>
      </c>
      <c r="Y31" s="18">
        <v>12</v>
      </c>
      <c r="Z31" s="18">
        <v>11</v>
      </c>
      <c r="AA31" s="18">
        <v>12</v>
      </c>
      <c r="AB31" s="18">
        <f>$Z31-$Y31</f>
        <v>-1</v>
      </c>
      <c r="AC31" s="18">
        <f>$AA31-$Z31</f>
        <v>1</v>
      </c>
      <c r="AD31" s="18" t="str">
        <f>IF(AND($AB31&gt; 0, $AC31 &gt; 0), "Improving", IF(AND($AB31 &lt; 0, $AC31 &lt; 0), "Declining", "Mixed"))</f>
        <v>Mixed</v>
      </c>
      <c r="AE31" s="18">
        <f t="shared" si="0"/>
        <v>11.67</v>
      </c>
      <c r="AF31" s="18" t="str">
        <f>IF(AE31&gt;=16,"Excellent", IF(AE31&gt;=14,"Good", IF(AE31&gt;=10,"Average","Fail")))</f>
        <v>Average</v>
      </c>
      <c r="AG31" s="18">
        <f xml:space="preserve"> 0.5*$F31 + 0.5*$G31</f>
        <v>2.5</v>
      </c>
      <c r="AH31" s="18" t="str">
        <f>IF($AG31&lt;=1,"Low",IF($AG31&lt;=3,"Medium","High"))</f>
        <v>Medium</v>
      </c>
      <c r="AI31" s="18">
        <f>IF($J31&gt;=2,1,0) + IF($I31&lt;=1,1,0) + IF($V31&gt;=4,1,0) + IF($R31&lt;=2,1,0) + IF($X31&gt;20,1,0) + IF($AG31&lt;=2,1,0)</f>
        <v>1</v>
      </c>
      <c r="AJ31" s="18" t="str">
        <f>IF(AI31&gt;=4,"High",IF(AI31&gt;=2,"Medium","Low"))</f>
        <v>Low</v>
      </c>
      <c r="AK31" s="18" t="str">
        <f>IF(AND($AF31="Fail", $AI31&gt;=3),"Yes","No")</f>
        <v>No</v>
      </c>
      <c r="AL31" s="18">
        <f xml:space="preserve"> $K31 + $L31+ $M31 + $N31 +$O31</f>
        <v>2</v>
      </c>
      <c r="AM31" s="18">
        <f xml:space="preserve"> $Q31 + $S31 + $T31</f>
        <v>7</v>
      </c>
    </row>
    <row r="32" spans="1:39">
      <c r="A32" s="27" t="s">
        <v>37</v>
      </c>
      <c r="B32" s="21" t="s">
        <v>38</v>
      </c>
      <c r="C32" s="21">
        <v>18</v>
      </c>
      <c r="D32" s="21" t="s">
        <v>54</v>
      </c>
      <c r="E32" s="21" t="s">
        <v>72</v>
      </c>
      <c r="F32" s="21">
        <v>3</v>
      </c>
      <c r="G32" s="21">
        <v>1</v>
      </c>
      <c r="H32" s="21">
        <v>1</v>
      </c>
      <c r="I32" s="21">
        <v>2</v>
      </c>
      <c r="J32" s="21">
        <v>1</v>
      </c>
      <c r="K32" s="21">
        <v>0</v>
      </c>
      <c r="L32" s="21">
        <v>0</v>
      </c>
      <c r="M32" s="21">
        <v>0</v>
      </c>
      <c r="N32" s="21">
        <v>1</v>
      </c>
      <c r="O32" s="21">
        <v>1</v>
      </c>
      <c r="P32" s="21">
        <v>1</v>
      </c>
      <c r="Q32" s="21">
        <v>1</v>
      </c>
      <c r="R32" s="21">
        <v>5</v>
      </c>
      <c r="S32" s="21">
        <v>3</v>
      </c>
      <c r="T32" s="21">
        <v>3</v>
      </c>
      <c r="U32" s="21">
        <v>1</v>
      </c>
      <c r="V32" s="21">
        <v>1</v>
      </c>
      <c r="W32" s="21">
        <v>4</v>
      </c>
      <c r="X32" s="21">
        <v>16</v>
      </c>
      <c r="Y32" s="21">
        <v>9</v>
      </c>
      <c r="Z32" s="21">
        <v>8</v>
      </c>
      <c r="AA32" s="21">
        <v>7</v>
      </c>
      <c r="AB32" s="21">
        <f>$Z32-$Y32</f>
        <v>-1</v>
      </c>
      <c r="AC32" s="21">
        <f>$AA32-$Z32</f>
        <v>-1</v>
      </c>
      <c r="AD32" s="21" t="str">
        <f>IF(AND($AB32&gt; 0, $AC32 &gt; 0), "Improving", IF(AND($AB32 &lt; 0, $AC32 &lt; 0), "Declining", "Mixed"))</f>
        <v>Declining</v>
      </c>
      <c r="AE32" s="21">
        <f t="shared" si="0"/>
        <v>8</v>
      </c>
      <c r="AF32" s="21" t="str">
        <f>IF(AE32&gt;=16,"Excellent", IF(AE32&gt;=14,"Good", IF(AE32&gt;=10,"Average","Fail")))</f>
        <v>Fail</v>
      </c>
      <c r="AG32" s="21">
        <f xml:space="preserve"> 0.5*$F32 + 0.5*$G32</f>
        <v>2</v>
      </c>
      <c r="AH32" s="21" t="str">
        <f>IF($AG32&lt;=1,"Low",IF($AG32&lt;=3,"Medium","High"))</f>
        <v>Medium</v>
      </c>
      <c r="AI32" s="21">
        <f>IF($J32&gt;=2,1,0) + IF($I32&lt;=1,1,0) + IF($V32&gt;=4,1,0) + IF($R32&lt;=2,1,0) + IF($X32&gt;20,1,0) + IF($AG32&lt;=2,1,0)</f>
        <v>1</v>
      </c>
      <c r="AJ32" s="21" t="str">
        <f>IF(AI32&gt;=4,"High",IF(AI32&gt;=2,"Medium","Low"))</f>
        <v>Low</v>
      </c>
      <c r="AK32" s="21" t="str">
        <f>IF(AND($AF32="Fail", $AI32&gt;=3),"Yes","No")</f>
        <v>No</v>
      </c>
      <c r="AL32" s="21">
        <f xml:space="preserve"> $K32 + $L32+ $M32 + $N32 +$O32</f>
        <v>2</v>
      </c>
      <c r="AM32" s="21">
        <f xml:space="preserve"> $Q32 + $S32 + $T32</f>
        <v>7</v>
      </c>
    </row>
    <row r="33" spans="1:39">
      <c r="A33" s="26" t="s">
        <v>37</v>
      </c>
      <c r="B33" s="18" t="s">
        <v>52</v>
      </c>
      <c r="C33" s="18">
        <v>22</v>
      </c>
      <c r="D33" s="18" t="s">
        <v>39</v>
      </c>
      <c r="E33" s="18" t="s">
        <v>72</v>
      </c>
      <c r="F33" s="18">
        <v>3</v>
      </c>
      <c r="G33" s="18">
        <v>1</v>
      </c>
      <c r="H33" s="18">
        <v>1</v>
      </c>
      <c r="I33" s="18">
        <v>1</v>
      </c>
      <c r="J33" s="18">
        <v>3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1</v>
      </c>
      <c r="Q33" s="18">
        <v>1</v>
      </c>
      <c r="R33" s="18">
        <v>5</v>
      </c>
      <c r="S33" s="18">
        <v>4</v>
      </c>
      <c r="T33" s="18">
        <v>5</v>
      </c>
      <c r="U33" s="18">
        <v>5</v>
      </c>
      <c r="V33" s="18">
        <v>5</v>
      </c>
      <c r="W33" s="18">
        <v>1</v>
      </c>
      <c r="X33" s="18">
        <v>16</v>
      </c>
      <c r="Y33" s="18">
        <v>6</v>
      </c>
      <c r="Z33" s="18">
        <v>8</v>
      </c>
      <c r="AA33" s="18">
        <v>8</v>
      </c>
      <c r="AB33" s="18">
        <f>$Z33-$Y33</f>
        <v>2</v>
      </c>
      <c r="AC33" s="18">
        <f>$AA33-$Z33</f>
        <v>0</v>
      </c>
      <c r="AD33" s="18" t="str">
        <f>IF(AND($AB33&gt; 0, $AC33 &gt; 0), "Improving", IF(AND($AB33 &lt; 0, $AC33 &lt; 0), "Declining", "Mixed"))</f>
        <v>Mixed</v>
      </c>
      <c r="AE33" s="18">
        <f t="shared" si="0"/>
        <v>7.33</v>
      </c>
      <c r="AF33" s="18" t="str">
        <f>IF(AE33&gt;=16,"Excellent", IF(AE33&gt;=14,"Good", IF(AE33&gt;=10,"Average","Fail")))</f>
        <v>Fail</v>
      </c>
      <c r="AG33" s="18">
        <f xml:space="preserve"> 0.5*$F33 + 0.5*$G33</f>
        <v>2</v>
      </c>
      <c r="AH33" s="18" t="str">
        <f>IF($AG33&lt;=1,"Low",IF($AG33&lt;=3,"Medium","High"))</f>
        <v>Medium</v>
      </c>
      <c r="AI33" s="18">
        <f>IF($J33&gt;=2,1,0) + IF($I33&lt;=1,1,0) + IF($V33&gt;=4,1,0) + IF($R33&lt;=2,1,0) + IF($X33&gt;20,1,0) + IF($AG33&lt;=2,1,0)</f>
        <v>4</v>
      </c>
      <c r="AJ33" s="18" t="str">
        <f>IF(AI33&gt;=4,"High",IF(AI33&gt;=2,"Medium","Low"))</f>
        <v>High</v>
      </c>
      <c r="AK33" s="18" t="str">
        <f>IF(AND($AF33="Fail", $AI33&gt;=3),"Yes","No")</f>
        <v>Yes</v>
      </c>
      <c r="AL33" s="18">
        <f xml:space="preserve"> $K33 + $L33+ $M33 + $N33 +$O33</f>
        <v>0</v>
      </c>
      <c r="AM33" s="18">
        <f xml:space="preserve"> $Q33 + $S33 + $T33</f>
        <v>10</v>
      </c>
    </row>
    <row r="34" spans="1:39">
      <c r="A34" s="27" t="s">
        <v>37</v>
      </c>
      <c r="B34" s="21" t="s">
        <v>38</v>
      </c>
      <c r="C34" s="21">
        <v>17</v>
      </c>
      <c r="D34" s="21" t="s">
        <v>39</v>
      </c>
      <c r="E34" s="21" t="s">
        <v>72</v>
      </c>
      <c r="F34" s="21">
        <v>3</v>
      </c>
      <c r="G34" s="21">
        <v>4</v>
      </c>
      <c r="H34" s="21">
        <v>1</v>
      </c>
      <c r="I34" s="21">
        <v>3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1</v>
      </c>
      <c r="P34" s="21">
        <v>1</v>
      </c>
      <c r="Q34" s="21">
        <v>0</v>
      </c>
      <c r="R34" s="21">
        <v>4</v>
      </c>
      <c r="S34" s="21">
        <v>4</v>
      </c>
      <c r="T34" s="21">
        <v>5</v>
      </c>
      <c r="U34" s="21">
        <v>1</v>
      </c>
      <c r="V34" s="21">
        <v>3</v>
      </c>
      <c r="W34" s="21">
        <v>5</v>
      </c>
      <c r="X34" s="21">
        <v>16</v>
      </c>
      <c r="Y34" s="21">
        <v>16</v>
      </c>
      <c r="Z34" s="21">
        <v>15</v>
      </c>
      <c r="AA34" s="21">
        <v>15</v>
      </c>
      <c r="AB34" s="21">
        <f>$Z34-$Y34</f>
        <v>-1</v>
      </c>
      <c r="AC34" s="21">
        <f>$AA34-$Z34</f>
        <v>0</v>
      </c>
      <c r="AD34" s="21" t="str">
        <f>IF(AND($AB34&gt; 0, $AC34 &gt; 0), "Improving", IF(AND($AB34 &lt; 0, $AC34 &lt; 0), "Declining", "Mixed"))</f>
        <v>Mixed</v>
      </c>
      <c r="AE34" s="21">
        <f t="shared" si="0"/>
        <v>15.33</v>
      </c>
      <c r="AF34" s="21" t="str">
        <f>IF(AE34&gt;=16,"Excellent", IF(AE34&gt;=14,"Good", IF(AE34&gt;=10,"Average","Fail")))</f>
        <v>Good</v>
      </c>
      <c r="AG34" s="21">
        <f xml:space="preserve"> 0.5*$F34 + 0.5*$G34</f>
        <v>3.5</v>
      </c>
      <c r="AH34" s="21" t="str">
        <f>IF($AG34&lt;=1,"Low",IF($AG34&lt;=3,"Medium","High"))</f>
        <v>High</v>
      </c>
      <c r="AI34" s="21">
        <f>IF($J34&gt;=2,1,0) + IF($I34&lt;=1,1,0) + IF($V34&gt;=4,1,0) + IF($R34&lt;=2,1,0) + IF($X34&gt;20,1,0) + IF($AG34&lt;=2,1,0)</f>
        <v>0</v>
      </c>
      <c r="AJ34" s="21" t="str">
        <f>IF(AI34&gt;=4,"High",IF(AI34&gt;=2,"Medium","Low"))</f>
        <v>Low</v>
      </c>
      <c r="AK34" s="21" t="str">
        <f>IF(AND($AF34="Fail", $AI34&gt;=3),"Yes","No")</f>
        <v>No</v>
      </c>
      <c r="AL34" s="21">
        <f xml:space="preserve"> $K34 + $L34+ $M34 + $N34 +$O34</f>
        <v>1</v>
      </c>
      <c r="AM34" s="21">
        <f xml:space="preserve"> $Q34 + $S34 + $T34</f>
        <v>9</v>
      </c>
    </row>
    <row r="35" spans="1:39">
      <c r="A35" s="26" t="s">
        <v>37</v>
      </c>
      <c r="B35" s="18" t="s">
        <v>52</v>
      </c>
      <c r="C35" s="18">
        <v>18</v>
      </c>
      <c r="D35" s="18" t="s">
        <v>39</v>
      </c>
      <c r="E35" s="18" t="s">
        <v>72</v>
      </c>
      <c r="F35" s="18">
        <v>2</v>
      </c>
      <c r="G35" s="18">
        <v>2</v>
      </c>
      <c r="H35" s="18">
        <v>1</v>
      </c>
      <c r="I35" s="18">
        <v>2</v>
      </c>
      <c r="J35" s="18">
        <v>1</v>
      </c>
      <c r="K35" s="18">
        <v>0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0</v>
      </c>
      <c r="R35" s="18">
        <v>4</v>
      </c>
      <c r="S35" s="18">
        <v>4</v>
      </c>
      <c r="T35" s="18">
        <v>4</v>
      </c>
      <c r="U35" s="18">
        <v>2</v>
      </c>
      <c r="V35" s="18">
        <v>4</v>
      </c>
      <c r="W35" s="18">
        <v>5</v>
      </c>
      <c r="X35" s="18">
        <v>15</v>
      </c>
      <c r="Y35" s="18">
        <v>6</v>
      </c>
      <c r="Z35" s="18">
        <v>7</v>
      </c>
      <c r="AA35" s="18">
        <v>8</v>
      </c>
      <c r="AB35" s="18">
        <f>$Z35-$Y35</f>
        <v>1</v>
      </c>
      <c r="AC35" s="18">
        <f>$AA35-$Z35</f>
        <v>1</v>
      </c>
      <c r="AD35" s="18" t="str">
        <f>IF(AND($AB35&gt; 0, $AC35 &gt; 0), "Improving", IF(AND($AB35 &lt; 0, $AC35 &lt; 0), "Declining", "Mixed"))</f>
        <v>Improving</v>
      </c>
      <c r="AE35" s="18">
        <f t="shared" si="0"/>
        <v>7</v>
      </c>
      <c r="AF35" s="18" t="str">
        <f>IF(AE35&gt;=16,"Excellent", IF(AE35&gt;=14,"Good", IF(AE35&gt;=10,"Average","Fail")))</f>
        <v>Fail</v>
      </c>
      <c r="AG35" s="18">
        <f xml:space="preserve"> 0.5*$F35 + 0.5*$G35</f>
        <v>2</v>
      </c>
      <c r="AH35" s="18" t="str">
        <f>IF($AG35&lt;=1,"Low",IF($AG35&lt;=3,"Medium","High"))</f>
        <v>Medium</v>
      </c>
      <c r="AI35" s="18">
        <f>IF($J35&gt;=2,1,0) + IF($I35&lt;=1,1,0) + IF($V35&gt;=4,1,0) + IF($R35&lt;=2,1,0) + IF($X35&gt;20,1,0) + IF($AG35&lt;=2,1,0)</f>
        <v>2</v>
      </c>
      <c r="AJ35" s="18" t="str">
        <f>IF(AI35&gt;=4,"High",IF(AI35&gt;=2,"Medium","Low"))</f>
        <v>Medium</v>
      </c>
      <c r="AK35" s="18" t="str">
        <f>IF(AND($AF35="Fail", $AI35&gt;=3),"Yes","No")</f>
        <v>No</v>
      </c>
      <c r="AL35" s="18">
        <f xml:space="preserve"> $K35 + $L35+ $M35 + $N35 +$O35</f>
        <v>4</v>
      </c>
      <c r="AM35" s="18">
        <f xml:space="preserve"> $Q35 + $S35 + $T35</f>
        <v>8</v>
      </c>
    </row>
    <row r="36" spans="1:39">
      <c r="A36" s="27" t="s">
        <v>37</v>
      </c>
      <c r="B36" s="21" t="s">
        <v>38</v>
      </c>
      <c r="C36" s="21">
        <v>19</v>
      </c>
      <c r="D36" s="21" t="s">
        <v>39</v>
      </c>
      <c r="E36" s="21" t="s">
        <v>72</v>
      </c>
      <c r="F36" s="21">
        <v>3</v>
      </c>
      <c r="G36" s="21">
        <v>3</v>
      </c>
      <c r="H36" s="21">
        <v>1</v>
      </c>
      <c r="I36" s="21">
        <v>2</v>
      </c>
      <c r="J36" s="21">
        <v>2</v>
      </c>
      <c r="K36" s="21">
        <v>0</v>
      </c>
      <c r="L36" s="21">
        <v>1</v>
      </c>
      <c r="M36" s="21">
        <v>1</v>
      </c>
      <c r="N36" s="21">
        <v>1</v>
      </c>
      <c r="O36" s="21">
        <v>1</v>
      </c>
      <c r="P36" s="21">
        <v>1</v>
      </c>
      <c r="Q36" s="21">
        <v>0</v>
      </c>
      <c r="R36" s="21">
        <v>4</v>
      </c>
      <c r="S36" s="21">
        <v>3</v>
      </c>
      <c r="T36" s="21">
        <v>5</v>
      </c>
      <c r="U36" s="21">
        <v>3</v>
      </c>
      <c r="V36" s="21">
        <v>3</v>
      </c>
      <c r="W36" s="21">
        <v>5</v>
      </c>
      <c r="X36" s="21">
        <v>15</v>
      </c>
      <c r="Y36" s="21">
        <v>9</v>
      </c>
      <c r="Z36" s="21">
        <v>9</v>
      </c>
      <c r="AA36" s="21">
        <v>9</v>
      </c>
      <c r="AB36" s="21">
        <f>$Z36-$Y36</f>
        <v>0</v>
      </c>
      <c r="AC36" s="21">
        <f>$AA36-$Z36</f>
        <v>0</v>
      </c>
      <c r="AD36" s="21" t="str">
        <f>IF(AND($AB36&gt; 0, $AC36 &gt; 0), "Improving", IF(AND($AB36 &lt; 0, $AC36 &lt; 0), "Declining", "Mixed"))</f>
        <v>Mixed</v>
      </c>
      <c r="AE36" s="21">
        <f t="shared" si="0"/>
        <v>9</v>
      </c>
      <c r="AF36" s="21" t="str">
        <f>IF(AE36&gt;=16,"Excellent", IF(AE36&gt;=14,"Good", IF(AE36&gt;=10,"Average","Fail")))</f>
        <v>Fail</v>
      </c>
      <c r="AG36" s="21">
        <f xml:space="preserve"> 0.5*$F36 + 0.5*$G36</f>
        <v>3</v>
      </c>
      <c r="AH36" s="21" t="str">
        <f>IF($AG36&lt;=1,"Low",IF($AG36&lt;=3,"Medium","High"))</f>
        <v>Medium</v>
      </c>
      <c r="AI36" s="21">
        <f>IF($J36&gt;=2,1,0) + IF($I36&lt;=1,1,0) + IF($V36&gt;=4,1,0) + IF($R36&lt;=2,1,0) + IF($X36&gt;20,1,0) + IF($AG36&lt;=2,1,0)</f>
        <v>1</v>
      </c>
      <c r="AJ36" s="21" t="str">
        <f>IF(AI36&gt;=4,"High",IF(AI36&gt;=2,"Medium","Low"))</f>
        <v>Low</v>
      </c>
      <c r="AK36" s="21" t="str">
        <f>IF(AND($AF36="Fail", $AI36&gt;=3),"Yes","No")</f>
        <v>No</v>
      </c>
      <c r="AL36" s="21">
        <f xml:space="preserve"> $K36 + $L36+ $M36 + $N36 +$O36</f>
        <v>4</v>
      </c>
      <c r="AM36" s="21">
        <f xml:space="preserve"> $Q36 + $S36 + $T36</f>
        <v>8</v>
      </c>
    </row>
    <row r="37" spans="1:39">
      <c r="A37" s="26" t="s">
        <v>37</v>
      </c>
      <c r="B37" s="18" t="s">
        <v>38</v>
      </c>
      <c r="C37" s="18">
        <v>18</v>
      </c>
      <c r="D37" s="18" t="s">
        <v>39</v>
      </c>
      <c r="E37" s="18" t="s">
        <v>72</v>
      </c>
      <c r="F37" s="18">
        <v>4</v>
      </c>
      <c r="G37" s="18">
        <v>4</v>
      </c>
      <c r="H37" s="18">
        <v>1</v>
      </c>
      <c r="I37" s="18">
        <v>2</v>
      </c>
      <c r="J37" s="18">
        <v>1</v>
      </c>
      <c r="K37" s="18">
        <v>1</v>
      </c>
      <c r="L37" s="18">
        <v>1</v>
      </c>
      <c r="M37" s="18">
        <v>0</v>
      </c>
      <c r="N37" s="18">
        <v>1</v>
      </c>
      <c r="O37" s="18">
        <v>1</v>
      </c>
      <c r="P37" s="18">
        <v>1</v>
      </c>
      <c r="Q37" s="18">
        <v>1</v>
      </c>
      <c r="R37" s="18">
        <v>2</v>
      </c>
      <c r="S37" s="18">
        <v>4</v>
      </c>
      <c r="T37" s="18">
        <v>4</v>
      </c>
      <c r="U37" s="18">
        <v>1</v>
      </c>
      <c r="V37" s="18">
        <v>1</v>
      </c>
      <c r="W37" s="18">
        <v>4</v>
      </c>
      <c r="X37" s="18">
        <v>15</v>
      </c>
      <c r="Y37" s="18">
        <v>9</v>
      </c>
      <c r="Z37" s="18">
        <v>8</v>
      </c>
      <c r="AA37" s="18">
        <v>8</v>
      </c>
      <c r="AB37" s="18">
        <f>$Z37-$Y37</f>
        <v>-1</v>
      </c>
      <c r="AC37" s="18">
        <f>$AA37-$Z37</f>
        <v>0</v>
      </c>
      <c r="AD37" s="18" t="str">
        <f>IF(AND($AB37&gt; 0, $AC37 &gt; 0), "Improving", IF(AND($AB37 &lt; 0, $AC37 &lt; 0), "Declining", "Mixed"))</f>
        <v>Mixed</v>
      </c>
      <c r="AE37" s="18">
        <f t="shared" si="0"/>
        <v>8.33</v>
      </c>
      <c r="AF37" s="18" t="str">
        <f>IF(AE37&gt;=16,"Excellent", IF(AE37&gt;=14,"Good", IF(AE37&gt;=10,"Average","Fail")))</f>
        <v>Fail</v>
      </c>
      <c r="AG37" s="18">
        <f xml:space="preserve"> 0.5*$F37 + 0.5*$G37</f>
        <v>4</v>
      </c>
      <c r="AH37" s="18" t="str">
        <f>IF($AG37&lt;=1,"Low",IF($AG37&lt;=3,"Medium","High"))</f>
        <v>High</v>
      </c>
      <c r="AI37" s="18">
        <f>IF($J37&gt;=2,1,0) + IF($I37&lt;=1,1,0) + IF($V37&gt;=4,1,0) + IF($R37&lt;=2,1,0) + IF($X37&gt;20,1,0) + IF($AG37&lt;=2,1,0)</f>
        <v>1</v>
      </c>
      <c r="AJ37" s="18" t="str">
        <f>IF(AI37&gt;=4,"High",IF(AI37&gt;=2,"Medium","Low"))</f>
        <v>Low</v>
      </c>
      <c r="AK37" s="18" t="str">
        <f>IF(AND($AF37="Fail", $AI37&gt;=3),"Yes","No")</f>
        <v>No</v>
      </c>
      <c r="AL37" s="18">
        <f xml:space="preserve"> $K37 + $L37+ $M37 + $N37 +$O37</f>
        <v>4</v>
      </c>
      <c r="AM37" s="18">
        <f xml:space="preserve"> $Q37 + $S37 + $T37</f>
        <v>9</v>
      </c>
    </row>
    <row r="38" spans="1:39">
      <c r="A38" s="27" t="s">
        <v>37</v>
      </c>
      <c r="B38" s="21" t="s">
        <v>38</v>
      </c>
      <c r="C38" s="21">
        <v>16</v>
      </c>
      <c r="D38" s="21" t="s">
        <v>39</v>
      </c>
      <c r="E38" s="21" t="s">
        <v>72</v>
      </c>
      <c r="F38" s="21">
        <v>2</v>
      </c>
      <c r="G38" s="21">
        <v>2</v>
      </c>
      <c r="H38" s="21">
        <v>1</v>
      </c>
      <c r="I38" s="21">
        <v>1</v>
      </c>
      <c r="J38" s="21">
        <v>2</v>
      </c>
      <c r="K38" s="21">
        <v>0</v>
      </c>
      <c r="L38" s="21">
        <v>1</v>
      </c>
      <c r="M38" s="21">
        <v>1</v>
      </c>
      <c r="N38" s="21">
        <v>0</v>
      </c>
      <c r="O38" s="21">
        <v>1</v>
      </c>
      <c r="P38" s="21">
        <v>1</v>
      </c>
      <c r="Q38" s="21">
        <v>0</v>
      </c>
      <c r="R38" s="21">
        <v>1</v>
      </c>
      <c r="S38" s="21">
        <v>2</v>
      </c>
      <c r="T38" s="21">
        <v>2</v>
      </c>
      <c r="U38" s="21">
        <v>1</v>
      </c>
      <c r="V38" s="21">
        <v>3</v>
      </c>
      <c r="W38" s="21">
        <v>5</v>
      </c>
      <c r="X38" s="21">
        <v>14</v>
      </c>
      <c r="Y38" s="21">
        <v>6</v>
      </c>
      <c r="Z38" s="21">
        <v>9</v>
      </c>
      <c r="AA38" s="21">
        <v>8</v>
      </c>
      <c r="AB38" s="21">
        <f>$Z38-$Y38</f>
        <v>3</v>
      </c>
      <c r="AC38" s="21">
        <f>$AA38-$Z38</f>
        <v>-1</v>
      </c>
      <c r="AD38" s="21" t="str">
        <f>IF(AND($AB38&gt; 0, $AC38 &gt; 0), "Improving", IF(AND($AB38 &lt; 0, $AC38 &lt; 0), "Declining", "Mixed"))</f>
        <v>Mixed</v>
      </c>
      <c r="AE38" s="21">
        <f t="shared" si="0"/>
        <v>7.67</v>
      </c>
      <c r="AF38" s="21" t="str">
        <f>IF(AE38&gt;=16,"Excellent", IF(AE38&gt;=14,"Good", IF(AE38&gt;=10,"Average","Fail")))</f>
        <v>Fail</v>
      </c>
      <c r="AG38" s="21">
        <f xml:space="preserve"> 0.5*$F38 + 0.5*$G38</f>
        <v>2</v>
      </c>
      <c r="AH38" s="21" t="str">
        <f>IF($AG38&lt;=1,"Low",IF($AG38&lt;=3,"Medium","High"))</f>
        <v>Medium</v>
      </c>
      <c r="AI38" s="21">
        <f>IF($J38&gt;=2,1,0) + IF($I38&lt;=1,1,0) + IF($V38&gt;=4,1,0) + IF($R38&lt;=2,1,0) + IF($X38&gt;20,1,0) + IF($AG38&lt;=2,1,0)</f>
        <v>4</v>
      </c>
      <c r="AJ38" s="21" t="str">
        <f>IF(AI38&gt;=4,"High",IF(AI38&gt;=2,"Medium","Low"))</f>
        <v>High</v>
      </c>
      <c r="AK38" s="21" t="str">
        <f>IF(AND($AF38="Fail", $AI38&gt;=3),"Yes","No")</f>
        <v>Yes</v>
      </c>
      <c r="AL38" s="21">
        <f xml:space="preserve"> $K38 + $L38+ $M38 + $N38 +$O38</f>
        <v>3</v>
      </c>
      <c r="AM38" s="21">
        <f xml:space="preserve"> $Q38 + $S38 + $T38</f>
        <v>4</v>
      </c>
    </row>
    <row r="39" spans="1:39">
      <c r="A39" s="26" t="s">
        <v>37</v>
      </c>
      <c r="B39" s="18" t="s">
        <v>38</v>
      </c>
      <c r="C39" s="18">
        <v>16</v>
      </c>
      <c r="D39" s="18" t="s">
        <v>39</v>
      </c>
      <c r="E39" s="18" t="s">
        <v>71</v>
      </c>
      <c r="F39" s="18">
        <v>2</v>
      </c>
      <c r="G39" s="18">
        <v>2</v>
      </c>
      <c r="H39" s="18">
        <v>2</v>
      </c>
      <c r="I39" s="18">
        <v>2</v>
      </c>
      <c r="J39" s="18">
        <v>1</v>
      </c>
      <c r="K39" s="18">
        <v>1</v>
      </c>
      <c r="L39" s="18">
        <v>0</v>
      </c>
      <c r="M39" s="18">
        <v>0</v>
      </c>
      <c r="N39" s="18">
        <v>1</v>
      </c>
      <c r="O39" s="18">
        <v>1</v>
      </c>
      <c r="P39" s="18">
        <v>1</v>
      </c>
      <c r="Q39" s="18">
        <v>0</v>
      </c>
      <c r="R39" s="18">
        <v>4</v>
      </c>
      <c r="S39" s="18">
        <v>3</v>
      </c>
      <c r="T39" s="18">
        <v>3</v>
      </c>
      <c r="U39" s="18">
        <v>2</v>
      </c>
      <c r="V39" s="18">
        <v>2</v>
      </c>
      <c r="W39" s="18">
        <v>5</v>
      </c>
      <c r="X39" s="18">
        <v>14</v>
      </c>
      <c r="Y39" s="18">
        <v>10</v>
      </c>
      <c r="Z39" s="18">
        <v>10</v>
      </c>
      <c r="AA39" s="18">
        <v>9</v>
      </c>
      <c r="AB39" s="18">
        <f>$Z39-$Y39</f>
        <v>0</v>
      </c>
      <c r="AC39" s="18">
        <f>$AA39-$Z39</f>
        <v>-1</v>
      </c>
      <c r="AD39" s="18" t="str">
        <f>IF(AND($AB39&gt; 0, $AC39 &gt; 0), "Improving", IF(AND($AB39 &lt; 0, $AC39 &lt; 0), "Declining", "Mixed"))</f>
        <v>Mixed</v>
      </c>
      <c r="AE39" s="18">
        <f t="shared" si="0"/>
        <v>9.67</v>
      </c>
      <c r="AF39" s="18" t="str">
        <f>IF(AE39&gt;=16,"Excellent", IF(AE39&gt;=14,"Good", IF(AE39&gt;=10,"Average","Fail")))</f>
        <v>Fail</v>
      </c>
      <c r="AG39" s="18">
        <f xml:space="preserve"> 0.5*$F39 + 0.5*$G39</f>
        <v>2</v>
      </c>
      <c r="AH39" s="18" t="str">
        <f>IF($AG39&lt;=1,"Low",IF($AG39&lt;=3,"Medium","High"))</f>
        <v>Medium</v>
      </c>
      <c r="AI39" s="18">
        <f>IF($J39&gt;=2,1,0) + IF($I39&lt;=1,1,0) + IF($V39&gt;=4,1,0) + IF($R39&lt;=2,1,0) + IF($X39&gt;20,1,0) + IF($AG39&lt;=2,1,0)</f>
        <v>1</v>
      </c>
      <c r="AJ39" s="18" t="str">
        <f>IF(AI39&gt;=4,"High",IF(AI39&gt;=2,"Medium","Low"))</f>
        <v>Low</v>
      </c>
      <c r="AK39" s="18" t="str">
        <f>IF(AND($AF39="Fail", $AI39&gt;=3),"Yes","No")</f>
        <v>No</v>
      </c>
      <c r="AL39" s="18">
        <f xml:space="preserve"> $K39 + $L39+ $M39 + $N39 +$O39</f>
        <v>3</v>
      </c>
      <c r="AM39" s="18">
        <f xml:space="preserve"> $Q39 + $S39 + $T39</f>
        <v>6</v>
      </c>
    </row>
    <row r="40" spans="1:39">
      <c r="A40" s="27" t="s">
        <v>37</v>
      </c>
      <c r="B40" s="21" t="s">
        <v>52</v>
      </c>
      <c r="C40" s="21">
        <v>16</v>
      </c>
      <c r="D40" s="21" t="s">
        <v>39</v>
      </c>
      <c r="E40" s="21" t="s">
        <v>72</v>
      </c>
      <c r="F40" s="21">
        <v>4</v>
      </c>
      <c r="G40" s="21">
        <v>4</v>
      </c>
      <c r="H40" s="21">
        <v>1</v>
      </c>
      <c r="I40" s="21">
        <v>1</v>
      </c>
      <c r="J40" s="21">
        <v>0</v>
      </c>
      <c r="K40" s="21">
        <v>1</v>
      </c>
      <c r="L40" s="21">
        <v>1</v>
      </c>
      <c r="M40" s="21">
        <v>1</v>
      </c>
      <c r="N40" s="21">
        <v>1</v>
      </c>
      <c r="O40" s="21">
        <v>1</v>
      </c>
      <c r="P40" s="21">
        <v>1</v>
      </c>
      <c r="Q40" s="21">
        <v>0</v>
      </c>
      <c r="R40" s="21">
        <v>4</v>
      </c>
      <c r="S40" s="21">
        <v>5</v>
      </c>
      <c r="T40" s="21">
        <v>5</v>
      </c>
      <c r="U40" s="21">
        <v>5</v>
      </c>
      <c r="V40" s="21">
        <v>5</v>
      </c>
      <c r="W40" s="21">
        <v>4</v>
      </c>
      <c r="X40" s="21">
        <v>14</v>
      </c>
      <c r="Y40" s="21">
        <v>7</v>
      </c>
      <c r="Z40" s="21">
        <v>7</v>
      </c>
      <c r="AA40" s="21">
        <v>5</v>
      </c>
      <c r="AB40" s="21">
        <f>$Z40-$Y40</f>
        <v>0</v>
      </c>
      <c r="AC40" s="21">
        <f>$AA40-$Z40</f>
        <v>-2</v>
      </c>
      <c r="AD40" s="21" t="str">
        <f>IF(AND($AB40&gt; 0, $AC40 &gt; 0), "Improving", IF(AND($AB40 &lt; 0, $AC40 &lt; 0), "Declining", "Mixed"))</f>
        <v>Mixed</v>
      </c>
      <c r="AE40" s="21">
        <f t="shared" si="0"/>
        <v>6.33</v>
      </c>
      <c r="AF40" s="21" t="str">
        <f>IF(AE40&gt;=16,"Excellent", IF(AE40&gt;=14,"Good", IF(AE40&gt;=10,"Average","Fail")))</f>
        <v>Fail</v>
      </c>
      <c r="AG40" s="21">
        <f xml:space="preserve"> 0.5*$F40 + 0.5*$G40</f>
        <v>4</v>
      </c>
      <c r="AH40" s="21" t="str">
        <f>IF($AG40&lt;=1,"Low",IF($AG40&lt;=3,"Medium","High"))</f>
        <v>High</v>
      </c>
      <c r="AI40" s="21">
        <f>IF($J40&gt;=2,1,0) + IF($I40&lt;=1,1,0) + IF($V40&gt;=4,1,0) + IF($R40&lt;=2,1,0) + IF($X40&gt;20,1,0) + IF($AG40&lt;=2,1,0)</f>
        <v>2</v>
      </c>
      <c r="AJ40" s="21" t="str">
        <f>IF(AI40&gt;=4,"High",IF(AI40&gt;=2,"Medium","Low"))</f>
        <v>Medium</v>
      </c>
      <c r="AK40" s="21" t="str">
        <f>IF(AND($AF40="Fail", $AI40&gt;=3),"Yes","No")</f>
        <v>No</v>
      </c>
      <c r="AL40" s="21">
        <f xml:space="preserve"> $K40 + $L40+ $M40 + $N40 +$O40</f>
        <v>5</v>
      </c>
      <c r="AM40" s="21">
        <f xml:space="preserve"> $Q40 + $S40 + $T40</f>
        <v>10</v>
      </c>
    </row>
    <row r="41" spans="1:39">
      <c r="A41" s="26" t="s">
        <v>37</v>
      </c>
      <c r="B41" s="18" t="s">
        <v>38</v>
      </c>
      <c r="C41" s="18">
        <v>16</v>
      </c>
      <c r="D41" s="18" t="s">
        <v>39</v>
      </c>
      <c r="E41" s="18" t="s">
        <v>72</v>
      </c>
      <c r="F41" s="18">
        <v>3</v>
      </c>
      <c r="G41" s="18">
        <v>2</v>
      </c>
      <c r="H41" s="18">
        <v>1</v>
      </c>
      <c r="I41" s="18">
        <v>2</v>
      </c>
      <c r="J41" s="18">
        <v>0</v>
      </c>
      <c r="K41" s="18">
        <v>0</v>
      </c>
      <c r="L41" s="18">
        <v>1</v>
      </c>
      <c r="M41" s="18">
        <v>1</v>
      </c>
      <c r="N41" s="18">
        <v>0</v>
      </c>
      <c r="O41" s="18">
        <v>1</v>
      </c>
      <c r="P41" s="18">
        <v>1</v>
      </c>
      <c r="Q41" s="18">
        <v>0</v>
      </c>
      <c r="R41" s="18">
        <v>1</v>
      </c>
      <c r="S41" s="18">
        <v>2</v>
      </c>
      <c r="T41" s="18">
        <v>2</v>
      </c>
      <c r="U41" s="18">
        <v>1</v>
      </c>
      <c r="V41" s="18">
        <v>2</v>
      </c>
      <c r="W41" s="18">
        <v>1</v>
      </c>
      <c r="X41" s="18">
        <v>14</v>
      </c>
      <c r="Y41" s="18">
        <v>12</v>
      </c>
      <c r="Z41" s="18">
        <v>13</v>
      </c>
      <c r="AA41" s="18">
        <v>12</v>
      </c>
      <c r="AB41" s="18">
        <f>$Z41-$Y41</f>
        <v>1</v>
      </c>
      <c r="AC41" s="18">
        <f>$AA41-$Z41</f>
        <v>-1</v>
      </c>
      <c r="AD41" s="18" t="str">
        <f>IF(AND($AB41&gt; 0, $AC41 &gt; 0), "Improving", IF(AND($AB41 &lt; 0, $AC41 &lt; 0), "Declining", "Mixed"))</f>
        <v>Mixed</v>
      </c>
      <c r="AE41" s="18">
        <f t="shared" si="0"/>
        <v>12.33</v>
      </c>
      <c r="AF41" s="18" t="str">
        <f>IF(AE41&gt;=16,"Excellent", IF(AE41&gt;=14,"Good", IF(AE41&gt;=10,"Average","Fail")))</f>
        <v>Average</v>
      </c>
      <c r="AG41" s="18">
        <f xml:space="preserve"> 0.5*$F41 + 0.5*$G41</f>
        <v>2.5</v>
      </c>
      <c r="AH41" s="18" t="str">
        <f>IF($AG41&lt;=1,"Low",IF($AG41&lt;=3,"Medium","High"))</f>
        <v>Medium</v>
      </c>
      <c r="AI41" s="18">
        <f>IF($J41&gt;=2,1,0) + IF($I41&lt;=1,1,0) + IF($V41&gt;=4,1,0) + IF($R41&lt;=2,1,0) + IF($X41&gt;20,1,0) + IF($AG41&lt;=2,1,0)</f>
        <v>1</v>
      </c>
      <c r="AJ41" s="18" t="str">
        <f>IF(AI41&gt;=4,"High",IF(AI41&gt;=2,"Medium","Low"))</f>
        <v>Low</v>
      </c>
      <c r="AK41" s="18" t="str">
        <f>IF(AND($AF41="Fail", $AI41&gt;=3),"Yes","No")</f>
        <v>No</v>
      </c>
      <c r="AL41" s="18">
        <f xml:space="preserve"> $K41 + $L41+ $M41 + $N41 +$O41</f>
        <v>3</v>
      </c>
      <c r="AM41" s="18">
        <f xml:space="preserve"> $Q41 + $S41 + $T41</f>
        <v>4</v>
      </c>
    </row>
    <row r="42" spans="1:39">
      <c r="A42" s="27" t="s">
        <v>37</v>
      </c>
      <c r="B42" s="21" t="s">
        <v>52</v>
      </c>
      <c r="C42" s="21">
        <v>18</v>
      </c>
      <c r="D42" s="21" t="s">
        <v>39</v>
      </c>
      <c r="E42" s="21" t="s">
        <v>71</v>
      </c>
      <c r="F42" s="21">
        <v>2</v>
      </c>
      <c r="G42" s="21">
        <v>1</v>
      </c>
      <c r="H42" s="21">
        <v>4</v>
      </c>
      <c r="I42" s="21">
        <v>2</v>
      </c>
      <c r="J42" s="21">
        <v>0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1">
        <v>1</v>
      </c>
      <c r="R42" s="21">
        <v>4</v>
      </c>
      <c r="S42" s="21">
        <v>3</v>
      </c>
      <c r="T42" s="21">
        <v>2</v>
      </c>
      <c r="U42" s="21">
        <v>4</v>
      </c>
      <c r="V42" s="21">
        <v>5</v>
      </c>
      <c r="W42" s="21">
        <v>3</v>
      </c>
      <c r="X42" s="21">
        <v>14</v>
      </c>
      <c r="Y42" s="21">
        <v>10</v>
      </c>
      <c r="Z42" s="21">
        <v>8</v>
      </c>
      <c r="AA42" s="21">
        <v>9</v>
      </c>
      <c r="AB42" s="21">
        <f>$Z42-$Y42</f>
        <v>-2</v>
      </c>
      <c r="AC42" s="21">
        <f>$AA42-$Z42</f>
        <v>1</v>
      </c>
      <c r="AD42" s="21" t="str">
        <f>IF(AND($AB42&gt; 0, $AC42 &gt; 0), "Improving", IF(AND($AB42 &lt; 0, $AC42 &lt; 0), "Declining", "Mixed"))</f>
        <v>Mixed</v>
      </c>
      <c r="AE42" s="21">
        <f t="shared" si="0"/>
        <v>9</v>
      </c>
      <c r="AF42" s="21" t="str">
        <f>IF(AE42&gt;=16,"Excellent", IF(AE42&gt;=14,"Good", IF(AE42&gt;=10,"Average","Fail")))</f>
        <v>Fail</v>
      </c>
      <c r="AG42" s="21">
        <f xml:space="preserve"> 0.5*$F42 + 0.5*$G42</f>
        <v>1.5</v>
      </c>
      <c r="AH42" s="21" t="str">
        <f>IF($AG42&lt;=1,"Low",IF($AG42&lt;=3,"Medium","High"))</f>
        <v>Medium</v>
      </c>
      <c r="AI42" s="21">
        <f>IF($J42&gt;=2,1,0) + IF($I42&lt;=1,1,0) + IF($V42&gt;=4,1,0) + IF($R42&lt;=2,1,0) + IF($X42&gt;20,1,0) + IF($AG42&lt;=2,1,0)</f>
        <v>2</v>
      </c>
      <c r="AJ42" s="21" t="str">
        <f>IF(AI42&gt;=4,"High",IF(AI42&gt;=2,"Medium","Low"))</f>
        <v>Medium</v>
      </c>
      <c r="AK42" s="21" t="str">
        <f>IF(AND($AF42="Fail", $AI42&gt;=3),"Yes","No")</f>
        <v>No</v>
      </c>
      <c r="AL42" s="21">
        <f xml:space="preserve"> $K42 + $L42+ $M42 + $N42 +$O42</f>
        <v>5</v>
      </c>
      <c r="AM42" s="21">
        <f xml:space="preserve"> $Q42 + $S42 + $T42</f>
        <v>6</v>
      </c>
    </row>
    <row r="43" spans="1:39">
      <c r="A43" s="26" t="s">
        <v>37</v>
      </c>
      <c r="B43" s="18" t="s">
        <v>38</v>
      </c>
      <c r="C43" s="18">
        <v>17</v>
      </c>
      <c r="D43" s="18" t="s">
        <v>39</v>
      </c>
      <c r="E43" s="18" t="s">
        <v>71</v>
      </c>
      <c r="F43" s="18">
        <v>4</v>
      </c>
      <c r="G43" s="18">
        <v>3</v>
      </c>
      <c r="H43" s="18">
        <v>1</v>
      </c>
      <c r="I43" s="18">
        <v>2</v>
      </c>
      <c r="J43" s="18">
        <v>0</v>
      </c>
      <c r="K43" s="18">
        <v>0</v>
      </c>
      <c r="L43" s="18">
        <v>0</v>
      </c>
      <c r="M43" s="18">
        <v>0</v>
      </c>
      <c r="N43" s="18">
        <v>1</v>
      </c>
      <c r="O43" s="18">
        <v>1</v>
      </c>
      <c r="P43" s="18">
        <v>1</v>
      </c>
      <c r="Q43" s="18">
        <v>1</v>
      </c>
      <c r="R43" s="18">
        <v>3</v>
      </c>
      <c r="S43" s="18">
        <v>2</v>
      </c>
      <c r="T43" s="18">
        <v>3</v>
      </c>
      <c r="U43" s="18">
        <v>1</v>
      </c>
      <c r="V43" s="18">
        <v>2</v>
      </c>
      <c r="W43" s="18">
        <v>3</v>
      </c>
      <c r="X43" s="18">
        <v>14</v>
      </c>
      <c r="Y43" s="18">
        <v>13</v>
      </c>
      <c r="Z43" s="18">
        <v>13</v>
      </c>
      <c r="AA43" s="18">
        <v>14</v>
      </c>
      <c r="AB43" s="18">
        <f>$Z43-$Y43</f>
        <v>0</v>
      </c>
      <c r="AC43" s="18">
        <f>$AA43-$Z43</f>
        <v>1</v>
      </c>
      <c r="AD43" s="18" t="str">
        <f>IF(AND($AB43&gt; 0, $AC43 &gt; 0), "Improving", IF(AND($AB43 &lt; 0, $AC43 &lt; 0), "Declining", "Mixed"))</f>
        <v>Mixed</v>
      </c>
      <c r="AE43" s="18">
        <f t="shared" si="0"/>
        <v>13.33</v>
      </c>
      <c r="AF43" s="18" t="str">
        <f>IF(AE43&gt;=16,"Excellent", IF(AE43&gt;=14,"Good", IF(AE43&gt;=10,"Average","Fail")))</f>
        <v>Average</v>
      </c>
      <c r="AG43" s="18">
        <f xml:space="preserve"> 0.5*$F43 + 0.5*$G43</f>
        <v>3.5</v>
      </c>
      <c r="AH43" s="18" t="str">
        <f>IF($AG43&lt;=1,"Low",IF($AG43&lt;=3,"Medium","High"))</f>
        <v>High</v>
      </c>
      <c r="AI43" s="18">
        <f>IF($J43&gt;=2,1,0) + IF($I43&lt;=1,1,0) + IF($V43&gt;=4,1,0) + IF($R43&lt;=2,1,0) + IF($X43&gt;20,1,0) + IF($AG43&lt;=2,1,0)</f>
        <v>0</v>
      </c>
      <c r="AJ43" s="18" t="str">
        <f>IF(AI43&gt;=4,"High",IF(AI43&gt;=2,"Medium","Low"))</f>
        <v>Low</v>
      </c>
      <c r="AK43" s="18" t="str">
        <f>IF(AND($AF43="Fail", $AI43&gt;=3),"Yes","No")</f>
        <v>No</v>
      </c>
      <c r="AL43" s="18">
        <f xml:space="preserve"> $K43 + $L43+ $M43 + $N43 +$O43</f>
        <v>2</v>
      </c>
      <c r="AM43" s="18">
        <f xml:space="preserve"> $Q43 + $S43 + $T43</f>
        <v>6</v>
      </c>
    </row>
    <row r="44" spans="1:39">
      <c r="A44" s="27" t="s">
        <v>37</v>
      </c>
      <c r="B44" s="21" t="s">
        <v>52</v>
      </c>
      <c r="C44" s="21">
        <v>17</v>
      </c>
      <c r="D44" s="21" t="s">
        <v>39</v>
      </c>
      <c r="E44" s="21" t="s">
        <v>72</v>
      </c>
      <c r="F44" s="21">
        <v>4</v>
      </c>
      <c r="G44" s="21">
        <v>4</v>
      </c>
      <c r="H44" s="21">
        <v>1</v>
      </c>
      <c r="I44" s="21">
        <v>2</v>
      </c>
      <c r="J44" s="21">
        <v>0</v>
      </c>
      <c r="K44" s="21">
        <v>1</v>
      </c>
      <c r="L44" s="21">
        <v>1</v>
      </c>
      <c r="M44" s="21">
        <v>0</v>
      </c>
      <c r="N44" s="21">
        <v>1</v>
      </c>
      <c r="O44" s="21">
        <v>1</v>
      </c>
      <c r="P44" s="21">
        <v>1</v>
      </c>
      <c r="Q44" s="21">
        <v>1</v>
      </c>
      <c r="R44" s="21">
        <v>4</v>
      </c>
      <c r="S44" s="21">
        <v>5</v>
      </c>
      <c r="T44" s="21">
        <v>5</v>
      </c>
      <c r="U44" s="21">
        <v>1</v>
      </c>
      <c r="V44" s="21">
        <v>3</v>
      </c>
      <c r="W44" s="21">
        <v>2</v>
      </c>
      <c r="X44" s="21">
        <v>14</v>
      </c>
      <c r="Y44" s="21">
        <v>11</v>
      </c>
      <c r="Z44" s="21">
        <v>9</v>
      </c>
      <c r="AA44" s="21">
        <v>9</v>
      </c>
      <c r="AB44" s="21">
        <f>$Z44-$Y44</f>
        <v>-2</v>
      </c>
      <c r="AC44" s="21">
        <f>$AA44-$Z44</f>
        <v>0</v>
      </c>
      <c r="AD44" s="21" t="str">
        <f>IF(AND($AB44&gt; 0, $AC44 &gt; 0), "Improving", IF(AND($AB44 &lt; 0, $AC44 &lt; 0), "Declining", "Mixed"))</f>
        <v>Mixed</v>
      </c>
      <c r="AE44" s="21">
        <f t="shared" si="0"/>
        <v>9.67</v>
      </c>
      <c r="AF44" s="21" t="str">
        <f>IF(AE44&gt;=16,"Excellent", IF(AE44&gt;=14,"Good", IF(AE44&gt;=10,"Average","Fail")))</f>
        <v>Fail</v>
      </c>
      <c r="AG44" s="21">
        <f xml:space="preserve"> 0.5*$F44 + 0.5*$G44</f>
        <v>4</v>
      </c>
      <c r="AH44" s="21" t="str">
        <f>IF($AG44&lt;=1,"Low",IF($AG44&lt;=3,"Medium","High"))</f>
        <v>High</v>
      </c>
      <c r="AI44" s="21">
        <f>IF($J44&gt;=2,1,0) + IF($I44&lt;=1,1,0) + IF($V44&gt;=4,1,0) + IF($R44&lt;=2,1,0) + IF($X44&gt;20,1,0) + IF($AG44&lt;=2,1,0)</f>
        <v>0</v>
      </c>
      <c r="AJ44" s="21" t="str">
        <f>IF(AI44&gt;=4,"High",IF(AI44&gt;=2,"Medium","Low"))</f>
        <v>Low</v>
      </c>
      <c r="AK44" s="21" t="str">
        <f>IF(AND($AF44="Fail", $AI44&gt;=3),"Yes","No")</f>
        <v>No</v>
      </c>
      <c r="AL44" s="21">
        <f xml:space="preserve"> $K44 + $L44+ $M44 + $N44 +$O44</f>
        <v>4</v>
      </c>
      <c r="AM44" s="21">
        <f xml:space="preserve"> $Q44 + $S44 + $T44</f>
        <v>11</v>
      </c>
    </row>
    <row r="45" spans="1:39">
      <c r="A45" s="26" t="s">
        <v>37</v>
      </c>
      <c r="B45" s="18" t="s">
        <v>52</v>
      </c>
      <c r="C45" s="18">
        <v>17</v>
      </c>
      <c r="D45" s="18" t="s">
        <v>39</v>
      </c>
      <c r="E45" s="18" t="s">
        <v>71</v>
      </c>
      <c r="F45" s="18">
        <v>4</v>
      </c>
      <c r="G45" s="18">
        <v>3</v>
      </c>
      <c r="H45" s="18">
        <v>2</v>
      </c>
      <c r="I45" s="18">
        <v>2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1</v>
      </c>
      <c r="P45" s="18">
        <v>1</v>
      </c>
      <c r="Q45" s="18">
        <v>1</v>
      </c>
      <c r="R45" s="18">
        <v>2</v>
      </c>
      <c r="S45" s="18">
        <v>5</v>
      </c>
      <c r="T45" s="18">
        <v>5</v>
      </c>
      <c r="U45" s="18">
        <v>1</v>
      </c>
      <c r="V45" s="18">
        <v>4</v>
      </c>
      <c r="W45" s="18">
        <v>5</v>
      </c>
      <c r="X45" s="18">
        <v>14</v>
      </c>
      <c r="Y45" s="18">
        <v>12</v>
      </c>
      <c r="Z45" s="18">
        <v>12</v>
      </c>
      <c r="AA45" s="18">
        <v>12</v>
      </c>
      <c r="AB45" s="18">
        <f>$Z45-$Y45</f>
        <v>0</v>
      </c>
      <c r="AC45" s="18">
        <f>$AA45-$Z45</f>
        <v>0</v>
      </c>
      <c r="AD45" s="18" t="str">
        <f>IF(AND($AB45&gt; 0, $AC45 &gt; 0), "Improving", IF(AND($AB45 &lt; 0, $AC45 &lt; 0), "Declining", "Mixed"))</f>
        <v>Mixed</v>
      </c>
      <c r="AE45" s="18">
        <f t="shared" si="0"/>
        <v>12</v>
      </c>
      <c r="AF45" s="18" t="str">
        <f>IF(AE45&gt;=16,"Excellent", IF(AE45&gt;=14,"Good", IF(AE45&gt;=10,"Average","Fail")))</f>
        <v>Average</v>
      </c>
      <c r="AG45" s="18">
        <f xml:space="preserve"> 0.5*$F45 + 0.5*$G45</f>
        <v>3.5</v>
      </c>
      <c r="AH45" s="18" t="str">
        <f>IF($AG45&lt;=1,"Low",IF($AG45&lt;=3,"Medium","High"))</f>
        <v>High</v>
      </c>
      <c r="AI45" s="18">
        <f>IF($J45&gt;=2,1,0) + IF($I45&lt;=1,1,0) + IF($V45&gt;=4,1,0) + IF($R45&lt;=2,1,0) + IF($X45&gt;20,1,0) + IF($AG45&lt;=2,1,0)</f>
        <v>2</v>
      </c>
      <c r="AJ45" s="18" t="str">
        <f>IF(AI45&gt;=4,"High",IF(AI45&gt;=2,"Medium","Low"))</f>
        <v>Medium</v>
      </c>
      <c r="AK45" s="18" t="str">
        <f>IF(AND($AF45="Fail", $AI45&gt;=3),"Yes","No")</f>
        <v>No</v>
      </c>
      <c r="AL45" s="18">
        <f xml:space="preserve"> $K45 + $L45+ $M45 + $N45 +$O45</f>
        <v>2</v>
      </c>
      <c r="AM45" s="18">
        <f xml:space="preserve"> $Q45 + $S45 + $T45</f>
        <v>11</v>
      </c>
    </row>
    <row r="46" spans="1:39">
      <c r="A46" s="27" t="s">
        <v>37</v>
      </c>
      <c r="B46" s="21" t="s">
        <v>38</v>
      </c>
      <c r="C46" s="21">
        <v>18</v>
      </c>
      <c r="D46" s="21" t="s">
        <v>39</v>
      </c>
      <c r="E46" s="21" t="s">
        <v>71</v>
      </c>
      <c r="F46" s="21">
        <v>4</v>
      </c>
      <c r="G46" s="21">
        <v>4</v>
      </c>
      <c r="H46" s="21">
        <v>1</v>
      </c>
      <c r="I46" s="21">
        <v>2</v>
      </c>
      <c r="J46" s="21">
        <v>0</v>
      </c>
      <c r="K46" s="21">
        <v>0</v>
      </c>
      <c r="L46" s="21">
        <v>1</v>
      </c>
      <c r="M46" s="21">
        <v>0</v>
      </c>
      <c r="N46" s="21">
        <v>0</v>
      </c>
      <c r="O46" s="21">
        <v>1</v>
      </c>
      <c r="P46" s="21">
        <v>1</v>
      </c>
      <c r="Q46" s="21">
        <v>1</v>
      </c>
      <c r="R46" s="21">
        <v>4</v>
      </c>
      <c r="S46" s="21">
        <v>2</v>
      </c>
      <c r="T46" s="21">
        <v>4</v>
      </c>
      <c r="U46" s="21">
        <v>1</v>
      </c>
      <c r="V46" s="21">
        <v>1</v>
      </c>
      <c r="W46" s="21">
        <v>4</v>
      </c>
      <c r="X46" s="21">
        <v>14</v>
      </c>
      <c r="Y46" s="21">
        <v>12</v>
      </c>
      <c r="Z46" s="21">
        <v>10</v>
      </c>
      <c r="AA46" s="21">
        <v>11</v>
      </c>
      <c r="AB46" s="21">
        <f>$Z46-$Y46</f>
        <v>-2</v>
      </c>
      <c r="AC46" s="21">
        <f>$AA46-$Z46</f>
        <v>1</v>
      </c>
      <c r="AD46" s="21" t="str">
        <f>IF(AND($AB46&gt; 0, $AC46 &gt; 0), "Improving", IF(AND($AB46 &lt; 0, $AC46 &lt; 0), "Declining", "Mixed"))</f>
        <v>Mixed</v>
      </c>
      <c r="AE46" s="21">
        <f t="shared" si="0"/>
        <v>11</v>
      </c>
      <c r="AF46" s="21" t="str">
        <f>IF(AE46&gt;=16,"Excellent", IF(AE46&gt;=14,"Good", IF(AE46&gt;=10,"Average","Fail")))</f>
        <v>Average</v>
      </c>
      <c r="AG46" s="21">
        <f xml:space="preserve"> 0.5*$F46 + 0.5*$G46</f>
        <v>4</v>
      </c>
      <c r="AH46" s="21" t="str">
        <f>IF($AG46&lt;=1,"Low",IF($AG46&lt;=3,"Medium","High"))</f>
        <v>High</v>
      </c>
      <c r="AI46" s="21">
        <f>IF($J46&gt;=2,1,0) + IF($I46&lt;=1,1,0) + IF($V46&gt;=4,1,0) + IF($R46&lt;=2,1,0) + IF($X46&gt;20,1,0) + IF($AG46&lt;=2,1,0)</f>
        <v>0</v>
      </c>
      <c r="AJ46" s="21" t="str">
        <f>IF(AI46&gt;=4,"High",IF(AI46&gt;=2,"Medium","Low"))</f>
        <v>Low</v>
      </c>
      <c r="AK46" s="21" t="str">
        <f>IF(AND($AF46="Fail", $AI46&gt;=3),"Yes","No")</f>
        <v>No</v>
      </c>
      <c r="AL46" s="21">
        <f xml:space="preserve"> $K46 + $L46+ $M46 + $N46 +$O46</f>
        <v>2</v>
      </c>
      <c r="AM46" s="21">
        <f xml:space="preserve"> $Q46 + $S46 + $T46</f>
        <v>7</v>
      </c>
    </row>
    <row r="47" spans="1:39">
      <c r="A47" s="26" t="s">
        <v>37</v>
      </c>
      <c r="B47" s="18" t="s">
        <v>38</v>
      </c>
      <c r="C47" s="18">
        <v>19</v>
      </c>
      <c r="D47" s="18" t="s">
        <v>39</v>
      </c>
      <c r="E47" s="18" t="s">
        <v>72</v>
      </c>
      <c r="F47" s="18">
        <v>1</v>
      </c>
      <c r="G47" s="18">
        <v>1</v>
      </c>
      <c r="H47" s="18">
        <v>1</v>
      </c>
      <c r="I47" s="18">
        <v>3</v>
      </c>
      <c r="J47" s="18">
        <v>2</v>
      </c>
      <c r="K47" s="18">
        <v>0</v>
      </c>
      <c r="L47" s="18">
        <v>0</v>
      </c>
      <c r="M47" s="18">
        <v>0</v>
      </c>
      <c r="N47" s="18">
        <v>0</v>
      </c>
      <c r="O47" s="18">
        <v>1</v>
      </c>
      <c r="P47" s="18">
        <v>1</v>
      </c>
      <c r="Q47" s="18">
        <v>1</v>
      </c>
      <c r="R47" s="18">
        <v>4</v>
      </c>
      <c r="S47" s="18">
        <v>1</v>
      </c>
      <c r="T47" s="18">
        <v>2</v>
      </c>
      <c r="U47" s="18">
        <v>1</v>
      </c>
      <c r="V47" s="18">
        <v>1</v>
      </c>
      <c r="W47" s="18">
        <v>3</v>
      </c>
      <c r="X47" s="18">
        <v>14</v>
      </c>
      <c r="Y47" s="18">
        <v>15</v>
      </c>
      <c r="Z47" s="18">
        <v>13</v>
      </c>
      <c r="AA47" s="18">
        <v>13</v>
      </c>
      <c r="AB47" s="18">
        <f>$Z47-$Y47</f>
        <v>-2</v>
      </c>
      <c r="AC47" s="18">
        <f>$AA47-$Z47</f>
        <v>0</v>
      </c>
      <c r="AD47" s="18" t="str">
        <f>IF(AND($AB47&gt; 0, $AC47 &gt; 0), "Improving", IF(AND($AB47 &lt; 0, $AC47 &lt; 0), "Declining", "Mixed"))</f>
        <v>Mixed</v>
      </c>
      <c r="AE47" s="18">
        <f t="shared" si="0"/>
        <v>13.67</v>
      </c>
      <c r="AF47" s="18" t="str">
        <f>IF(AE47&gt;=16,"Excellent", IF(AE47&gt;=14,"Good", IF(AE47&gt;=10,"Average","Fail")))</f>
        <v>Average</v>
      </c>
      <c r="AG47" s="18">
        <f xml:space="preserve"> 0.5*$F47 + 0.5*$G47</f>
        <v>1</v>
      </c>
      <c r="AH47" s="18" t="str">
        <f>IF($AG47&lt;=1,"Low",IF($AG47&lt;=3,"Medium","High"))</f>
        <v>Low</v>
      </c>
      <c r="AI47" s="18">
        <f>IF($J47&gt;=2,1,0) + IF($I47&lt;=1,1,0) + IF($V47&gt;=4,1,0) + IF($R47&lt;=2,1,0) + IF($X47&gt;20,1,0) + IF($AG47&lt;=2,1,0)</f>
        <v>2</v>
      </c>
      <c r="AJ47" s="18" t="str">
        <f>IF(AI47&gt;=4,"High",IF(AI47&gt;=2,"Medium","Low"))</f>
        <v>Medium</v>
      </c>
      <c r="AK47" s="18" t="str">
        <f>IF(AND($AF47="Fail", $AI47&gt;=3),"Yes","No")</f>
        <v>No</v>
      </c>
      <c r="AL47" s="18">
        <f xml:space="preserve"> $K47 + $L47+ $M47 + $N47 +$O47</f>
        <v>1</v>
      </c>
      <c r="AM47" s="18">
        <f xml:space="preserve"> $Q47 + $S47 + $T47</f>
        <v>4</v>
      </c>
    </row>
    <row r="48" spans="1:39">
      <c r="A48" s="27" t="s">
        <v>55</v>
      </c>
      <c r="B48" s="21" t="s">
        <v>38</v>
      </c>
      <c r="C48" s="21">
        <v>17</v>
      </c>
      <c r="D48" s="21" t="s">
        <v>54</v>
      </c>
      <c r="E48" s="21" t="s">
        <v>72</v>
      </c>
      <c r="F48" s="21">
        <v>1</v>
      </c>
      <c r="G48" s="21">
        <v>2</v>
      </c>
      <c r="H48" s="21">
        <v>1</v>
      </c>
      <c r="I48" s="21">
        <v>1</v>
      </c>
      <c r="J48" s="21">
        <v>0</v>
      </c>
      <c r="K48" s="21">
        <v>0</v>
      </c>
      <c r="L48" s="21">
        <v>0</v>
      </c>
      <c r="M48" s="21">
        <v>0</v>
      </c>
      <c r="N48" s="21">
        <v>1</v>
      </c>
      <c r="O48" s="21">
        <v>1</v>
      </c>
      <c r="P48" s="21">
        <v>1</v>
      </c>
      <c r="Q48" s="21">
        <v>0</v>
      </c>
      <c r="R48" s="21">
        <v>3</v>
      </c>
      <c r="S48" s="21">
        <v>5</v>
      </c>
      <c r="T48" s="21">
        <v>5</v>
      </c>
      <c r="U48" s="21">
        <v>1</v>
      </c>
      <c r="V48" s="21">
        <v>3</v>
      </c>
      <c r="W48" s="21">
        <v>1</v>
      </c>
      <c r="X48" s="21">
        <v>14</v>
      </c>
      <c r="Y48" s="21">
        <v>6</v>
      </c>
      <c r="Z48" s="21">
        <v>5</v>
      </c>
      <c r="AA48" s="21">
        <v>5</v>
      </c>
      <c r="AB48" s="21">
        <f>$Z48-$Y48</f>
        <v>-1</v>
      </c>
      <c r="AC48" s="21">
        <f>$AA48-$Z48</f>
        <v>0</v>
      </c>
      <c r="AD48" s="21" t="str">
        <f>IF(AND($AB48&gt; 0, $AC48 &gt; 0), "Improving", IF(AND($AB48 &lt; 0, $AC48 &lt; 0), "Declining", "Mixed"))</f>
        <v>Mixed</v>
      </c>
      <c r="AE48" s="21">
        <f t="shared" si="0"/>
        <v>5.33</v>
      </c>
      <c r="AF48" s="21" t="str">
        <f>IF(AE48&gt;=16,"Excellent", IF(AE48&gt;=14,"Good", IF(AE48&gt;=10,"Average","Fail")))</f>
        <v>Fail</v>
      </c>
      <c r="AG48" s="21">
        <f xml:space="preserve"> 0.5*$F48 + 0.5*$G48</f>
        <v>1.5</v>
      </c>
      <c r="AH48" s="21" t="str">
        <f>IF($AG48&lt;=1,"Low",IF($AG48&lt;=3,"Medium","High"))</f>
        <v>Medium</v>
      </c>
      <c r="AI48" s="21">
        <f>IF($J48&gt;=2,1,0) + IF($I48&lt;=1,1,0) + IF($V48&gt;=4,1,0) + IF($R48&lt;=2,1,0) + IF($X48&gt;20,1,0) + IF($AG48&lt;=2,1,0)</f>
        <v>2</v>
      </c>
      <c r="AJ48" s="21" t="str">
        <f>IF(AI48&gt;=4,"High",IF(AI48&gt;=2,"Medium","Low"))</f>
        <v>Medium</v>
      </c>
      <c r="AK48" s="21" t="str">
        <f>IF(AND($AF48="Fail", $AI48&gt;=3),"Yes","No")</f>
        <v>No</v>
      </c>
      <c r="AL48" s="21">
        <f xml:space="preserve"> $K48 + $L48+ $M48 + $N48 +$O48</f>
        <v>2</v>
      </c>
      <c r="AM48" s="21">
        <f xml:space="preserve"> $Q48 + $S48 + $T48</f>
        <v>10</v>
      </c>
    </row>
    <row r="49" spans="1:39">
      <c r="A49" s="26" t="s">
        <v>55</v>
      </c>
      <c r="B49" s="18" t="s">
        <v>52</v>
      </c>
      <c r="C49" s="18">
        <v>18</v>
      </c>
      <c r="D49" s="18" t="s">
        <v>54</v>
      </c>
      <c r="E49" s="18" t="s">
        <v>72</v>
      </c>
      <c r="F49" s="18">
        <v>4</v>
      </c>
      <c r="G49" s="18">
        <v>2</v>
      </c>
      <c r="H49" s="18">
        <v>2</v>
      </c>
      <c r="I49" s="18">
        <v>1</v>
      </c>
      <c r="J49" s="18">
        <v>1</v>
      </c>
      <c r="K49" s="18">
        <v>0</v>
      </c>
      <c r="L49" s="18">
        <v>0</v>
      </c>
      <c r="M49" s="18">
        <v>1</v>
      </c>
      <c r="N49" s="18">
        <v>0</v>
      </c>
      <c r="O49" s="18">
        <v>1</v>
      </c>
      <c r="P49" s="18">
        <v>0</v>
      </c>
      <c r="Q49" s="18">
        <v>0</v>
      </c>
      <c r="R49" s="18">
        <v>5</v>
      </c>
      <c r="S49" s="18">
        <v>4</v>
      </c>
      <c r="T49" s="18">
        <v>3</v>
      </c>
      <c r="U49" s="18">
        <v>4</v>
      </c>
      <c r="V49" s="18">
        <v>3</v>
      </c>
      <c r="W49" s="18">
        <v>3</v>
      </c>
      <c r="X49" s="18">
        <v>14</v>
      </c>
      <c r="Y49" s="18">
        <v>6</v>
      </c>
      <c r="Z49" s="18">
        <v>5</v>
      </c>
      <c r="AA49" s="18">
        <v>5</v>
      </c>
      <c r="AB49" s="18">
        <f>$Z49-$Y49</f>
        <v>-1</v>
      </c>
      <c r="AC49" s="18">
        <f>$AA49-$Z49</f>
        <v>0</v>
      </c>
      <c r="AD49" s="18" t="str">
        <f>IF(AND($AB49&gt; 0, $AC49 &gt; 0), "Improving", IF(AND($AB49 &lt; 0, $AC49 &lt; 0), "Declining", "Mixed"))</f>
        <v>Mixed</v>
      </c>
      <c r="AE49" s="18">
        <f t="shared" si="0"/>
        <v>5.33</v>
      </c>
      <c r="AF49" s="18" t="str">
        <f>IF(AE49&gt;=16,"Excellent", IF(AE49&gt;=14,"Good", IF(AE49&gt;=10,"Average","Fail")))</f>
        <v>Fail</v>
      </c>
      <c r="AG49" s="18">
        <f xml:space="preserve"> 0.5*$F49 + 0.5*$G49</f>
        <v>3</v>
      </c>
      <c r="AH49" s="18" t="str">
        <f>IF($AG49&lt;=1,"Low",IF($AG49&lt;=3,"Medium","High"))</f>
        <v>Medium</v>
      </c>
      <c r="AI49" s="18">
        <f>IF($J49&gt;=2,1,0) + IF($I49&lt;=1,1,0) + IF($V49&gt;=4,1,0) + IF($R49&lt;=2,1,0) + IF($X49&gt;20,1,0) + IF($AG49&lt;=2,1,0)</f>
        <v>1</v>
      </c>
      <c r="AJ49" s="18" t="str">
        <f>IF(AI49&gt;=4,"High",IF(AI49&gt;=2,"Medium","Low"))</f>
        <v>Low</v>
      </c>
      <c r="AK49" s="18" t="str">
        <f>IF(AND($AF49="Fail", $AI49&gt;=3),"Yes","No")</f>
        <v>No</v>
      </c>
      <c r="AL49" s="18">
        <f xml:space="preserve"> $K49 + $L49+ $M49 + $N49 +$O49</f>
        <v>2</v>
      </c>
      <c r="AM49" s="18">
        <f xml:space="preserve"> $Q49 + $S49 + $T49</f>
        <v>7</v>
      </c>
    </row>
    <row r="50" spans="1:39">
      <c r="A50" s="27" t="s">
        <v>37</v>
      </c>
      <c r="B50" s="21" t="s">
        <v>52</v>
      </c>
      <c r="C50" s="21">
        <v>17</v>
      </c>
      <c r="D50" s="21" t="s">
        <v>39</v>
      </c>
      <c r="E50" s="21" t="s">
        <v>71</v>
      </c>
      <c r="F50" s="21">
        <v>4</v>
      </c>
      <c r="G50" s="21">
        <v>4</v>
      </c>
      <c r="H50" s="21">
        <v>1</v>
      </c>
      <c r="I50" s="21">
        <v>2</v>
      </c>
      <c r="J50" s="21">
        <v>0</v>
      </c>
      <c r="K50" s="21">
        <v>0</v>
      </c>
      <c r="L50" s="21">
        <v>1</v>
      </c>
      <c r="M50" s="21">
        <v>1</v>
      </c>
      <c r="N50" s="21">
        <v>0</v>
      </c>
      <c r="O50" s="21">
        <v>1</v>
      </c>
      <c r="P50" s="21">
        <v>1</v>
      </c>
      <c r="Q50" s="21">
        <v>1</v>
      </c>
      <c r="R50" s="21">
        <v>5</v>
      </c>
      <c r="S50" s="21">
        <v>3</v>
      </c>
      <c r="T50" s="21">
        <v>5</v>
      </c>
      <c r="U50" s="21">
        <v>4</v>
      </c>
      <c r="V50" s="21">
        <v>5</v>
      </c>
      <c r="W50" s="21">
        <v>3</v>
      </c>
      <c r="X50" s="21">
        <v>13</v>
      </c>
      <c r="Y50" s="21">
        <v>12</v>
      </c>
      <c r="Z50" s="21">
        <v>12</v>
      </c>
      <c r="AA50" s="21">
        <v>13</v>
      </c>
      <c r="AB50" s="21">
        <f>$Z50-$Y50</f>
        <v>0</v>
      </c>
      <c r="AC50" s="21">
        <f>$AA50-$Z50</f>
        <v>1</v>
      </c>
      <c r="AD50" s="21" t="str">
        <f>IF(AND($AB50&gt; 0, $AC50 &gt; 0), "Improving", IF(AND($AB50 &lt; 0, $AC50 &lt; 0), "Declining", "Mixed"))</f>
        <v>Mixed</v>
      </c>
      <c r="AE50" s="21">
        <f t="shared" si="0"/>
        <v>12.33</v>
      </c>
      <c r="AF50" s="21" t="str">
        <f>IF(AE50&gt;=16,"Excellent", IF(AE50&gt;=14,"Good", IF(AE50&gt;=10,"Average","Fail")))</f>
        <v>Average</v>
      </c>
      <c r="AG50" s="21">
        <f xml:space="preserve"> 0.5*$F50 + 0.5*$G50</f>
        <v>4</v>
      </c>
      <c r="AH50" s="21" t="str">
        <f>IF($AG50&lt;=1,"Low",IF($AG50&lt;=3,"Medium","High"))</f>
        <v>High</v>
      </c>
      <c r="AI50" s="21">
        <f>IF($J50&gt;=2,1,0) + IF($I50&lt;=1,1,0) + IF($V50&gt;=4,1,0) + IF($R50&lt;=2,1,0) + IF($X50&gt;20,1,0) + IF($AG50&lt;=2,1,0)</f>
        <v>1</v>
      </c>
      <c r="AJ50" s="21" t="str">
        <f>IF(AI50&gt;=4,"High",IF(AI50&gt;=2,"Medium","Low"))</f>
        <v>Low</v>
      </c>
      <c r="AK50" s="21" t="str">
        <f>IF(AND($AF50="Fail", $AI50&gt;=3),"Yes","No")</f>
        <v>No</v>
      </c>
      <c r="AL50" s="21">
        <f xml:space="preserve"> $K50 + $L50+ $M50 + $N50 +$O50</f>
        <v>3</v>
      </c>
      <c r="AM50" s="21">
        <f xml:space="preserve"> $Q50 + $S50 + $T50</f>
        <v>9</v>
      </c>
    </row>
    <row r="51" spans="1:39">
      <c r="A51" s="26" t="s">
        <v>37</v>
      </c>
      <c r="B51" s="18" t="s">
        <v>52</v>
      </c>
      <c r="C51" s="18">
        <v>18</v>
      </c>
      <c r="D51" s="18" t="s">
        <v>39</v>
      </c>
      <c r="E51" s="18" t="s">
        <v>71</v>
      </c>
      <c r="F51" s="18">
        <v>3</v>
      </c>
      <c r="G51" s="18">
        <v>3</v>
      </c>
      <c r="H51" s="18">
        <v>1</v>
      </c>
      <c r="I51" s="18">
        <v>2</v>
      </c>
      <c r="J51" s="18">
        <v>1</v>
      </c>
      <c r="K51" s="18">
        <v>0</v>
      </c>
      <c r="L51" s="18">
        <v>1</v>
      </c>
      <c r="M51" s="18">
        <v>1</v>
      </c>
      <c r="N51" s="18">
        <v>0</v>
      </c>
      <c r="O51" s="18">
        <v>1</v>
      </c>
      <c r="P51" s="18">
        <v>1</v>
      </c>
      <c r="Q51" s="18">
        <v>0</v>
      </c>
      <c r="R51" s="18">
        <v>3</v>
      </c>
      <c r="S51" s="18">
        <v>2</v>
      </c>
      <c r="T51" s="18">
        <v>4</v>
      </c>
      <c r="U51" s="18">
        <v>2</v>
      </c>
      <c r="V51" s="18">
        <v>4</v>
      </c>
      <c r="W51" s="18">
        <v>4</v>
      </c>
      <c r="X51" s="18">
        <v>13</v>
      </c>
      <c r="Y51" s="18">
        <v>6</v>
      </c>
      <c r="Z51" s="18">
        <v>6</v>
      </c>
      <c r="AA51" s="18">
        <v>8</v>
      </c>
      <c r="AB51" s="18">
        <f>$Z51-$Y51</f>
        <v>0</v>
      </c>
      <c r="AC51" s="18">
        <f>$AA51-$Z51</f>
        <v>2</v>
      </c>
      <c r="AD51" s="18" t="str">
        <f>IF(AND($AB51&gt; 0, $AC51 &gt; 0), "Improving", IF(AND($AB51 &lt; 0, $AC51 &lt; 0), "Declining", "Mixed"))</f>
        <v>Mixed</v>
      </c>
      <c r="AE51" s="18">
        <f t="shared" si="0"/>
        <v>6.67</v>
      </c>
      <c r="AF51" s="18" t="str">
        <f>IF(AE51&gt;=16,"Excellent", IF(AE51&gt;=14,"Good", IF(AE51&gt;=10,"Average","Fail")))</f>
        <v>Fail</v>
      </c>
      <c r="AG51" s="18">
        <f xml:space="preserve"> 0.5*$F51 + 0.5*$G51</f>
        <v>3</v>
      </c>
      <c r="AH51" s="18" t="str">
        <f>IF($AG51&lt;=1,"Low",IF($AG51&lt;=3,"Medium","High"))</f>
        <v>Medium</v>
      </c>
      <c r="AI51" s="18">
        <f>IF($J51&gt;=2,1,0) + IF($I51&lt;=1,1,0) + IF($V51&gt;=4,1,0) + IF($R51&lt;=2,1,0) + IF($X51&gt;20,1,0) + IF($AG51&lt;=2,1,0)</f>
        <v>1</v>
      </c>
      <c r="AJ51" s="18" t="str">
        <f>IF(AI51&gt;=4,"High",IF(AI51&gt;=2,"Medium","Low"))</f>
        <v>Low</v>
      </c>
      <c r="AK51" s="18" t="str">
        <f>IF(AND($AF51="Fail", $AI51&gt;=3),"Yes","No")</f>
        <v>No</v>
      </c>
      <c r="AL51" s="18">
        <f xml:space="preserve"> $K51 + $L51+ $M51 + $N51 +$O51</f>
        <v>3</v>
      </c>
      <c r="AM51" s="18">
        <f xml:space="preserve"> $Q51 + $S51 + $T51</f>
        <v>6</v>
      </c>
    </row>
    <row r="52" spans="1:39">
      <c r="A52" s="27" t="s">
        <v>37</v>
      </c>
      <c r="B52" s="21" t="s">
        <v>52</v>
      </c>
      <c r="C52" s="21">
        <v>18</v>
      </c>
      <c r="D52" s="21" t="s">
        <v>54</v>
      </c>
      <c r="E52" s="21" t="s">
        <v>71</v>
      </c>
      <c r="F52" s="21">
        <v>3</v>
      </c>
      <c r="G52" s="21">
        <v>4</v>
      </c>
      <c r="H52" s="21">
        <v>2</v>
      </c>
      <c r="I52" s="21">
        <v>2</v>
      </c>
      <c r="J52" s="21">
        <v>0</v>
      </c>
      <c r="K52" s="21">
        <v>0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>
        <v>0</v>
      </c>
      <c r="R52" s="21">
        <v>4</v>
      </c>
      <c r="S52" s="21">
        <v>2</v>
      </c>
      <c r="T52" s="21">
        <v>5</v>
      </c>
      <c r="U52" s="21">
        <v>3</v>
      </c>
      <c r="V52" s="21">
        <v>4</v>
      </c>
      <c r="W52" s="21">
        <v>1</v>
      </c>
      <c r="X52" s="21">
        <v>13</v>
      </c>
      <c r="Y52" s="21">
        <v>17</v>
      </c>
      <c r="Z52" s="21">
        <v>17</v>
      </c>
      <c r="AA52" s="21">
        <v>17</v>
      </c>
      <c r="AB52" s="21">
        <f>$Z52-$Y52</f>
        <v>0</v>
      </c>
      <c r="AC52" s="21">
        <f>$AA52-$Z52</f>
        <v>0</v>
      </c>
      <c r="AD52" s="21" t="str">
        <f>IF(AND($AB52&gt; 0, $AC52 &gt; 0), "Improving", IF(AND($AB52 &lt; 0, $AC52 &lt; 0), "Declining", "Mixed"))</f>
        <v>Mixed</v>
      </c>
      <c r="AE52" s="21">
        <f t="shared" si="0"/>
        <v>17</v>
      </c>
      <c r="AF52" s="21" t="str">
        <f>IF(AE52&gt;=16,"Excellent", IF(AE52&gt;=14,"Good", IF(AE52&gt;=10,"Average","Fail")))</f>
        <v>Excellent</v>
      </c>
      <c r="AG52" s="21">
        <f xml:space="preserve"> 0.5*$F52 + 0.5*$G52</f>
        <v>3.5</v>
      </c>
      <c r="AH52" s="21" t="str">
        <f>IF($AG52&lt;=1,"Low",IF($AG52&lt;=3,"Medium","High"))</f>
        <v>High</v>
      </c>
      <c r="AI52" s="21">
        <f>IF($J52&gt;=2,1,0) + IF($I52&lt;=1,1,0) + IF($V52&gt;=4,1,0) + IF($R52&lt;=2,1,0) + IF($X52&gt;20,1,0) + IF($AG52&lt;=2,1,0)</f>
        <v>1</v>
      </c>
      <c r="AJ52" s="21" t="str">
        <f>IF(AI52&gt;=4,"High",IF(AI52&gt;=2,"Medium","Low"))</f>
        <v>Low</v>
      </c>
      <c r="AK52" s="21" t="str">
        <f>IF(AND($AF52="Fail", $AI52&gt;=3),"Yes","No")</f>
        <v>No</v>
      </c>
      <c r="AL52" s="21">
        <f xml:space="preserve"> $K52 + $L52+ $M52 + $N52 +$O52</f>
        <v>4</v>
      </c>
      <c r="AM52" s="21">
        <f xml:space="preserve"> $Q52 + $S52 + $T52</f>
        <v>7</v>
      </c>
    </row>
    <row r="53" spans="1:39">
      <c r="A53" s="26" t="s">
        <v>37</v>
      </c>
      <c r="B53" s="18" t="s">
        <v>38</v>
      </c>
      <c r="C53" s="18">
        <v>16</v>
      </c>
      <c r="D53" s="18" t="s">
        <v>39</v>
      </c>
      <c r="E53" s="18" t="s">
        <v>71</v>
      </c>
      <c r="F53" s="18">
        <v>3</v>
      </c>
      <c r="G53" s="18">
        <v>3</v>
      </c>
      <c r="H53" s="18">
        <v>1</v>
      </c>
      <c r="I53" s="18">
        <v>2</v>
      </c>
      <c r="J53" s="18">
        <v>0</v>
      </c>
      <c r="K53" s="18">
        <v>0</v>
      </c>
      <c r="L53" s="18">
        <v>1</v>
      </c>
      <c r="M53" s="18">
        <v>0</v>
      </c>
      <c r="N53" s="18">
        <v>0</v>
      </c>
      <c r="O53" s="18">
        <v>1</v>
      </c>
      <c r="P53" s="18">
        <v>1</v>
      </c>
      <c r="Q53" s="18">
        <v>0</v>
      </c>
      <c r="R53" s="18">
        <v>2</v>
      </c>
      <c r="S53" s="18">
        <v>3</v>
      </c>
      <c r="T53" s="18">
        <v>5</v>
      </c>
      <c r="U53" s="18">
        <v>1</v>
      </c>
      <c r="V53" s="18">
        <v>4</v>
      </c>
      <c r="W53" s="18">
        <v>3</v>
      </c>
      <c r="X53" s="18">
        <v>12</v>
      </c>
      <c r="Y53" s="18">
        <v>11</v>
      </c>
      <c r="Z53" s="18">
        <v>12</v>
      </c>
      <c r="AA53" s="18">
        <v>11</v>
      </c>
      <c r="AB53" s="18">
        <f>$Z53-$Y53</f>
        <v>1</v>
      </c>
      <c r="AC53" s="18">
        <f>$AA53-$Z53</f>
        <v>-1</v>
      </c>
      <c r="AD53" s="18" t="str">
        <f>IF(AND($AB53&gt; 0, $AC53 &gt; 0), "Improving", IF(AND($AB53 &lt; 0, $AC53 &lt; 0), "Declining", "Mixed"))</f>
        <v>Mixed</v>
      </c>
      <c r="AE53" s="18">
        <f t="shared" si="0"/>
        <v>11.33</v>
      </c>
      <c r="AF53" s="18" t="str">
        <f>IF(AE53&gt;=16,"Excellent", IF(AE53&gt;=14,"Good", IF(AE53&gt;=10,"Average","Fail")))</f>
        <v>Average</v>
      </c>
      <c r="AG53" s="18">
        <f xml:space="preserve"> 0.5*$F53 + 0.5*$G53</f>
        <v>3</v>
      </c>
      <c r="AH53" s="18" t="str">
        <f>IF($AG53&lt;=1,"Low",IF($AG53&lt;=3,"Medium","High"))</f>
        <v>Medium</v>
      </c>
      <c r="AI53" s="18">
        <f>IF($J53&gt;=2,1,0) + IF($I53&lt;=1,1,0) + IF($V53&gt;=4,1,0) + IF($R53&lt;=2,1,0) + IF($X53&gt;20,1,0) + IF($AG53&lt;=2,1,0)</f>
        <v>2</v>
      </c>
      <c r="AJ53" s="18" t="str">
        <f>IF(AI53&gt;=4,"High",IF(AI53&gt;=2,"Medium","Low"))</f>
        <v>Medium</v>
      </c>
      <c r="AK53" s="18" t="str">
        <f>IF(AND($AF53="Fail", $AI53&gt;=3),"Yes","No")</f>
        <v>No</v>
      </c>
      <c r="AL53" s="18">
        <f xml:space="preserve"> $K53 + $L53+ $M53 + $N53 +$O53</f>
        <v>2</v>
      </c>
      <c r="AM53" s="18">
        <f xml:space="preserve"> $Q53 + $S53 + $T53</f>
        <v>8</v>
      </c>
    </row>
    <row r="54" spans="1:39">
      <c r="A54" s="27" t="s">
        <v>37</v>
      </c>
      <c r="B54" s="21" t="s">
        <v>38</v>
      </c>
      <c r="C54" s="21">
        <v>15</v>
      </c>
      <c r="D54" s="21" t="s">
        <v>54</v>
      </c>
      <c r="E54" s="21" t="s">
        <v>71</v>
      </c>
      <c r="F54" s="21">
        <v>3</v>
      </c>
      <c r="G54" s="21">
        <v>1</v>
      </c>
      <c r="H54" s="21">
        <v>2</v>
      </c>
      <c r="I54" s="21">
        <v>4</v>
      </c>
      <c r="J54" s="21">
        <v>0</v>
      </c>
      <c r="K54" s="21">
        <v>0</v>
      </c>
      <c r="L54" s="21">
        <v>1</v>
      </c>
      <c r="M54" s="21">
        <v>0</v>
      </c>
      <c r="N54" s="21">
        <v>0</v>
      </c>
      <c r="O54" s="21">
        <v>1</v>
      </c>
      <c r="P54" s="21">
        <v>1</v>
      </c>
      <c r="Q54" s="21">
        <v>0</v>
      </c>
      <c r="R54" s="21">
        <v>4</v>
      </c>
      <c r="S54" s="21">
        <v>4</v>
      </c>
      <c r="T54" s="21">
        <v>2</v>
      </c>
      <c r="U54" s="21">
        <v>2</v>
      </c>
      <c r="V54" s="21">
        <v>3</v>
      </c>
      <c r="W54" s="21">
        <v>3</v>
      </c>
      <c r="X54" s="21">
        <v>12</v>
      </c>
      <c r="Y54" s="21">
        <v>16</v>
      </c>
      <c r="Z54" s="21">
        <v>16</v>
      </c>
      <c r="AA54" s="21">
        <v>16</v>
      </c>
      <c r="AB54" s="21">
        <f>$Z54-$Y54</f>
        <v>0</v>
      </c>
      <c r="AC54" s="21">
        <f>$AA54-$Z54</f>
        <v>0</v>
      </c>
      <c r="AD54" s="21" t="str">
        <f>IF(AND($AB54&gt; 0, $AC54 &gt; 0), "Improving", IF(AND($AB54 &lt; 0, $AC54 &lt; 0), "Declining", "Mixed"))</f>
        <v>Mixed</v>
      </c>
      <c r="AE54" s="21">
        <f t="shared" si="0"/>
        <v>16</v>
      </c>
      <c r="AF54" s="21" t="str">
        <f>IF(AE54&gt;=16,"Excellent", IF(AE54&gt;=14,"Good", IF(AE54&gt;=10,"Average","Fail")))</f>
        <v>Excellent</v>
      </c>
      <c r="AG54" s="21">
        <f xml:space="preserve"> 0.5*$F54 + 0.5*$G54</f>
        <v>2</v>
      </c>
      <c r="AH54" s="21" t="str">
        <f>IF($AG54&lt;=1,"Low",IF($AG54&lt;=3,"Medium","High"))</f>
        <v>Medium</v>
      </c>
      <c r="AI54" s="21">
        <f>IF($J54&gt;=2,1,0) + IF($I54&lt;=1,1,0) + IF($V54&gt;=4,1,0) + IF($R54&lt;=2,1,0) + IF($X54&gt;20,1,0) + IF($AG54&lt;=2,1,0)</f>
        <v>1</v>
      </c>
      <c r="AJ54" s="21" t="str">
        <f>IF(AI54&gt;=4,"High",IF(AI54&gt;=2,"Medium","Low"))</f>
        <v>Low</v>
      </c>
      <c r="AK54" s="21" t="str">
        <f>IF(AND($AF54="Fail", $AI54&gt;=3),"Yes","No")</f>
        <v>No</v>
      </c>
      <c r="AL54" s="21">
        <f xml:space="preserve"> $K54 + $L54+ $M54 + $N54 +$O54</f>
        <v>2</v>
      </c>
      <c r="AM54" s="21">
        <f xml:space="preserve"> $Q54 + $S54 + $T54</f>
        <v>6</v>
      </c>
    </row>
    <row r="55" spans="1:39">
      <c r="A55" s="26" t="s">
        <v>37</v>
      </c>
      <c r="B55" s="18" t="s">
        <v>38</v>
      </c>
      <c r="C55" s="18">
        <v>16</v>
      </c>
      <c r="D55" s="18" t="s">
        <v>39</v>
      </c>
      <c r="E55" s="18" t="s">
        <v>72</v>
      </c>
      <c r="F55" s="18">
        <v>3</v>
      </c>
      <c r="G55" s="18">
        <v>4</v>
      </c>
      <c r="H55" s="18">
        <v>1</v>
      </c>
      <c r="I55" s="18">
        <v>2</v>
      </c>
      <c r="J55" s="18">
        <v>0</v>
      </c>
      <c r="K55" s="18">
        <v>0</v>
      </c>
      <c r="L55" s="18">
        <v>1</v>
      </c>
      <c r="M55" s="18">
        <v>0</v>
      </c>
      <c r="N55" s="18">
        <v>0</v>
      </c>
      <c r="O55" s="18">
        <v>1</v>
      </c>
      <c r="P55" s="18">
        <v>1</v>
      </c>
      <c r="Q55" s="18">
        <v>0</v>
      </c>
      <c r="R55" s="18">
        <v>2</v>
      </c>
      <c r="S55" s="18">
        <v>4</v>
      </c>
      <c r="T55" s="18">
        <v>3</v>
      </c>
      <c r="U55" s="18">
        <v>1</v>
      </c>
      <c r="V55" s="18">
        <v>2</v>
      </c>
      <c r="W55" s="18">
        <v>3</v>
      </c>
      <c r="X55" s="18">
        <v>12</v>
      </c>
      <c r="Y55" s="18">
        <v>5</v>
      </c>
      <c r="Z55" s="18">
        <v>5</v>
      </c>
      <c r="AA55" s="18">
        <v>5</v>
      </c>
      <c r="AB55" s="18">
        <f>$Z55-$Y55</f>
        <v>0</v>
      </c>
      <c r="AC55" s="18">
        <f>$AA55-$Z55</f>
        <v>0</v>
      </c>
      <c r="AD55" s="18" t="str">
        <f>IF(AND($AB55&gt; 0, $AC55 &gt; 0), "Improving", IF(AND($AB55 &lt; 0, $AC55 &lt; 0), "Declining", "Mixed"))</f>
        <v>Mixed</v>
      </c>
      <c r="AE55" s="18">
        <f t="shared" si="0"/>
        <v>5</v>
      </c>
      <c r="AF55" s="18" t="str">
        <f>IF(AE55&gt;=16,"Excellent", IF(AE55&gt;=14,"Good", IF(AE55&gt;=10,"Average","Fail")))</f>
        <v>Fail</v>
      </c>
      <c r="AG55" s="18">
        <f xml:space="preserve"> 0.5*$F55 + 0.5*$G55</f>
        <v>3.5</v>
      </c>
      <c r="AH55" s="18" t="str">
        <f>IF($AG55&lt;=1,"Low",IF($AG55&lt;=3,"Medium","High"))</f>
        <v>High</v>
      </c>
      <c r="AI55" s="18">
        <f>IF($J55&gt;=2,1,0) + IF($I55&lt;=1,1,0) + IF($V55&gt;=4,1,0) + IF($R55&lt;=2,1,0) + IF($X55&gt;20,1,0) + IF($AG55&lt;=2,1,0)</f>
        <v>1</v>
      </c>
      <c r="AJ55" s="18" t="str">
        <f>IF(AI55&gt;=4,"High",IF(AI55&gt;=2,"Medium","Low"))</f>
        <v>Low</v>
      </c>
      <c r="AK55" s="18" t="str">
        <f>IF(AND($AF55="Fail", $AI55&gt;=3),"Yes","No")</f>
        <v>No</v>
      </c>
      <c r="AL55" s="18">
        <f xml:space="preserve"> $K55 + $L55+ $M55 + $N55 +$O55</f>
        <v>2</v>
      </c>
      <c r="AM55" s="18">
        <f xml:space="preserve"> $Q55 + $S55 + $T55</f>
        <v>7</v>
      </c>
    </row>
    <row r="56" spans="1:39">
      <c r="A56" s="27" t="s">
        <v>37</v>
      </c>
      <c r="B56" s="21" t="s">
        <v>52</v>
      </c>
      <c r="C56" s="21">
        <v>16</v>
      </c>
      <c r="D56" s="21" t="s">
        <v>39</v>
      </c>
      <c r="E56" s="21" t="s">
        <v>72</v>
      </c>
      <c r="F56" s="21">
        <v>2</v>
      </c>
      <c r="G56" s="21">
        <v>2</v>
      </c>
      <c r="H56" s="21">
        <v>2</v>
      </c>
      <c r="I56" s="21">
        <v>2</v>
      </c>
      <c r="J56" s="21">
        <v>1</v>
      </c>
      <c r="K56" s="21">
        <v>0</v>
      </c>
      <c r="L56" s="21">
        <v>0</v>
      </c>
      <c r="M56" s="21">
        <v>1</v>
      </c>
      <c r="N56" s="21">
        <v>1</v>
      </c>
      <c r="O56" s="21">
        <v>1</v>
      </c>
      <c r="P56" s="21">
        <v>1</v>
      </c>
      <c r="Q56" s="21">
        <v>0</v>
      </c>
      <c r="R56" s="21">
        <v>4</v>
      </c>
      <c r="S56" s="21">
        <v>4</v>
      </c>
      <c r="T56" s="21">
        <v>2</v>
      </c>
      <c r="U56" s="21">
        <v>1</v>
      </c>
      <c r="V56" s="21">
        <v>1</v>
      </c>
      <c r="W56" s="21">
        <v>3</v>
      </c>
      <c r="X56" s="21">
        <v>12</v>
      </c>
      <c r="Y56" s="21">
        <v>11</v>
      </c>
      <c r="Z56" s="21">
        <v>10</v>
      </c>
      <c r="AA56" s="21">
        <v>10</v>
      </c>
      <c r="AB56" s="21">
        <f>$Z56-$Y56</f>
        <v>-1</v>
      </c>
      <c r="AC56" s="21">
        <f>$AA56-$Z56</f>
        <v>0</v>
      </c>
      <c r="AD56" s="21" t="str">
        <f>IF(AND($AB56&gt; 0, $AC56 &gt; 0), "Improving", IF(AND($AB56 &lt; 0, $AC56 &lt; 0), "Declining", "Mixed"))</f>
        <v>Mixed</v>
      </c>
      <c r="AE56" s="21">
        <f t="shared" si="0"/>
        <v>10.33</v>
      </c>
      <c r="AF56" s="21" t="str">
        <f>IF(AE56&gt;=16,"Excellent", IF(AE56&gt;=14,"Good", IF(AE56&gt;=10,"Average","Fail")))</f>
        <v>Average</v>
      </c>
      <c r="AG56" s="21">
        <f xml:space="preserve"> 0.5*$F56 + 0.5*$G56</f>
        <v>2</v>
      </c>
      <c r="AH56" s="21" t="str">
        <f>IF($AG56&lt;=1,"Low",IF($AG56&lt;=3,"Medium","High"))</f>
        <v>Medium</v>
      </c>
      <c r="AI56" s="21">
        <f>IF($J56&gt;=2,1,0) + IF($I56&lt;=1,1,0) + IF($V56&gt;=4,1,0) + IF($R56&lt;=2,1,0) + IF($X56&gt;20,1,0) + IF($AG56&lt;=2,1,0)</f>
        <v>1</v>
      </c>
      <c r="AJ56" s="21" t="str">
        <f>IF(AI56&gt;=4,"High",IF(AI56&gt;=2,"Medium","Low"))</f>
        <v>Low</v>
      </c>
      <c r="AK56" s="21" t="str">
        <f>IF(AND($AF56="Fail", $AI56&gt;=3),"Yes","No")</f>
        <v>No</v>
      </c>
      <c r="AL56" s="21">
        <f xml:space="preserve"> $K56 + $L56+ $M56 + $N56 +$O56</f>
        <v>3</v>
      </c>
      <c r="AM56" s="21">
        <f xml:space="preserve"> $Q56 + $S56 + $T56</f>
        <v>6</v>
      </c>
    </row>
    <row r="57" spans="1:39">
      <c r="A57" s="26" t="s">
        <v>37</v>
      </c>
      <c r="B57" s="18" t="s">
        <v>38</v>
      </c>
      <c r="C57" s="18">
        <v>17</v>
      </c>
      <c r="D57" s="18" t="s">
        <v>39</v>
      </c>
      <c r="E57" s="18" t="s">
        <v>71</v>
      </c>
      <c r="F57" s="18">
        <v>2</v>
      </c>
      <c r="G57" s="18">
        <v>2</v>
      </c>
      <c r="H57" s="18">
        <v>1</v>
      </c>
      <c r="I57" s="18">
        <v>1</v>
      </c>
      <c r="J57" s="18">
        <v>0</v>
      </c>
      <c r="K57" s="18">
        <v>0</v>
      </c>
      <c r="L57" s="18">
        <v>1</v>
      </c>
      <c r="M57" s="18">
        <v>0</v>
      </c>
      <c r="N57" s="18">
        <v>0</v>
      </c>
      <c r="O57" s="18">
        <v>1</v>
      </c>
      <c r="P57" s="18">
        <v>1</v>
      </c>
      <c r="Q57" s="18">
        <v>1</v>
      </c>
      <c r="R57" s="18">
        <v>3</v>
      </c>
      <c r="S57" s="18">
        <v>4</v>
      </c>
      <c r="T57" s="18">
        <v>4</v>
      </c>
      <c r="U57" s="18">
        <v>1</v>
      </c>
      <c r="V57" s="18">
        <v>3</v>
      </c>
      <c r="W57" s="18">
        <v>5</v>
      </c>
      <c r="X57" s="18">
        <v>12</v>
      </c>
      <c r="Y57" s="18">
        <v>10</v>
      </c>
      <c r="Z57" s="18">
        <v>13</v>
      </c>
      <c r="AA57" s="18">
        <v>12</v>
      </c>
      <c r="AB57" s="18">
        <f>$Z57-$Y57</f>
        <v>3</v>
      </c>
      <c r="AC57" s="18">
        <f>$AA57-$Z57</f>
        <v>-1</v>
      </c>
      <c r="AD57" s="18" t="str">
        <f>IF(AND($AB57&gt; 0, $AC57 &gt; 0), "Improving", IF(AND($AB57 &lt; 0, $AC57 &lt; 0), "Declining", "Mixed"))</f>
        <v>Mixed</v>
      </c>
      <c r="AE57" s="18">
        <f t="shared" si="0"/>
        <v>11.67</v>
      </c>
      <c r="AF57" s="18" t="str">
        <f>IF(AE57&gt;=16,"Excellent", IF(AE57&gt;=14,"Good", IF(AE57&gt;=10,"Average","Fail")))</f>
        <v>Average</v>
      </c>
      <c r="AG57" s="18">
        <f xml:space="preserve"> 0.5*$F57 + 0.5*$G57</f>
        <v>2</v>
      </c>
      <c r="AH57" s="18" t="str">
        <f>IF($AG57&lt;=1,"Low",IF($AG57&lt;=3,"Medium","High"))</f>
        <v>Medium</v>
      </c>
      <c r="AI57" s="18">
        <f>IF($J57&gt;=2,1,0) + IF($I57&lt;=1,1,0) + IF($V57&gt;=4,1,0) + IF($R57&lt;=2,1,0) + IF($X57&gt;20,1,0) + IF($AG57&lt;=2,1,0)</f>
        <v>2</v>
      </c>
      <c r="AJ57" s="18" t="str">
        <f>IF(AI57&gt;=4,"High",IF(AI57&gt;=2,"Medium","Low"))</f>
        <v>Medium</v>
      </c>
      <c r="AK57" s="18" t="str">
        <f>IF(AND($AF57="Fail", $AI57&gt;=3),"Yes","No")</f>
        <v>No</v>
      </c>
      <c r="AL57" s="18">
        <f xml:space="preserve"> $K57 + $L57+ $M57 + $N57 +$O57</f>
        <v>2</v>
      </c>
      <c r="AM57" s="18">
        <f xml:space="preserve"> $Q57 + $S57 + $T57</f>
        <v>9</v>
      </c>
    </row>
    <row r="58" spans="1:39">
      <c r="A58" s="27" t="s">
        <v>37</v>
      </c>
      <c r="B58" s="21" t="s">
        <v>52</v>
      </c>
      <c r="C58" s="21">
        <v>17</v>
      </c>
      <c r="D58" s="21" t="s">
        <v>39</v>
      </c>
      <c r="E58" s="21" t="s">
        <v>72</v>
      </c>
      <c r="F58" s="21">
        <v>3</v>
      </c>
      <c r="G58" s="21">
        <v>3</v>
      </c>
      <c r="H58" s="21">
        <v>1</v>
      </c>
      <c r="I58" s="21">
        <v>2</v>
      </c>
      <c r="J58" s="21">
        <v>0</v>
      </c>
      <c r="K58" s="21">
        <v>0</v>
      </c>
      <c r="L58" s="21">
        <v>1</v>
      </c>
      <c r="M58" s="21">
        <v>0</v>
      </c>
      <c r="N58" s="21">
        <v>1</v>
      </c>
      <c r="O58" s="21">
        <v>1</v>
      </c>
      <c r="P58" s="21">
        <v>1</v>
      </c>
      <c r="Q58" s="21">
        <v>1</v>
      </c>
      <c r="R58" s="21">
        <v>4</v>
      </c>
      <c r="S58" s="21">
        <v>3</v>
      </c>
      <c r="T58" s="21">
        <v>4</v>
      </c>
      <c r="U58" s="21">
        <v>2</v>
      </c>
      <c r="V58" s="21">
        <v>3</v>
      </c>
      <c r="W58" s="21">
        <v>4</v>
      </c>
      <c r="X58" s="21">
        <v>12</v>
      </c>
      <c r="Y58" s="21">
        <v>12</v>
      </c>
      <c r="Z58" s="21">
        <v>12</v>
      </c>
      <c r="AA58" s="21">
        <v>11</v>
      </c>
      <c r="AB58" s="21">
        <f>$Z58-$Y58</f>
        <v>0</v>
      </c>
      <c r="AC58" s="21">
        <f>$AA58-$Z58</f>
        <v>-1</v>
      </c>
      <c r="AD58" s="21" t="str">
        <f>IF(AND($AB58&gt; 0, $AC58 &gt; 0), "Improving", IF(AND($AB58 &lt; 0, $AC58 &lt; 0), "Declining", "Mixed"))</f>
        <v>Mixed</v>
      </c>
      <c r="AE58" s="21">
        <f t="shared" si="0"/>
        <v>11.67</v>
      </c>
      <c r="AF58" s="21" t="str">
        <f>IF(AE58&gt;=16,"Excellent", IF(AE58&gt;=14,"Good", IF(AE58&gt;=10,"Average","Fail")))</f>
        <v>Average</v>
      </c>
      <c r="AG58" s="21">
        <f xml:space="preserve"> 0.5*$F58 + 0.5*$G58</f>
        <v>3</v>
      </c>
      <c r="AH58" s="21" t="str">
        <f>IF($AG58&lt;=1,"Low",IF($AG58&lt;=3,"Medium","High"))</f>
        <v>Medium</v>
      </c>
      <c r="AI58" s="21">
        <f>IF($J58&gt;=2,1,0) + IF($I58&lt;=1,1,0) + IF($V58&gt;=4,1,0) + IF($R58&lt;=2,1,0) + IF($X58&gt;20,1,0) + IF($AG58&lt;=2,1,0)</f>
        <v>0</v>
      </c>
      <c r="AJ58" s="21" t="str">
        <f>IF(AI58&gt;=4,"High",IF(AI58&gt;=2,"Medium","Low"))</f>
        <v>Low</v>
      </c>
      <c r="AK58" s="21" t="str">
        <f>IF(AND($AF58="Fail", $AI58&gt;=3),"Yes","No")</f>
        <v>No</v>
      </c>
      <c r="AL58" s="21">
        <f xml:space="preserve"> $K58 + $L58+ $M58 + $N58 +$O58</f>
        <v>3</v>
      </c>
      <c r="AM58" s="21">
        <f xml:space="preserve"> $Q58 + $S58 + $T58</f>
        <v>8</v>
      </c>
    </row>
    <row r="59" spans="1:39">
      <c r="A59" s="26" t="s">
        <v>37</v>
      </c>
      <c r="B59" s="18" t="s">
        <v>52</v>
      </c>
      <c r="C59" s="18">
        <v>17</v>
      </c>
      <c r="D59" s="18" t="s">
        <v>39</v>
      </c>
      <c r="E59" s="18" t="s">
        <v>72</v>
      </c>
      <c r="F59" s="18">
        <v>1</v>
      </c>
      <c r="G59" s="18">
        <v>2</v>
      </c>
      <c r="H59" s="18">
        <v>2</v>
      </c>
      <c r="I59" s="18">
        <v>2</v>
      </c>
      <c r="J59" s="18">
        <v>0</v>
      </c>
      <c r="K59" s="18">
        <v>0</v>
      </c>
      <c r="L59" s="18">
        <v>0</v>
      </c>
      <c r="M59" s="18">
        <v>1</v>
      </c>
      <c r="N59" s="18">
        <v>1</v>
      </c>
      <c r="O59" s="18">
        <v>1</v>
      </c>
      <c r="P59" s="18">
        <v>1</v>
      </c>
      <c r="Q59" s="18">
        <v>0</v>
      </c>
      <c r="R59" s="18">
        <v>4</v>
      </c>
      <c r="S59" s="18">
        <v>4</v>
      </c>
      <c r="T59" s="18">
        <v>4</v>
      </c>
      <c r="U59" s="18">
        <v>4</v>
      </c>
      <c r="V59" s="18">
        <v>5</v>
      </c>
      <c r="W59" s="18">
        <v>5</v>
      </c>
      <c r="X59" s="18">
        <v>12</v>
      </c>
      <c r="Y59" s="18">
        <v>7</v>
      </c>
      <c r="Z59" s="18">
        <v>8</v>
      </c>
      <c r="AA59" s="18">
        <v>8</v>
      </c>
      <c r="AB59" s="18">
        <f>$Z59-$Y59</f>
        <v>1</v>
      </c>
      <c r="AC59" s="18">
        <f>$AA59-$Z59</f>
        <v>0</v>
      </c>
      <c r="AD59" s="18" t="str">
        <f>IF(AND($AB59&gt; 0, $AC59 &gt; 0), "Improving", IF(AND($AB59 &lt; 0, $AC59 &lt; 0), "Declining", "Mixed"))</f>
        <v>Mixed</v>
      </c>
      <c r="AE59" s="18">
        <f t="shared" si="0"/>
        <v>7.67</v>
      </c>
      <c r="AF59" s="18" t="str">
        <f>IF(AE59&gt;=16,"Excellent", IF(AE59&gt;=14,"Good", IF(AE59&gt;=10,"Average","Fail")))</f>
        <v>Fail</v>
      </c>
      <c r="AG59" s="18">
        <f xml:space="preserve"> 0.5*$F59 + 0.5*$G59</f>
        <v>1.5</v>
      </c>
      <c r="AH59" s="18" t="str">
        <f>IF($AG59&lt;=1,"Low",IF($AG59&lt;=3,"Medium","High"))</f>
        <v>Medium</v>
      </c>
      <c r="AI59" s="18">
        <f>IF($J59&gt;=2,1,0) + IF($I59&lt;=1,1,0) + IF($V59&gt;=4,1,0) + IF($R59&lt;=2,1,0) + IF($X59&gt;20,1,0) + IF($AG59&lt;=2,1,0)</f>
        <v>2</v>
      </c>
      <c r="AJ59" s="18" t="str">
        <f>IF(AI59&gt;=4,"High",IF(AI59&gt;=2,"Medium","Low"))</f>
        <v>Medium</v>
      </c>
      <c r="AK59" s="18" t="str">
        <f>IF(AND($AF59="Fail", $AI59&gt;=3),"Yes","No")</f>
        <v>No</v>
      </c>
      <c r="AL59" s="18">
        <f xml:space="preserve"> $K59 + $L59+ $M59 + $N59 +$O59</f>
        <v>3</v>
      </c>
      <c r="AM59" s="18">
        <f xml:space="preserve"> $Q59 + $S59 + $T59</f>
        <v>8</v>
      </c>
    </row>
    <row r="60" spans="1:39">
      <c r="A60" s="27" t="s">
        <v>37</v>
      </c>
      <c r="B60" s="21" t="s">
        <v>38</v>
      </c>
      <c r="C60" s="21">
        <v>17</v>
      </c>
      <c r="D60" s="21" t="s">
        <v>54</v>
      </c>
      <c r="E60" s="21" t="s">
        <v>71</v>
      </c>
      <c r="F60" s="21">
        <v>4</v>
      </c>
      <c r="G60" s="21">
        <v>4</v>
      </c>
      <c r="H60" s="21">
        <v>1</v>
      </c>
      <c r="I60" s="21">
        <v>1</v>
      </c>
      <c r="J60" s="21">
        <v>0</v>
      </c>
      <c r="K60" s="21">
        <v>0</v>
      </c>
      <c r="L60" s="21">
        <v>1</v>
      </c>
      <c r="M60" s="21">
        <v>1</v>
      </c>
      <c r="N60" s="21">
        <v>0</v>
      </c>
      <c r="O60" s="21">
        <v>1</v>
      </c>
      <c r="P60" s="21">
        <v>0</v>
      </c>
      <c r="Q60" s="21">
        <v>0</v>
      </c>
      <c r="R60" s="21">
        <v>5</v>
      </c>
      <c r="S60" s="21">
        <v>2</v>
      </c>
      <c r="T60" s="21">
        <v>1</v>
      </c>
      <c r="U60" s="21">
        <v>1</v>
      </c>
      <c r="V60" s="21">
        <v>2</v>
      </c>
      <c r="W60" s="21">
        <v>3</v>
      </c>
      <c r="X60" s="21">
        <v>12</v>
      </c>
      <c r="Y60" s="21">
        <v>8</v>
      </c>
      <c r="Z60" s="21">
        <v>10</v>
      </c>
      <c r="AA60" s="21">
        <v>10</v>
      </c>
      <c r="AB60" s="21">
        <f>$Z60-$Y60</f>
        <v>2</v>
      </c>
      <c r="AC60" s="21">
        <f>$AA60-$Z60</f>
        <v>0</v>
      </c>
      <c r="AD60" s="21" t="str">
        <f>IF(AND($AB60&gt; 0, $AC60 &gt; 0), "Improving", IF(AND($AB60 &lt; 0, $AC60 &lt; 0), "Declining", "Mixed"))</f>
        <v>Mixed</v>
      </c>
      <c r="AE60" s="21">
        <f t="shared" si="0"/>
        <v>9.33</v>
      </c>
      <c r="AF60" s="21" t="str">
        <f>IF(AE60&gt;=16,"Excellent", IF(AE60&gt;=14,"Good", IF(AE60&gt;=10,"Average","Fail")))</f>
        <v>Fail</v>
      </c>
      <c r="AG60" s="21">
        <f xml:space="preserve"> 0.5*$F60 + 0.5*$G60</f>
        <v>4</v>
      </c>
      <c r="AH60" s="21" t="str">
        <f>IF($AG60&lt;=1,"Low",IF($AG60&lt;=3,"Medium","High"))</f>
        <v>High</v>
      </c>
      <c r="AI60" s="21">
        <f>IF($J60&gt;=2,1,0) + IF($I60&lt;=1,1,0) + IF($V60&gt;=4,1,0) + IF($R60&lt;=2,1,0) + IF($X60&gt;20,1,0) + IF($AG60&lt;=2,1,0)</f>
        <v>1</v>
      </c>
      <c r="AJ60" s="21" t="str">
        <f>IF(AI60&gt;=4,"High",IF(AI60&gt;=2,"Medium","Low"))</f>
        <v>Low</v>
      </c>
      <c r="AK60" s="21" t="str">
        <f>IF(AND($AF60="Fail", $AI60&gt;=3),"Yes","No")</f>
        <v>No</v>
      </c>
      <c r="AL60" s="21">
        <f xml:space="preserve"> $K60 + $L60+ $M60 + $N60 +$O60</f>
        <v>3</v>
      </c>
      <c r="AM60" s="21">
        <f xml:space="preserve"> $Q60 + $S60 + $T60</f>
        <v>3</v>
      </c>
    </row>
    <row r="61" spans="1:39">
      <c r="A61" s="26" t="s">
        <v>37</v>
      </c>
      <c r="B61" s="18" t="s">
        <v>52</v>
      </c>
      <c r="C61" s="18">
        <v>19</v>
      </c>
      <c r="D61" s="18" t="s">
        <v>39</v>
      </c>
      <c r="E61" s="18" t="s">
        <v>71</v>
      </c>
      <c r="F61" s="18">
        <v>4</v>
      </c>
      <c r="G61" s="18">
        <v>3</v>
      </c>
      <c r="H61" s="18">
        <v>1</v>
      </c>
      <c r="I61" s="18">
        <v>2</v>
      </c>
      <c r="J61" s="18">
        <v>0</v>
      </c>
      <c r="K61" s="18">
        <v>0</v>
      </c>
      <c r="L61" s="18">
        <v>1</v>
      </c>
      <c r="M61" s="18">
        <v>0</v>
      </c>
      <c r="N61" s="18">
        <v>0</v>
      </c>
      <c r="O61" s="18">
        <v>1</v>
      </c>
      <c r="P61" s="18">
        <v>1</v>
      </c>
      <c r="Q61" s="18">
        <v>0</v>
      </c>
      <c r="R61" s="18">
        <v>4</v>
      </c>
      <c r="S61" s="18">
        <v>3</v>
      </c>
      <c r="T61" s="18">
        <v>1</v>
      </c>
      <c r="U61" s="18">
        <v>1</v>
      </c>
      <c r="V61" s="18">
        <v>1</v>
      </c>
      <c r="W61" s="18">
        <v>1</v>
      </c>
      <c r="X61" s="18">
        <v>12</v>
      </c>
      <c r="Y61" s="18">
        <v>11</v>
      </c>
      <c r="Z61" s="18">
        <v>11</v>
      </c>
      <c r="AA61" s="18">
        <v>11</v>
      </c>
      <c r="AB61" s="18">
        <f>$Z61-$Y61</f>
        <v>0</v>
      </c>
      <c r="AC61" s="18">
        <f>$AA61-$Z61</f>
        <v>0</v>
      </c>
      <c r="AD61" s="18" t="str">
        <f>IF(AND($AB61&gt; 0, $AC61 &gt; 0), "Improving", IF(AND($AB61 &lt; 0, $AC61 &lt; 0), "Declining", "Mixed"))</f>
        <v>Mixed</v>
      </c>
      <c r="AE61" s="18">
        <f t="shared" si="0"/>
        <v>11</v>
      </c>
      <c r="AF61" s="18" t="str">
        <f>IF(AE61&gt;=16,"Excellent", IF(AE61&gt;=14,"Good", IF(AE61&gt;=10,"Average","Fail")))</f>
        <v>Average</v>
      </c>
      <c r="AG61" s="18">
        <f xml:space="preserve"> 0.5*$F61 + 0.5*$G61</f>
        <v>3.5</v>
      </c>
      <c r="AH61" s="18" t="str">
        <f>IF($AG61&lt;=1,"Low",IF($AG61&lt;=3,"Medium","High"))</f>
        <v>High</v>
      </c>
      <c r="AI61" s="18">
        <f>IF($J61&gt;=2,1,0) + IF($I61&lt;=1,1,0) + IF($V61&gt;=4,1,0) + IF($R61&lt;=2,1,0) + IF($X61&gt;20,1,0) + IF($AG61&lt;=2,1,0)</f>
        <v>0</v>
      </c>
      <c r="AJ61" s="18" t="str">
        <f>IF(AI61&gt;=4,"High",IF(AI61&gt;=2,"Medium","Low"))</f>
        <v>Low</v>
      </c>
      <c r="AK61" s="18" t="str">
        <f>IF(AND($AF61="Fail", $AI61&gt;=3),"Yes","No")</f>
        <v>No</v>
      </c>
      <c r="AL61" s="18">
        <f xml:space="preserve"> $K61 + $L61+ $M61 + $N61 +$O61</f>
        <v>2</v>
      </c>
      <c r="AM61" s="18">
        <f xml:space="preserve"> $Q61 + $S61 + $T61</f>
        <v>4</v>
      </c>
    </row>
    <row r="62" spans="1:39">
      <c r="A62" s="27" t="s">
        <v>37</v>
      </c>
      <c r="B62" s="21" t="s">
        <v>38</v>
      </c>
      <c r="C62" s="21">
        <v>18</v>
      </c>
      <c r="D62" s="21" t="s">
        <v>39</v>
      </c>
      <c r="E62" s="21" t="s">
        <v>71</v>
      </c>
      <c r="F62" s="21">
        <v>2</v>
      </c>
      <c r="G62" s="21">
        <v>1</v>
      </c>
      <c r="H62" s="21">
        <v>1</v>
      </c>
      <c r="I62" s="21">
        <v>2</v>
      </c>
      <c r="J62" s="21">
        <v>1</v>
      </c>
      <c r="K62" s="21">
        <v>0</v>
      </c>
      <c r="L62" s="21">
        <v>0</v>
      </c>
      <c r="M62" s="21">
        <v>0</v>
      </c>
      <c r="N62" s="21">
        <v>0</v>
      </c>
      <c r="O62" s="21">
        <v>1</v>
      </c>
      <c r="P62" s="21">
        <v>1</v>
      </c>
      <c r="Q62" s="21">
        <v>1</v>
      </c>
      <c r="R62" s="21">
        <v>5</v>
      </c>
      <c r="S62" s="21">
        <v>4</v>
      </c>
      <c r="T62" s="21">
        <v>3</v>
      </c>
      <c r="U62" s="21">
        <v>1</v>
      </c>
      <c r="V62" s="21">
        <v>1</v>
      </c>
      <c r="W62" s="21">
        <v>5</v>
      </c>
      <c r="X62" s="21">
        <v>12</v>
      </c>
      <c r="Y62" s="21">
        <v>12</v>
      </c>
      <c r="Z62" s="21">
        <v>12</v>
      </c>
      <c r="AA62" s="21">
        <v>13</v>
      </c>
      <c r="AB62" s="21">
        <f>$Z62-$Y62</f>
        <v>0</v>
      </c>
      <c r="AC62" s="21">
        <f>$AA62-$Z62</f>
        <v>1</v>
      </c>
      <c r="AD62" s="21" t="str">
        <f>IF(AND($AB62&gt; 0, $AC62 &gt; 0), "Improving", IF(AND($AB62 &lt; 0, $AC62 &lt; 0), "Declining", "Mixed"))</f>
        <v>Mixed</v>
      </c>
      <c r="AE62" s="21">
        <f t="shared" si="0"/>
        <v>12.33</v>
      </c>
      <c r="AF62" s="21" t="str">
        <f>IF(AE62&gt;=16,"Excellent", IF(AE62&gt;=14,"Good", IF(AE62&gt;=10,"Average","Fail")))</f>
        <v>Average</v>
      </c>
      <c r="AG62" s="21">
        <f xml:space="preserve"> 0.5*$F62 + 0.5*$G62</f>
        <v>1.5</v>
      </c>
      <c r="AH62" s="21" t="str">
        <f>IF($AG62&lt;=1,"Low",IF($AG62&lt;=3,"Medium","High"))</f>
        <v>Medium</v>
      </c>
      <c r="AI62" s="21">
        <f>IF($J62&gt;=2,1,0) + IF($I62&lt;=1,1,0) + IF($V62&gt;=4,1,0) + IF($R62&lt;=2,1,0) + IF($X62&gt;20,1,0) + IF($AG62&lt;=2,1,0)</f>
        <v>1</v>
      </c>
      <c r="AJ62" s="21" t="str">
        <f>IF(AI62&gt;=4,"High",IF(AI62&gt;=2,"Medium","Low"))</f>
        <v>Low</v>
      </c>
      <c r="AK62" s="21" t="str">
        <f>IF(AND($AF62="Fail", $AI62&gt;=3),"Yes","No")</f>
        <v>No</v>
      </c>
      <c r="AL62" s="21">
        <f xml:space="preserve"> $K62 + $L62+ $M62 + $N62 +$O62</f>
        <v>1</v>
      </c>
      <c r="AM62" s="21">
        <f xml:space="preserve"> $Q62 + $S62 + $T62</f>
        <v>8</v>
      </c>
    </row>
    <row r="63" spans="1:39">
      <c r="A63" s="26" t="s">
        <v>37</v>
      </c>
      <c r="B63" s="18" t="s">
        <v>38</v>
      </c>
      <c r="C63" s="18">
        <v>17</v>
      </c>
      <c r="D63" s="18" t="s">
        <v>39</v>
      </c>
      <c r="E63" s="18" t="s">
        <v>72</v>
      </c>
      <c r="F63" s="18">
        <v>2</v>
      </c>
      <c r="G63" s="18">
        <v>2</v>
      </c>
      <c r="H63" s="18">
        <v>1</v>
      </c>
      <c r="I63" s="18">
        <v>2</v>
      </c>
      <c r="J63" s="18">
        <v>0</v>
      </c>
      <c r="K63" s="18">
        <v>0</v>
      </c>
      <c r="L63" s="18">
        <v>1</v>
      </c>
      <c r="M63" s="18">
        <v>0</v>
      </c>
      <c r="N63" s="18">
        <v>0</v>
      </c>
      <c r="O63" s="18">
        <v>1</v>
      </c>
      <c r="P63" s="18">
        <v>0</v>
      </c>
      <c r="Q63" s="18">
        <v>1</v>
      </c>
      <c r="R63" s="18">
        <v>4</v>
      </c>
      <c r="S63" s="18">
        <v>2</v>
      </c>
      <c r="T63" s="18">
        <v>2</v>
      </c>
      <c r="U63" s="18">
        <v>1</v>
      </c>
      <c r="V63" s="18">
        <v>1</v>
      </c>
      <c r="W63" s="18">
        <v>3</v>
      </c>
      <c r="X63" s="18">
        <v>12</v>
      </c>
      <c r="Y63" s="18">
        <v>11</v>
      </c>
      <c r="Z63" s="18">
        <v>9</v>
      </c>
      <c r="AA63" s="18">
        <v>9</v>
      </c>
      <c r="AB63" s="18">
        <f>$Z63-$Y63</f>
        <v>-2</v>
      </c>
      <c r="AC63" s="18">
        <f>$AA63-$Z63</f>
        <v>0</v>
      </c>
      <c r="AD63" s="18" t="str">
        <f>IF(AND($AB63&gt; 0, $AC63 &gt; 0), "Improving", IF(AND($AB63 &lt; 0, $AC63 &lt; 0), "Declining", "Mixed"))</f>
        <v>Mixed</v>
      </c>
      <c r="AE63" s="18">
        <f t="shared" si="0"/>
        <v>9.67</v>
      </c>
      <c r="AF63" s="18" t="str">
        <f>IF(AE63&gt;=16,"Excellent", IF(AE63&gt;=14,"Good", IF(AE63&gt;=10,"Average","Fail")))</f>
        <v>Fail</v>
      </c>
      <c r="AG63" s="18">
        <f xml:space="preserve"> 0.5*$F63 + 0.5*$G63</f>
        <v>2</v>
      </c>
      <c r="AH63" s="18" t="str">
        <f>IF($AG63&lt;=1,"Low",IF($AG63&lt;=3,"Medium","High"))</f>
        <v>Medium</v>
      </c>
      <c r="AI63" s="18">
        <f>IF($J63&gt;=2,1,0) + IF($I63&lt;=1,1,0) + IF($V63&gt;=4,1,0) + IF($R63&lt;=2,1,0) + IF($X63&gt;20,1,0) + IF($AG63&lt;=2,1,0)</f>
        <v>1</v>
      </c>
      <c r="AJ63" s="18" t="str">
        <f>IF(AI63&gt;=4,"High",IF(AI63&gt;=2,"Medium","Low"))</f>
        <v>Low</v>
      </c>
      <c r="AK63" s="18" t="str">
        <f>IF(AND($AF63="Fail", $AI63&gt;=3),"Yes","No")</f>
        <v>No</v>
      </c>
      <c r="AL63" s="18">
        <f xml:space="preserve"> $K63 + $L63+ $M63 + $N63 +$O63</f>
        <v>2</v>
      </c>
      <c r="AM63" s="18">
        <f xml:space="preserve"> $Q63 + $S63 + $T63</f>
        <v>5</v>
      </c>
    </row>
    <row r="64" spans="1:39">
      <c r="A64" s="27" t="s">
        <v>37</v>
      </c>
      <c r="B64" s="21" t="s">
        <v>38</v>
      </c>
      <c r="C64" s="21">
        <v>19</v>
      </c>
      <c r="D64" s="21" t="s">
        <v>54</v>
      </c>
      <c r="E64" s="21" t="s">
        <v>72</v>
      </c>
      <c r="F64" s="21">
        <v>3</v>
      </c>
      <c r="G64" s="21">
        <v>1</v>
      </c>
      <c r="H64" s="21">
        <v>1</v>
      </c>
      <c r="I64" s="21">
        <v>3</v>
      </c>
      <c r="J64" s="21">
        <v>1</v>
      </c>
      <c r="K64" s="21">
        <v>0</v>
      </c>
      <c r="L64" s="21">
        <v>0</v>
      </c>
      <c r="M64" s="21">
        <v>1</v>
      </c>
      <c r="N64" s="21">
        <v>0</v>
      </c>
      <c r="O64" s="21">
        <v>1</v>
      </c>
      <c r="P64" s="21">
        <v>0</v>
      </c>
      <c r="Q64" s="21">
        <v>0</v>
      </c>
      <c r="R64" s="21">
        <v>5</v>
      </c>
      <c r="S64" s="21">
        <v>4</v>
      </c>
      <c r="T64" s="21">
        <v>3</v>
      </c>
      <c r="U64" s="21">
        <v>1</v>
      </c>
      <c r="V64" s="21">
        <v>2</v>
      </c>
      <c r="W64" s="21">
        <v>5</v>
      </c>
      <c r="X64" s="21">
        <v>12</v>
      </c>
      <c r="Y64" s="21">
        <v>14</v>
      </c>
      <c r="Z64" s="21">
        <v>13</v>
      </c>
      <c r="AA64" s="21">
        <v>13</v>
      </c>
      <c r="AB64" s="21">
        <f>$Z64-$Y64</f>
        <v>-1</v>
      </c>
      <c r="AC64" s="21">
        <f>$AA64-$Z64</f>
        <v>0</v>
      </c>
      <c r="AD64" s="21" t="str">
        <f>IF(AND($AB64&gt; 0, $AC64 &gt; 0), "Improving", IF(AND($AB64 &lt; 0, $AC64 &lt; 0), "Declining", "Mixed"))</f>
        <v>Mixed</v>
      </c>
      <c r="AE64" s="21">
        <f t="shared" si="0"/>
        <v>13.33</v>
      </c>
      <c r="AF64" s="21" t="str">
        <f>IF(AE64&gt;=16,"Excellent", IF(AE64&gt;=14,"Good", IF(AE64&gt;=10,"Average","Fail")))</f>
        <v>Average</v>
      </c>
      <c r="AG64" s="21">
        <f xml:space="preserve"> 0.5*$F64 + 0.5*$G64</f>
        <v>2</v>
      </c>
      <c r="AH64" s="21" t="str">
        <f>IF($AG64&lt;=1,"Low",IF($AG64&lt;=3,"Medium","High"))</f>
        <v>Medium</v>
      </c>
      <c r="AI64" s="21">
        <f>IF($J64&gt;=2,1,0) + IF($I64&lt;=1,1,0) + IF($V64&gt;=4,1,0) + IF($R64&lt;=2,1,0) + IF($X64&gt;20,1,0) + IF($AG64&lt;=2,1,0)</f>
        <v>1</v>
      </c>
      <c r="AJ64" s="21" t="str">
        <f>IF(AI64&gt;=4,"High",IF(AI64&gt;=2,"Medium","Low"))</f>
        <v>Low</v>
      </c>
      <c r="AK64" s="21" t="str">
        <f>IF(AND($AF64="Fail", $AI64&gt;=3),"Yes","No")</f>
        <v>No</v>
      </c>
      <c r="AL64" s="21">
        <f xml:space="preserve"> $K64 + $L64+ $M64 + $N64 +$O64</f>
        <v>2</v>
      </c>
      <c r="AM64" s="21">
        <f xml:space="preserve"> $Q64 + $S64 + $T64</f>
        <v>7</v>
      </c>
    </row>
    <row r="65" spans="1:39">
      <c r="A65" s="26" t="s">
        <v>37</v>
      </c>
      <c r="B65" s="18" t="s">
        <v>52</v>
      </c>
      <c r="C65" s="18">
        <v>18</v>
      </c>
      <c r="D65" s="18" t="s">
        <v>39</v>
      </c>
      <c r="E65" s="18" t="s">
        <v>72</v>
      </c>
      <c r="F65" s="18">
        <v>4</v>
      </c>
      <c r="G65" s="18">
        <v>2</v>
      </c>
      <c r="H65" s="18">
        <v>1</v>
      </c>
      <c r="I65" s="18">
        <v>2</v>
      </c>
      <c r="J65" s="18">
        <v>0</v>
      </c>
      <c r="K65" s="18">
        <v>0</v>
      </c>
      <c r="L65" s="18">
        <v>1</v>
      </c>
      <c r="M65" s="18">
        <v>1</v>
      </c>
      <c r="N65" s="18">
        <v>1</v>
      </c>
      <c r="O65" s="18">
        <v>1</v>
      </c>
      <c r="P65" s="18">
        <v>1</v>
      </c>
      <c r="Q65" s="18">
        <v>1</v>
      </c>
      <c r="R65" s="18">
        <v>4</v>
      </c>
      <c r="S65" s="18">
        <v>3</v>
      </c>
      <c r="T65" s="18">
        <v>2</v>
      </c>
      <c r="U65" s="18">
        <v>1</v>
      </c>
      <c r="V65" s="18">
        <v>4</v>
      </c>
      <c r="W65" s="18">
        <v>5</v>
      </c>
      <c r="X65" s="18">
        <v>11</v>
      </c>
      <c r="Y65" s="18">
        <v>12</v>
      </c>
      <c r="Z65" s="18">
        <v>11</v>
      </c>
      <c r="AA65" s="18">
        <v>11</v>
      </c>
      <c r="AB65" s="18">
        <f>$Z65-$Y65</f>
        <v>-1</v>
      </c>
      <c r="AC65" s="18">
        <f>$AA65-$Z65</f>
        <v>0</v>
      </c>
      <c r="AD65" s="18" t="str">
        <f>IF(AND($AB65&gt; 0, $AC65 &gt; 0), "Improving", IF(AND($AB65 &lt; 0, $AC65 &lt; 0), "Declining", "Mixed"))</f>
        <v>Mixed</v>
      </c>
      <c r="AE65" s="18">
        <f t="shared" si="0"/>
        <v>11.33</v>
      </c>
      <c r="AF65" s="18" t="str">
        <f>IF(AE65&gt;=16,"Excellent", IF(AE65&gt;=14,"Good", IF(AE65&gt;=10,"Average","Fail")))</f>
        <v>Average</v>
      </c>
      <c r="AG65" s="18">
        <f xml:space="preserve"> 0.5*$F65 + 0.5*$G65</f>
        <v>3</v>
      </c>
      <c r="AH65" s="18" t="str">
        <f>IF($AG65&lt;=1,"Low",IF($AG65&lt;=3,"Medium","High"))</f>
        <v>Medium</v>
      </c>
      <c r="AI65" s="18">
        <f>IF($J65&gt;=2,1,0) + IF($I65&lt;=1,1,0) + IF($V65&gt;=4,1,0) + IF($R65&lt;=2,1,0) + IF($X65&gt;20,1,0) + IF($AG65&lt;=2,1,0)</f>
        <v>1</v>
      </c>
      <c r="AJ65" s="18" t="str">
        <f>IF(AI65&gt;=4,"High",IF(AI65&gt;=2,"Medium","Low"))</f>
        <v>Low</v>
      </c>
      <c r="AK65" s="18" t="str">
        <f>IF(AND($AF65="Fail", $AI65&gt;=3),"Yes","No")</f>
        <v>No</v>
      </c>
      <c r="AL65" s="18">
        <f xml:space="preserve"> $K65 + $L65+ $M65 + $N65 +$O65</f>
        <v>4</v>
      </c>
      <c r="AM65" s="18">
        <f xml:space="preserve"> $Q65 + $S65 + $T65</f>
        <v>6</v>
      </c>
    </row>
    <row r="66" spans="1:39">
      <c r="A66" s="27" t="s">
        <v>37</v>
      </c>
      <c r="B66" s="21" t="s">
        <v>52</v>
      </c>
      <c r="C66" s="21">
        <v>18</v>
      </c>
      <c r="D66" s="21" t="s">
        <v>39</v>
      </c>
      <c r="E66" s="21" t="s">
        <v>71</v>
      </c>
      <c r="F66" s="21">
        <v>3</v>
      </c>
      <c r="G66" s="21">
        <v>4</v>
      </c>
      <c r="H66" s="21">
        <v>1</v>
      </c>
      <c r="I66" s="21">
        <v>2</v>
      </c>
      <c r="J66" s="21">
        <v>0</v>
      </c>
      <c r="K66" s="21">
        <v>0</v>
      </c>
      <c r="L66" s="21">
        <v>0</v>
      </c>
      <c r="M66" s="21">
        <v>0</v>
      </c>
      <c r="N66" s="21">
        <v>1</v>
      </c>
      <c r="O66" s="21">
        <v>1</v>
      </c>
      <c r="P66" s="21">
        <v>1</v>
      </c>
      <c r="Q66" s="21">
        <v>1</v>
      </c>
      <c r="R66" s="21">
        <v>4</v>
      </c>
      <c r="S66" s="21">
        <v>3</v>
      </c>
      <c r="T66" s="21">
        <v>3</v>
      </c>
      <c r="U66" s="21">
        <v>1</v>
      </c>
      <c r="V66" s="21">
        <v>3</v>
      </c>
      <c r="W66" s="21">
        <v>5</v>
      </c>
      <c r="X66" s="21">
        <v>11</v>
      </c>
      <c r="Y66" s="21">
        <v>16</v>
      </c>
      <c r="Z66" s="21">
        <v>15</v>
      </c>
      <c r="AA66" s="21">
        <v>15</v>
      </c>
      <c r="AB66" s="21">
        <f>$Z66-$Y66</f>
        <v>-1</v>
      </c>
      <c r="AC66" s="21">
        <f>$AA66-$Z66</f>
        <v>0</v>
      </c>
      <c r="AD66" s="21" t="str">
        <f>IF(AND($AB66&gt; 0, $AC66 &gt; 0), "Improving", IF(AND($AB66 &lt; 0, $AC66 &lt; 0), "Declining", "Mixed"))</f>
        <v>Mixed</v>
      </c>
      <c r="AE66" s="21">
        <f t="shared" ref="AE66:AE129" si="1">ROUND(AVERAGE(Y66:AA66),2)</f>
        <v>15.33</v>
      </c>
      <c r="AF66" s="21" t="str">
        <f>IF(AE66&gt;=16,"Excellent", IF(AE66&gt;=14,"Good", IF(AE66&gt;=10,"Average","Fail")))</f>
        <v>Good</v>
      </c>
      <c r="AG66" s="21">
        <f xml:space="preserve"> 0.5*$F66 + 0.5*$G66</f>
        <v>3.5</v>
      </c>
      <c r="AH66" s="21" t="str">
        <f>IF($AG66&lt;=1,"Low",IF($AG66&lt;=3,"Medium","High"))</f>
        <v>High</v>
      </c>
      <c r="AI66" s="21">
        <f>IF($J66&gt;=2,1,0) + IF($I66&lt;=1,1,0) + IF($V66&gt;=4,1,0) + IF($R66&lt;=2,1,0) + IF($X66&gt;20,1,0) + IF($AG66&lt;=2,1,0)</f>
        <v>0</v>
      </c>
      <c r="AJ66" s="21" t="str">
        <f>IF(AI66&gt;=4,"High",IF(AI66&gt;=2,"Medium","Low"))</f>
        <v>Low</v>
      </c>
      <c r="AK66" s="21" t="str">
        <f>IF(AND($AF66="Fail", $AI66&gt;=3),"Yes","No")</f>
        <v>No</v>
      </c>
      <c r="AL66" s="21">
        <f xml:space="preserve"> $K66 + $L66+ $M66 + $N66 +$O66</f>
        <v>2</v>
      </c>
      <c r="AM66" s="21">
        <f xml:space="preserve"> $Q66 + $S66 + $T66</f>
        <v>7</v>
      </c>
    </row>
    <row r="67" spans="1:39">
      <c r="A67" s="26" t="s">
        <v>55</v>
      </c>
      <c r="B67" s="18" t="s">
        <v>52</v>
      </c>
      <c r="C67" s="18">
        <v>20</v>
      </c>
      <c r="D67" s="18" t="s">
        <v>39</v>
      </c>
      <c r="E67" s="18" t="s">
        <v>71</v>
      </c>
      <c r="F67" s="18">
        <v>2</v>
      </c>
      <c r="G67" s="18">
        <v>2</v>
      </c>
      <c r="H67" s="18">
        <v>1</v>
      </c>
      <c r="I67" s="18">
        <v>2</v>
      </c>
      <c r="J67" s="18">
        <v>2</v>
      </c>
      <c r="K67" s="18">
        <v>0</v>
      </c>
      <c r="L67" s="18">
        <v>1</v>
      </c>
      <c r="M67" s="18">
        <v>1</v>
      </c>
      <c r="N67" s="18">
        <v>0</v>
      </c>
      <c r="O67" s="18">
        <v>1</v>
      </c>
      <c r="P67" s="18">
        <v>0</v>
      </c>
      <c r="Q67" s="18">
        <v>0</v>
      </c>
      <c r="R67" s="18">
        <v>5</v>
      </c>
      <c r="S67" s="18">
        <v>5</v>
      </c>
      <c r="T67" s="18">
        <v>4</v>
      </c>
      <c r="U67" s="18">
        <v>4</v>
      </c>
      <c r="V67" s="18">
        <v>5</v>
      </c>
      <c r="W67" s="18">
        <v>4</v>
      </c>
      <c r="X67" s="18">
        <v>11</v>
      </c>
      <c r="Y67" s="18">
        <v>9</v>
      </c>
      <c r="Z67" s="18">
        <v>9</v>
      </c>
      <c r="AA67" s="18">
        <v>9</v>
      </c>
      <c r="AB67" s="18">
        <f>$Z67-$Y67</f>
        <v>0</v>
      </c>
      <c r="AC67" s="18">
        <f>$AA67-$Z67</f>
        <v>0</v>
      </c>
      <c r="AD67" s="18" t="str">
        <f>IF(AND($AB67&gt; 0, $AC67 &gt; 0), "Improving", IF(AND($AB67 &lt; 0, $AC67 &lt; 0), "Declining", "Mixed"))</f>
        <v>Mixed</v>
      </c>
      <c r="AE67" s="18">
        <f t="shared" si="1"/>
        <v>9</v>
      </c>
      <c r="AF67" s="18" t="str">
        <f>IF(AE67&gt;=16,"Excellent", IF(AE67&gt;=14,"Good", IF(AE67&gt;=10,"Average","Fail")))</f>
        <v>Fail</v>
      </c>
      <c r="AG67" s="18">
        <f xml:space="preserve"> 0.5*$F67 + 0.5*$G67</f>
        <v>2</v>
      </c>
      <c r="AH67" s="18" t="str">
        <f>IF($AG67&lt;=1,"Low",IF($AG67&lt;=3,"Medium","High"))</f>
        <v>Medium</v>
      </c>
      <c r="AI67" s="18">
        <f>IF($J67&gt;=2,1,0) + IF($I67&lt;=1,1,0) + IF($V67&gt;=4,1,0) + IF($R67&lt;=2,1,0) + IF($X67&gt;20,1,0) + IF($AG67&lt;=2,1,0)</f>
        <v>3</v>
      </c>
      <c r="AJ67" s="18" t="str">
        <f>IF(AI67&gt;=4,"High",IF(AI67&gt;=2,"Medium","Low"))</f>
        <v>Medium</v>
      </c>
      <c r="AK67" s="18" t="str">
        <f>IF(AND($AF67="Fail", $AI67&gt;=3),"Yes","No")</f>
        <v>Yes</v>
      </c>
      <c r="AL67" s="18">
        <f xml:space="preserve"> $K67 + $L67+ $M67 + $N67 +$O67</f>
        <v>3</v>
      </c>
      <c r="AM67" s="18">
        <f xml:space="preserve"> $Q67 + $S67 + $T67</f>
        <v>9</v>
      </c>
    </row>
    <row r="68" spans="1:39">
      <c r="A68" s="27" t="s">
        <v>37</v>
      </c>
      <c r="B68" s="21" t="s">
        <v>38</v>
      </c>
      <c r="C68" s="21">
        <v>15</v>
      </c>
      <c r="D68" s="21" t="s">
        <v>39</v>
      </c>
      <c r="E68" s="21" t="s">
        <v>71</v>
      </c>
      <c r="F68" s="21">
        <v>1</v>
      </c>
      <c r="G68" s="21">
        <v>1</v>
      </c>
      <c r="H68" s="21">
        <v>1</v>
      </c>
      <c r="I68" s="21">
        <v>2</v>
      </c>
      <c r="J68" s="21">
        <v>3</v>
      </c>
      <c r="K68" s="21">
        <v>1</v>
      </c>
      <c r="L68" s="21">
        <v>0</v>
      </c>
      <c r="M68" s="21">
        <v>1</v>
      </c>
      <c r="N68" s="21">
        <v>0</v>
      </c>
      <c r="O68" s="21">
        <v>1</v>
      </c>
      <c r="P68" s="21">
        <v>1</v>
      </c>
      <c r="Q68" s="21">
        <v>0</v>
      </c>
      <c r="R68" s="21">
        <v>4</v>
      </c>
      <c r="S68" s="21">
        <v>3</v>
      </c>
      <c r="T68" s="21">
        <v>2</v>
      </c>
      <c r="U68" s="21">
        <v>2</v>
      </c>
      <c r="V68" s="21">
        <v>3</v>
      </c>
      <c r="W68" s="21">
        <v>3</v>
      </c>
      <c r="X68" s="21">
        <v>10</v>
      </c>
      <c r="Y68" s="21">
        <v>7</v>
      </c>
      <c r="Z68" s="21">
        <v>8</v>
      </c>
      <c r="AA68" s="21">
        <v>10</v>
      </c>
      <c r="AB68" s="21">
        <f>$Z68-$Y68</f>
        <v>1</v>
      </c>
      <c r="AC68" s="21">
        <f>$AA68-$Z68</f>
        <v>2</v>
      </c>
      <c r="AD68" s="21" t="str">
        <f>IF(AND($AB68&gt; 0, $AC68 &gt; 0), "Improving", IF(AND($AB68 &lt; 0, $AC68 &lt; 0), "Declining", "Mixed"))</f>
        <v>Improving</v>
      </c>
      <c r="AE68" s="21">
        <f t="shared" si="1"/>
        <v>8.33</v>
      </c>
      <c r="AF68" s="21" t="str">
        <f>IF(AE68&gt;=16,"Excellent", IF(AE68&gt;=14,"Good", IF(AE68&gt;=10,"Average","Fail")))</f>
        <v>Fail</v>
      </c>
      <c r="AG68" s="21">
        <f xml:space="preserve"> 0.5*$F68 + 0.5*$G68</f>
        <v>1</v>
      </c>
      <c r="AH68" s="21" t="str">
        <f>IF($AG68&lt;=1,"Low",IF($AG68&lt;=3,"Medium","High"))</f>
        <v>Low</v>
      </c>
      <c r="AI68" s="21">
        <f>IF($J68&gt;=2,1,0) + IF($I68&lt;=1,1,0) + IF($V68&gt;=4,1,0) + IF($R68&lt;=2,1,0) + IF($X68&gt;20,1,0) + IF($AG68&lt;=2,1,0)</f>
        <v>2</v>
      </c>
      <c r="AJ68" s="21" t="str">
        <f>IF(AI68&gt;=4,"High",IF(AI68&gt;=2,"Medium","Low"))</f>
        <v>Medium</v>
      </c>
      <c r="AK68" s="21" t="str">
        <f>IF(AND($AF68="Fail", $AI68&gt;=3),"Yes","No")</f>
        <v>No</v>
      </c>
      <c r="AL68" s="21">
        <f xml:space="preserve"> $K68 + $L68+ $M68 + $N68 +$O68</f>
        <v>3</v>
      </c>
      <c r="AM68" s="21">
        <f xml:space="preserve"> $Q68 + $S68 + $T68</f>
        <v>5</v>
      </c>
    </row>
    <row r="69" spans="1:39">
      <c r="A69" s="26" t="s">
        <v>37</v>
      </c>
      <c r="B69" s="18" t="s">
        <v>52</v>
      </c>
      <c r="C69" s="18">
        <v>16</v>
      </c>
      <c r="D69" s="18" t="s">
        <v>39</v>
      </c>
      <c r="E69" s="18" t="s">
        <v>71</v>
      </c>
      <c r="F69" s="18">
        <v>4</v>
      </c>
      <c r="G69" s="18">
        <v>3</v>
      </c>
      <c r="H69" s="18">
        <v>1</v>
      </c>
      <c r="I69" s="18">
        <v>2</v>
      </c>
      <c r="J69" s="18">
        <v>0</v>
      </c>
      <c r="K69" s="18">
        <v>0</v>
      </c>
      <c r="L69" s="18">
        <v>1</v>
      </c>
      <c r="M69" s="18">
        <v>1</v>
      </c>
      <c r="N69" s="18">
        <v>1</v>
      </c>
      <c r="O69" s="18">
        <v>1</v>
      </c>
      <c r="P69" s="18">
        <v>1</v>
      </c>
      <c r="Q69" s="18">
        <v>0</v>
      </c>
      <c r="R69" s="18">
        <v>5</v>
      </c>
      <c r="S69" s="18">
        <v>4</v>
      </c>
      <c r="T69" s="18">
        <v>2</v>
      </c>
      <c r="U69" s="18">
        <v>1</v>
      </c>
      <c r="V69" s="18">
        <v>2</v>
      </c>
      <c r="W69" s="18">
        <v>5</v>
      </c>
      <c r="X69" s="18">
        <v>10</v>
      </c>
      <c r="Y69" s="18">
        <v>15</v>
      </c>
      <c r="Z69" s="18">
        <v>15</v>
      </c>
      <c r="AA69" s="18">
        <v>15</v>
      </c>
      <c r="AB69" s="18">
        <f>$Z69-$Y69</f>
        <v>0</v>
      </c>
      <c r="AC69" s="18">
        <f>$AA69-$Z69</f>
        <v>0</v>
      </c>
      <c r="AD69" s="18" t="str">
        <f>IF(AND($AB69&gt; 0, $AC69 &gt; 0), "Improving", IF(AND($AB69 &lt; 0, $AC69 &lt; 0), "Declining", "Mixed"))</f>
        <v>Mixed</v>
      </c>
      <c r="AE69" s="18">
        <f t="shared" si="1"/>
        <v>15</v>
      </c>
      <c r="AF69" s="18" t="str">
        <f>IF(AE69&gt;=16,"Excellent", IF(AE69&gt;=14,"Good", IF(AE69&gt;=10,"Average","Fail")))</f>
        <v>Good</v>
      </c>
      <c r="AG69" s="18">
        <f xml:space="preserve"> 0.5*$F69 + 0.5*$G69</f>
        <v>3.5</v>
      </c>
      <c r="AH69" s="18" t="str">
        <f>IF($AG69&lt;=1,"Low",IF($AG69&lt;=3,"Medium","High"))</f>
        <v>High</v>
      </c>
      <c r="AI69" s="18">
        <f>IF($J69&gt;=2,1,0) + IF($I69&lt;=1,1,0) + IF($V69&gt;=4,1,0) + IF($R69&lt;=2,1,0) + IF($X69&gt;20,1,0) + IF($AG69&lt;=2,1,0)</f>
        <v>0</v>
      </c>
      <c r="AJ69" s="18" t="str">
        <f>IF(AI69&gt;=4,"High",IF(AI69&gt;=2,"Medium","Low"))</f>
        <v>Low</v>
      </c>
      <c r="AK69" s="18" t="str">
        <f>IF(AND($AF69="Fail", $AI69&gt;=3),"Yes","No")</f>
        <v>No</v>
      </c>
      <c r="AL69" s="18">
        <f xml:space="preserve"> $K69 + $L69+ $M69 + $N69 +$O69</f>
        <v>4</v>
      </c>
      <c r="AM69" s="18">
        <f xml:space="preserve"> $Q69 + $S69 + $T69</f>
        <v>6</v>
      </c>
    </row>
    <row r="70" spans="1:39">
      <c r="A70" s="27" t="s">
        <v>37</v>
      </c>
      <c r="B70" s="21" t="s">
        <v>38</v>
      </c>
      <c r="C70" s="21">
        <v>15</v>
      </c>
      <c r="D70" s="21" t="s">
        <v>39</v>
      </c>
      <c r="E70" s="21" t="s">
        <v>71</v>
      </c>
      <c r="F70" s="21">
        <v>3</v>
      </c>
      <c r="G70" s="21">
        <v>2</v>
      </c>
      <c r="H70" s="21">
        <v>1</v>
      </c>
      <c r="I70" s="21">
        <v>2</v>
      </c>
      <c r="J70" s="21">
        <v>0</v>
      </c>
      <c r="K70" s="21">
        <v>0</v>
      </c>
      <c r="L70" s="21">
        <v>1</v>
      </c>
      <c r="M70" s="21">
        <v>1</v>
      </c>
      <c r="N70" s="21">
        <v>0</v>
      </c>
      <c r="O70" s="21">
        <v>1</v>
      </c>
      <c r="P70" s="21">
        <v>1</v>
      </c>
      <c r="Q70" s="21">
        <v>0</v>
      </c>
      <c r="R70" s="21">
        <v>4</v>
      </c>
      <c r="S70" s="21">
        <v>4</v>
      </c>
      <c r="T70" s="21">
        <v>4</v>
      </c>
      <c r="U70" s="21">
        <v>1</v>
      </c>
      <c r="V70" s="21">
        <v>1</v>
      </c>
      <c r="W70" s="21">
        <v>5</v>
      </c>
      <c r="X70" s="21">
        <v>10</v>
      </c>
      <c r="Y70" s="21">
        <v>7</v>
      </c>
      <c r="Z70" s="21">
        <v>6</v>
      </c>
      <c r="AA70" s="21">
        <v>6</v>
      </c>
      <c r="AB70" s="21">
        <f>$Z70-$Y70</f>
        <v>-1</v>
      </c>
      <c r="AC70" s="21">
        <f>$AA70-$Z70</f>
        <v>0</v>
      </c>
      <c r="AD70" s="21" t="str">
        <f>IF(AND($AB70&gt; 0, $AC70 &gt; 0), "Improving", IF(AND($AB70 &lt; 0, $AC70 &lt; 0), "Declining", "Mixed"))</f>
        <v>Mixed</v>
      </c>
      <c r="AE70" s="21">
        <f t="shared" si="1"/>
        <v>6.33</v>
      </c>
      <c r="AF70" s="21" t="str">
        <f>IF(AE70&gt;=16,"Excellent", IF(AE70&gt;=14,"Good", IF(AE70&gt;=10,"Average","Fail")))</f>
        <v>Fail</v>
      </c>
      <c r="AG70" s="21">
        <f xml:space="preserve"> 0.5*$F70 + 0.5*$G70</f>
        <v>2.5</v>
      </c>
      <c r="AH70" s="21" t="str">
        <f>IF($AG70&lt;=1,"Low",IF($AG70&lt;=3,"Medium","High"))</f>
        <v>Medium</v>
      </c>
      <c r="AI70" s="21">
        <f>IF($J70&gt;=2,1,0) + IF($I70&lt;=1,1,0) + IF($V70&gt;=4,1,0) + IF($R70&lt;=2,1,0) + IF($X70&gt;20,1,0) + IF($AG70&lt;=2,1,0)</f>
        <v>0</v>
      </c>
      <c r="AJ70" s="21" t="str">
        <f>IF(AI70&gt;=4,"High",IF(AI70&gt;=2,"Medium","Low"))</f>
        <v>Low</v>
      </c>
      <c r="AK70" s="21" t="str">
        <f>IF(AND($AF70="Fail", $AI70&gt;=3),"Yes","No")</f>
        <v>No</v>
      </c>
      <c r="AL70" s="21">
        <f xml:space="preserve"> $K70 + $L70+ $M70 + $N70 +$O70</f>
        <v>3</v>
      </c>
      <c r="AM70" s="21">
        <f xml:space="preserve"> $Q70 + $S70 + $T70</f>
        <v>8</v>
      </c>
    </row>
    <row r="71" spans="1:39">
      <c r="A71" s="26" t="s">
        <v>37</v>
      </c>
      <c r="B71" s="18" t="s">
        <v>38</v>
      </c>
      <c r="C71" s="18">
        <v>15</v>
      </c>
      <c r="D71" s="18" t="s">
        <v>39</v>
      </c>
      <c r="E71" s="18" t="s">
        <v>72</v>
      </c>
      <c r="F71" s="18">
        <v>3</v>
      </c>
      <c r="G71" s="18">
        <v>3</v>
      </c>
      <c r="H71" s="18">
        <v>1</v>
      </c>
      <c r="I71" s="18">
        <v>4</v>
      </c>
      <c r="J71" s="18">
        <v>0</v>
      </c>
      <c r="K71" s="18">
        <v>1</v>
      </c>
      <c r="L71" s="18">
        <v>0</v>
      </c>
      <c r="M71" s="18">
        <v>0</v>
      </c>
      <c r="N71" s="18">
        <v>0</v>
      </c>
      <c r="O71" s="18">
        <v>1</v>
      </c>
      <c r="P71" s="18">
        <v>0</v>
      </c>
      <c r="Q71" s="18">
        <v>0</v>
      </c>
      <c r="R71" s="18">
        <v>4</v>
      </c>
      <c r="S71" s="18">
        <v>3</v>
      </c>
      <c r="T71" s="18">
        <v>3</v>
      </c>
      <c r="U71" s="18">
        <v>1</v>
      </c>
      <c r="V71" s="18">
        <v>1</v>
      </c>
      <c r="W71" s="18">
        <v>4</v>
      </c>
      <c r="X71" s="18">
        <v>10</v>
      </c>
      <c r="Y71" s="18">
        <v>10</v>
      </c>
      <c r="Z71" s="18">
        <v>11</v>
      </c>
      <c r="AA71" s="18">
        <v>11</v>
      </c>
      <c r="AB71" s="18">
        <f>$Z71-$Y71</f>
        <v>1</v>
      </c>
      <c r="AC71" s="18">
        <f>$AA71-$Z71</f>
        <v>0</v>
      </c>
      <c r="AD71" s="18" t="str">
        <f>IF(AND($AB71&gt; 0, $AC71 &gt; 0), "Improving", IF(AND($AB71 &lt; 0, $AC71 &lt; 0), "Declining", "Mixed"))</f>
        <v>Mixed</v>
      </c>
      <c r="AE71" s="18">
        <f t="shared" si="1"/>
        <v>10.67</v>
      </c>
      <c r="AF71" s="18" t="str">
        <f>IF(AE71&gt;=16,"Excellent", IF(AE71&gt;=14,"Good", IF(AE71&gt;=10,"Average","Fail")))</f>
        <v>Average</v>
      </c>
      <c r="AG71" s="18">
        <f xml:space="preserve"> 0.5*$F71 + 0.5*$G71</f>
        <v>3</v>
      </c>
      <c r="AH71" s="18" t="str">
        <f>IF($AG71&lt;=1,"Low",IF($AG71&lt;=3,"Medium","High"))</f>
        <v>Medium</v>
      </c>
      <c r="AI71" s="18">
        <f>IF($J71&gt;=2,1,0) + IF($I71&lt;=1,1,0) + IF($V71&gt;=4,1,0) + IF($R71&lt;=2,1,0) + IF($X71&gt;20,1,0) + IF($AG71&lt;=2,1,0)</f>
        <v>0</v>
      </c>
      <c r="AJ71" s="18" t="str">
        <f>IF(AI71&gt;=4,"High",IF(AI71&gt;=2,"Medium","Low"))</f>
        <v>Low</v>
      </c>
      <c r="AK71" s="18" t="str">
        <f>IF(AND($AF71="Fail", $AI71&gt;=3),"Yes","No")</f>
        <v>No</v>
      </c>
      <c r="AL71" s="18">
        <f xml:space="preserve"> $K71 + $L71+ $M71 + $N71 +$O71</f>
        <v>2</v>
      </c>
      <c r="AM71" s="18">
        <f xml:space="preserve"> $Q71 + $S71 + $T71</f>
        <v>6</v>
      </c>
    </row>
    <row r="72" spans="1:39">
      <c r="A72" s="27" t="s">
        <v>37</v>
      </c>
      <c r="B72" s="21" t="s">
        <v>52</v>
      </c>
      <c r="C72" s="21">
        <v>15</v>
      </c>
      <c r="D72" s="21" t="s">
        <v>39</v>
      </c>
      <c r="E72" s="21" t="s">
        <v>71</v>
      </c>
      <c r="F72" s="21">
        <v>4</v>
      </c>
      <c r="G72" s="21">
        <v>2</v>
      </c>
      <c r="H72" s="21">
        <v>1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1</v>
      </c>
      <c r="P72" s="21">
        <v>1</v>
      </c>
      <c r="Q72" s="21">
        <v>0</v>
      </c>
      <c r="R72" s="21">
        <v>3</v>
      </c>
      <c r="S72" s="21">
        <v>5</v>
      </c>
      <c r="T72" s="21">
        <v>2</v>
      </c>
      <c r="U72" s="21">
        <v>1</v>
      </c>
      <c r="V72" s="21">
        <v>1</v>
      </c>
      <c r="W72" s="21">
        <v>3</v>
      </c>
      <c r="X72" s="21">
        <v>10</v>
      </c>
      <c r="Y72" s="21">
        <v>18</v>
      </c>
      <c r="Z72" s="21">
        <v>19</v>
      </c>
      <c r="AA72" s="21">
        <v>19</v>
      </c>
      <c r="AB72" s="21">
        <f>$Z72-$Y72</f>
        <v>1</v>
      </c>
      <c r="AC72" s="21">
        <f>$AA72-$Z72</f>
        <v>0</v>
      </c>
      <c r="AD72" s="21" t="str">
        <f>IF(AND($AB72&gt; 0, $AC72 &gt; 0), "Improving", IF(AND($AB72 &lt; 0, $AC72 &lt; 0), "Declining", "Mixed"))</f>
        <v>Mixed</v>
      </c>
      <c r="AE72" s="21">
        <f t="shared" si="1"/>
        <v>18.670000000000002</v>
      </c>
      <c r="AF72" s="21" t="str">
        <f>IF(AE72&gt;=16,"Excellent", IF(AE72&gt;=14,"Good", IF(AE72&gt;=10,"Average","Fail")))</f>
        <v>Excellent</v>
      </c>
      <c r="AG72" s="21">
        <f xml:space="preserve"> 0.5*$F72 + 0.5*$G72</f>
        <v>3</v>
      </c>
      <c r="AH72" s="21" t="str">
        <f>IF($AG72&lt;=1,"Low",IF($AG72&lt;=3,"Medium","High"))</f>
        <v>Medium</v>
      </c>
      <c r="AI72" s="21">
        <f>IF($J72&gt;=2,1,0) + IF($I72&lt;=1,1,0) + IF($V72&gt;=4,1,0) + IF($R72&lt;=2,1,0) + IF($X72&gt;20,1,0) + IF($AG72&lt;=2,1,0)</f>
        <v>1</v>
      </c>
      <c r="AJ72" s="21" t="str">
        <f>IF(AI72&gt;=4,"High",IF(AI72&gt;=2,"Medium","Low"))</f>
        <v>Low</v>
      </c>
      <c r="AK72" s="21" t="str">
        <f>IF(AND($AF72="Fail", $AI72&gt;=3),"Yes","No")</f>
        <v>No</v>
      </c>
      <c r="AL72" s="21">
        <f xml:space="preserve"> $K72 + $L72+ $M72 + $N72 +$O72</f>
        <v>1</v>
      </c>
      <c r="AM72" s="21">
        <f xml:space="preserve"> $Q72 + $S72 + $T72</f>
        <v>7</v>
      </c>
    </row>
    <row r="73" spans="1:39">
      <c r="A73" s="26" t="s">
        <v>37</v>
      </c>
      <c r="B73" s="18" t="s">
        <v>52</v>
      </c>
      <c r="C73" s="18">
        <v>16</v>
      </c>
      <c r="D73" s="18" t="s">
        <v>54</v>
      </c>
      <c r="E73" s="18" t="s">
        <v>72</v>
      </c>
      <c r="F73" s="18">
        <v>4</v>
      </c>
      <c r="G73" s="18">
        <v>2</v>
      </c>
      <c r="H73" s="18">
        <v>1</v>
      </c>
      <c r="I73" s="18">
        <v>1</v>
      </c>
      <c r="J73" s="18">
        <v>0</v>
      </c>
      <c r="K73" s="18">
        <v>0</v>
      </c>
      <c r="L73" s="18">
        <v>1</v>
      </c>
      <c r="M73" s="18">
        <v>0</v>
      </c>
      <c r="N73" s="18">
        <v>1</v>
      </c>
      <c r="O73" s="18">
        <v>1</v>
      </c>
      <c r="P73" s="18">
        <v>1</v>
      </c>
      <c r="Q73" s="18">
        <v>1</v>
      </c>
      <c r="R73" s="18">
        <v>4</v>
      </c>
      <c r="S73" s="18">
        <v>3</v>
      </c>
      <c r="T73" s="18">
        <v>3</v>
      </c>
      <c r="U73" s="18">
        <v>3</v>
      </c>
      <c r="V73" s="18">
        <v>4</v>
      </c>
      <c r="W73" s="18">
        <v>3</v>
      </c>
      <c r="X73" s="18">
        <v>10</v>
      </c>
      <c r="Y73" s="18">
        <v>10</v>
      </c>
      <c r="Z73" s="18">
        <v>8</v>
      </c>
      <c r="AA73" s="18">
        <v>9</v>
      </c>
      <c r="AB73" s="18">
        <f>$Z73-$Y73</f>
        <v>-2</v>
      </c>
      <c r="AC73" s="18">
        <f>$AA73-$Z73</f>
        <v>1</v>
      </c>
      <c r="AD73" s="18" t="str">
        <f>IF(AND($AB73&gt; 0, $AC73 &gt; 0), "Improving", IF(AND($AB73 &lt; 0, $AC73 &lt; 0), "Declining", "Mixed"))</f>
        <v>Mixed</v>
      </c>
      <c r="AE73" s="18">
        <f t="shared" si="1"/>
        <v>9</v>
      </c>
      <c r="AF73" s="18" t="str">
        <f>IF(AE73&gt;=16,"Excellent", IF(AE73&gt;=14,"Good", IF(AE73&gt;=10,"Average","Fail")))</f>
        <v>Fail</v>
      </c>
      <c r="AG73" s="18">
        <f xml:space="preserve"> 0.5*$F73 + 0.5*$G73</f>
        <v>3</v>
      </c>
      <c r="AH73" s="18" t="str">
        <f>IF($AG73&lt;=1,"Low",IF($AG73&lt;=3,"Medium","High"))</f>
        <v>Medium</v>
      </c>
      <c r="AI73" s="18">
        <f>IF($J73&gt;=2,1,0) + IF($I73&lt;=1,1,0) + IF($V73&gt;=4,1,0) + IF($R73&lt;=2,1,0) + IF($X73&gt;20,1,0) + IF($AG73&lt;=2,1,0)</f>
        <v>2</v>
      </c>
      <c r="AJ73" s="18" t="str">
        <f>IF(AI73&gt;=4,"High",IF(AI73&gt;=2,"Medium","Low"))</f>
        <v>Medium</v>
      </c>
      <c r="AK73" s="18" t="str">
        <f>IF(AND($AF73="Fail", $AI73&gt;=3),"Yes","No")</f>
        <v>No</v>
      </c>
      <c r="AL73" s="18">
        <f xml:space="preserve"> $K73 + $L73+ $M73 + $N73 +$O73</f>
        <v>3</v>
      </c>
      <c r="AM73" s="18">
        <f xml:space="preserve"> $Q73 + $S73 + $T73</f>
        <v>7</v>
      </c>
    </row>
    <row r="74" spans="1:39">
      <c r="A74" s="27" t="s">
        <v>37</v>
      </c>
      <c r="B74" s="21" t="s">
        <v>52</v>
      </c>
      <c r="C74" s="21">
        <v>16</v>
      </c>
      <c r="D74" s="21" t="s">
        <v>39</v>
      </c>
      <c r="E74" s="21" t="s">
        <v>72</v>
      </c>
      <c r="F74" s="21">
        <v>4</v>
      </c>
      <c r="G74" s="21">
        <v>3</v>
      </c>
      <c r="H74" s="21">
        <v>1</v>
      </c>
      <c r="I74" s="21">
        <v>2</v>
      </c>
      <c r="J74" s="21">
        <v>0</v>
      </c>
      <c r="K74" s="21">
        <v>0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0</v>
      </c>
      <c r="R74" s="21">
        <v>3</v>
      </c>
      <c r="S74" s="21">
        <v>4</v>
      </c>
      <c r="T74" s="21">
        <v>3</v>
      </c>
      <c r="U74" s="21">
        <v>2</v>
      </c>
      <c r="V74" s="21">
        <v>3</v>
      </c>
      <c r="W74" s="21">
        <v>3</v>
      </c>
      <c r="X74" s="21">
        <v>10</v>
      </c>
      <c r="Y74" s="21">
        <v>9</v>
      </c>
      <c r="Z74" s="21">
        <v>8</v>
      </c>
      <c r="AA74" s="21">
        <v>8</v>
      </c>
      <c r="AB74" s="21">
        <f>$Z74-$Y74</f>
        <v>-1</v>
      </c>
      <c r="AC74" s="21">
        <f>$AA74-$Z74</f>
        <v>0</v>
      </c>
      <c r="AD74" s="21" t="str">
        <f>IF(AND($AB74&gt; 0, $AC74 &gt; 0), "Improving", IF(AND($AB74 &lt; 0, $AC74 &lt; 0), "Declining", "Mixed"))</f>
        <v>Mixed</v>
      </c>
      <c r="AE74" s="21">
        <f t="shared" si="1"/>
        <v>8.33</v>
      </c>
      <c r="AF74" s="21" t="str">
        <f>IF(AE74&gt;=16,"Excellent", IF(AE74&gt;=14,"Good", IF(AE74&gt;=10,"Average","Fail")))</f>
        <v>Fail</v>
      </c>
      <c r="AG74" s="21">
        <f xml:space="preserve"> 0.5*$F74 + 0.5*$G74</f>
        <v>3.5</v>
      </c>
      <c r="AH74" s="21" t="str">
        <f>IF($AG74&lt;=1,"Low",IF($AG74&lt;=3,"Medium","High"))</f>
        <v>High</v>
      </c>
      <c r="AI74" s="21">
        <f>IF($J74&gt;=2,1,0) + IF($I74&lt;=1,1,0) + IF($V74&gt;=4,1,0) + IF($R74&lt;=2,1,0) + IF($X74&gt;20,1,0) + IF($AG74&lt;=2,1,0)</f>
        <v>0</v>
      </c>
      <c r="AJ74" s="21" t="str">
        <f>IF(AI74&gt;=4,"High",IF(AI74&gt;=2,"Medium","Low"))</f>
        <v>Low</v>
      </c>
      <c r="AK74" s="21" t="str">
        <f>IF(AND($AF74="Fail", $AI74&gt;=3),"Yes","No")</f>
        <v>No</v>
      </c>
      <c r="AL74" s="21">
        <f xml:space="preserve"> $K74 + $L74+ $M74 + $N74 +$O74</f>
        <v>4</v>
      </c>
      <c r="AM74" s="21">
        <f xml:space="preserve"> $Q74 + $S74 + $T74</f>
        <v>7</v>
      </c>
    </row>
    <row r="75" spans="1:39">
      <c r="A75" s="26" t="s">
        <v>37</v>
      </c>
      <c r="B75" s="18" t="s">
        <v>38</v>
      </c>
      <c r="C75" s="18">
        <v>16</v>
      </c>
      <c r="D75" s="18" t="s">
        <v>39</v>
      </c>
      <c r="E75" s="18" t="s">
        <v>72</v>
      </c>
      <c r="F75" s="18">
        <v>2</v>
      </c>
      <c r="G75" s="18">
        <v>3</v>
      </c>
      <c r="H75" s="18">
        <v>1</v>
      </c>
      <c r="I75" s="18">
        <v>2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1</v>
      </c>
      <c r="P75" s="18">
        <v>1</v>
      </c>
      <c r="Q75" s="18">
        <v>0</v>
      </c>
      <c r="R75" s="18">
        <v>4</v>
      </c>
      <c r="S75" s="18">
        <v>3</v>
      </c>
      <c r="T75" s="18">
        <v>3</v>
      </c>
      <c r="U75" s="18">
        <v>1</v>
      </c>
      <c r="V75" s="18">
        <v>1</v>
      </c>
      <c r="W75" s="18">
        <v>2</v>
      </c>
      <c r="X75" s="18">
        <v>10</v>
      </c>
      <c r="Y75" s="18">
        <v>11</v>
      </c>
      <c r="Z75" s="18">
        <v>12</v>
      </c>
      <c r="AA75" s="18">
        <v>13</v>
      </c>
      <c r="AB75" s="18">
        <f>$Z75-$Y75</f>
        <v>1</v>
      </c>
      <c r="AC75" s="18">
        <f>$AA75-$Z75</f>
        <v>1</v>
      </c>
      <c r="AD75" s="18" t="str">
        <f>IF(AND($AB75&gt; 0, $AC75 &gt; 0), "Improving", IF(AND($AB75 &lt; 0, $AC75 &lt; 0), "Declining", "Mixed"))</f>
        <v>Improving</v>
      </c>
      <c r="AE75" s="18">
        <f t="shared" si="1"/>
        <v>12</v>
      </c>
      <c r="AF75" s="18" t="str">
        <f>IF(AE75&gt;=16,"Excellent", IF(AE75&gt;=14,"Good", IF(AE75&gt;=10,"Average","Fail")))</f>
        <v>Average</v>
      </c>
      <c r="AG75" s="18">
        <f xml:space="preserve"> 0.5*$F75 + 0.5*$G75</f>
        <v>2.5</v>
      </c>
      <c r="AH75" s="18" t="str">
        <f>IF($AG75&lt;=1,"Low",IF($AG75&lt;=3,"Medium","High"))</f>
        <v>Medium</v>
      </c>
      <c r="AI75" s="18">
        <f>IF($J75&gt;=2,1,0) + IF($I75&lt;=1,1,0) + IF($V75&gt;=4,1,0) + IF($R75&lt;=2,1,0) + IF($X75&gt;20,1,0) + IF($AG75&lt;=2,1,0)</f>
        <v>0</v>
      </c>
      <c r="AJ75" s="18" t="str">
        <f>IF(AI75&gt;=4,"High",IF(AI75&gt;=2,"Medium","Low"))</f>
        <v>Low</v>
      </c>
      <c r="AK75" s="18" t="str">
        <f>IF(AND($AF75="Fail", $AI75&gt;=3),"Yes","No")</f>
        <v>No</v>
      </c>
      <c r="AL75" s="18">
        <f xml:space="preserve"> $K75 + $L75+ $M75 + $N75 +$O75</f>
        <v>1</v>
      </c>
      <c r="AM75" s="18">
        <f xml:space="preserve"> $Q75 + $S75 + $T75</f>
        <v>6</v>
      </c>
    </row>
    <row r="76" spans="1:39">
      <c r="A76" s="27" t="s">
        <v>37</v>
      </c>
      <c r="B76" s="21" t="s">
        <v>38</v>
      </c>
      <c r="C76" s="21">
        <v>16</v>
      </c>
      <c r="D76" s="21" t="s">
        <v>39</v>
      </c>
      <c r="E76" s="21" t="s">
        <v>72</v>
      </c>
      <c r="F76" s="21">
        <v>4</v>
      </c>
      <c r="G76" s="21">
        <v>3</v>
      </c>
      <c r="H76" s="21">
        <v>1</v>
      </c>
      <c r="I76" s="21">
        <v>2</v>
      </c>
      <c r="J76" s="21">
        <v>0</v>
      </c>
      <c r="K76" s="21">
        <v>0</v>
      </c>
      <c r="L76" s="21">
        <v>0</v>
      </c>
      <c r="M76" s="21">
        <v>1</v>
      </c>
      <c r="N76" s="21">
        <v>1</v>
      </c>
      <c r="O76" s="21">
        <v>1</v>
      </c>
      <c r="P76" s="21">
        <v>1</v>
      </c>
      <c r="Q76" s="21">
        <v>1</v>
      </c>
      <c r="R76" s="21">
        <v>1</v>
      </c>
      <c r="S76" s="21">
        <v>3</v>
      </c>
      <c r="T76" s="21">
        <v>2</v>
      </c>
      <c r="U76" s="21">
        <v>1</v>
      </c>
      <c r="V76" s="21">
        <v>1</v>
      </c>
      <c r="W76" s="21">
        <v>1</v>
      </c>
      <c r="X76" s="21">
        <v>10</v>
      </c>
      <c r="Y76" s="21">
        <v>11</v>
      </c>
      <c r="Z76" s="21">
        <v>12</v>
      </c>
      <c r="AA76" s="21">
        <v>13</v>
      </c>
      <c r="AB76" s="21">
        <f>$Z76-$Y76</f>
        <v>1</v>
      </c>
      <c r="AC76" s="21">
        <f>$AA76-$Z76</f>
        <v>1</v>
      </c>
      <c r="AD76" s="21" t="str">
        <f>IF(AND($AB76&gt; 0, $AC76 &gt; 0), "Improving", IF(AND($AB76 &lt; 0, $AC76 &lt; 0), "Declining", "Mixed"))</f>
        <v>Improving</v>
      </c>
      <c r="AE76" s="21">
        <f t="shared" si="1"/>
        <v>12</v>
      </c>
      <c r="AF76" s="21" t="str">
        <f>IF(AE76&gt;=16,"Excellent", IF(AE76&gt;=14,"Good", IF(AE76&gt;=10,"Average","Fail")))</f>
        <v>Average</v>
      </c>
      <c r="AG76" s="21">
        <f xml:space="preserve"> 0.5*$F76 + 0.5*$G76</f>
        <v>3.5</v>
      </c>
      <c r="AH76" s="21" t="str">
        <f>IF($AG76&lt;=1,"Low",IF($AG76&lt;=3,"Medium","High"))</f>
        <v>High</v>
      </c>
      <c r="AI76" s="21">
        <f>IF($J76&gt;=2,1,0) + IF($I76&lt;=1,1,0) + IF($V76&gt;=4,1,0) + IF($R76&lt;=2,1,0) + IF($X76&gt;20,1,0) + IF($AG76&lt;=2,1,0)</f>
        <v>1</v>
      </c>
      <c r="AJ76" s="21" t="str">
        <f>IF(AI76&gt;=4,"High",IF(AI76&gt;=2,"Medium","Low"))</f>
        <v>Low</v>
      </c>
      <c r="AK76" s="21" t="str">
        <f>IF(AND($AF76="Fail", $AI76&gt;=3),"Yes","No")</f>
        <v>No</v>
      </c>
      <c r="AL76" s="21">
        <f xml:space="preserve"> $K76 + $L76+ $M76 + $N76 +$O76</f>
        <v>3</v>
      </c>
      <c r="AM76" s="21">
        <f xml:space="preserve"> $Q76 + $S76 + $T76</f>
        <v>6</v>
      </c>
    </row>
    <row r="77" spans="1:39">
      <c r="A77" s="26" t="s">
        <v>37</v>
      </c>
      <c r="B77" s="18" t="s">
        <v>38</v>
      </c>
      <c r="C77" s="18">
        <v>19</v>
      </c>
      <c r="D77" s="18" t="s">
        <v>39</v>
      </c>
      <c r="E77" s="18" t="s">
        <v>72</v>
      </c>
      <c r="F77" s="18">
        <v>3</v>
      </c>
      <c r="G77" s="18">
        <v>3</v>
      </c>
      <c r="H77" s="18">
        <v>1</v>
      </c>
      <c r="I77" s="18">
        <v>4</v>
      </c>
      <c r="J77" s="18">
        <v>0</v>
      </c>
      <c r="K77" s="18">
        <v>0</v>
      </c>
      <c r="L77" s="18">
        <v>1</v>
      </c>
      <c r="M77" s="18">
        <v>1</v>
      </c>
      <c r="N77" s="18">
        <v>1</v>
      </c>
      <c r="O77" s="18">
        <v>1</v>
      </c>
      <c r="P77" s="18">
        <v>1</v>
      </c>
      <c r="Q77" s="18">
        <v>0</v>
      </c>
      <c r="R77" s="18">
        <v>4</v>
      </c>
      <c r="S77" s="18">
        <v>3</v>
      </c>
      <c r="T77" s="18">
        <v>3</v>
      </c>
      <c r="U77" s="18">
        <v>1</v>
      </c>
      <c r="V77" s="18">
        <v>2</v>
      </c>
      <c r="W77" s="18">
        <v>3</v>
      </c>
      <c r="X77" s="18">
        <v>10</v>
      </c>
      <c r="Y77" s="18">
        <v>8</v>
      </c>
      <c r="Z77" s="18">
        <v>8</v>
      </c>
      <c r="AA77" s="18">
        <v>8</v>
      </c>
      <c r="AB77" s="18">
        <f>$Z77-$Y77</f>
        <v>0</v>
      </c>
      <c r="AC77" s="18">
        <f>$AA77-$Z77</f>
        <v>0</v>
      </c>
      <c r="AD77" s="18" t="str">
        <f>IF(AND($AB77&gt; 0, $AC77 &gt; 0), "Improving", IF(AND($AB77 &lt; 0, $AC77 &lt; 0), "Declining", "Mixed"))</f>
        <v>Mixed</v>
      </c>
      <c r="AE77" s="18">
        <f t="shared" si="1"/>
        <v>8</v>
      </c>
      <c r="AF77" s="18" t="str">
        <f>IF(AE77&gt;=16,"Excellent", IF(AE77&gt;=14,"Good", IF(AE77&gt;=10,"Average","Fail")))</f>
        <v>Fail</v>
      </c>
      <c r="AG77" s="18">
        <f xml:space="preserve"> 0.5*$F77 + 0.5*$G77</f>
        <v>3</v>
      </c>
      <c r="AH77" s="18" t="str">
        <f>IF($AG77&lt;=1,"Low",IF($AG77&lt;=3,"Medium","High"))</f>
        <v>Medium</v>
      </c>
      <c r="AI77" s="18">
        <f>IF($J77&gt;=2,1,0) + IF($I77&lt;=1,1,0) + IF($V77&gt;=4,1,0) + IF($R77&lt;=2,1,0) + IF($X77&gt;20,1,0) + IF($AG77&lt;=2,1,0)</f>
        <v>0</v>
      </c>
      <c r="AJ77" s="18" t="str">
        <f>IF(AI77&gt;=4,"High",IF(AI77&gt;=2,"Medium","Low"))</f>
        <v>Low</v>
      </c>
      <c r="AK77" s="18" t="str">
        <f>IF(AND($AF77="Fail", $AI77&gt;=3),"Yes","No")</f>
        <v>No</v>
      </c>
      <c r="AL77" s="18">
        <f xml:space="preserve"> $K77 + $L77+ $M77 + $N77 +$O77</f>
        <v>4</v>
      </c>
      <c r="AM77" s="18">
        <f xml:space="preserve"> $Q77 + $S77 + $T77</f>
        <v>6</v>
      </c>
    </row>
    <row r="78" spans="1:39">
      <c r="A78" s="27" t="s">
        <v>37</v>
      </c>
      <c r="B78" s="21" t="s">
        <v>38</v>
      </c>
      <c r="C78" s="21">
        <v>17</v>
      </c>
      <c r="D78" s="21" t="s">
        <v>39</v>
      </c>
      <c r="E78" s="21" t="s">
        <v>72</v>
      </c>
      <c r="F78" s="21">
        <v>3</v>
      </c>
      <c r="G78" s="21">
        <v>2</v>
      </c>
      <c r="H78" s="21">
        <v>1</v>
      </c>
      <c r="I78" s="21">
        <v>2</v>
      </c>
      <c r="J78" s="21">
        <v>0</v>
      </c>
      <c r="K78" s="21">
        <v>0</v>
      </c>
      <c r="L78" s="21">
        <v>0</v>
      </c>
      <c r="M78" s="21">
        <v>0</v>
      </c>
      <c r="N78" s="21">
        <v>1</v>
      </c>
      <c r="O78" s="21">
        <v>1</v>
      </c>
      <c r="P78" s="21">
        <v>1</v>
      </c>
      <c r="Q78" s="21">
        <v>0</v>
      </c>
      <c r="R78" s="21">
        <v>5</v>
      </c>
      <c r="S78" s="21">
        <v>3</v>
      </c>
      <c r="T78" s="21">
        <v>4</v>
      </c>
      <c r="U78" s="21">
        <v>1</v>
      </c>
      <c r="V78" s="21">
        <v>3</v>
      </c>
      <c r="W78" s="21">
        <v>3</v>
      </c>
      <c r="X78" s="21">
        <v>10</v>
      </c>
      <c r="Y78" s="21">
        <v>16</v>
      </c>
      <c r="Z78" s="21">
        <v>15</v>
      </c>
      <c r="AA78" s="21">
        <v>15</v>
      </c>
      <c r="AB78" s="21">
        <f>$Z78-$Y78</f>
        <v>-1</v>
      </c>
      <c r="AC78" s="21">
        <f>$AA78-$Z78</f>
        <v>0</v>
      </c>
      <c r="AD78" s="21" t="str">
        <f>IF(AND($AB78&gt; 0, $AC78 &gt; 0), "Improving", IF(AND($AB78 &lt; 0, $AC78 &lt; 0), "Declining", "Mixed"))</f>
        <v>Mixed</v>
      </c>
      <c r="AE78" s="21">
        <f t="shared" si="1"/>
        <v>15.33</v>
      </c>
      <c r="AF78" s="21" t="str">
        <f>IF(AE78&gt;=16,"Excellent", IF(AE78&gt;=14,"Good", IF(AE78&gt;=10,"Average","Fail")))</f>
        <v>Good</v>
      </c>
      <c r="AG78" s="21">
        <f xml:space="preserve"> 0.5*$F78 + 0.5*$G78</f>
        <v>2.5</v>
      </c>
      <c r="AH78" s="21" t="str">
        <f>IF($AG78&lt;=1,"Low",IF($AG78&lt;=3,"Medium","High"))</f>
        <v>Medium</v>
      </c>
      <c r="AI78" s="21">
        <f>IF($J78&gt;=2,1,0) + IF($I78&lt;=1,1,0) + IF($V78&gt;=4,1,0) + IF($R78&lt;=2,1,0) + IF($X78&gt;20,1,0) + IF($AG78&lt;=2,1,0)</f>
        <v>0</v>
      </c>
      <c r="AJ78" s="21" t="str">
        <f>IF(AI78&gt;=4,"High",IF(AI78&gt;=2,"Medium","Low"))</f>
        <v>Low</v>
      </c>
      <c r="AK78" s="21" t="str">
        <f>IF(AND($AF78="Fail", $AI78&gt;=3),"Yes","No")</f>
        <v>No</v>
      </c>
      <c r="AL78" s="21">
        <f xml:space="preserve"> $K78 + $L78+ $M78 + $N78 +$O78</f>
        <v>2</v>
      </c>
      <c r="AM78" s="21">
        <f xml:space="preserve"> $Q78 + $S78 + $T78</f>
        <v>7</v>
      </c>
    </row>
    <row r="79" spans="1:39">
      <c r="A79" s="26" t="s">
        <v>37</v>
      </c>
      <c r="B79" s="18" t="s">
        <v>38</v>
      </c>
      <c r="C79" s="18">
        <v>17</v>
      </c>
      <c r="D79" s="18" t="s">
        <v>39</v>
      </c>
      <c r="E79" s="18" t="s">
        <v>72</v>
      </c>
      <c r="F79" s="18">
        <v>2</v>
      </c>
      <c r="G79" s="18">
        <v>1</v>
      </c>
      <c r="H79" s="18">
        <v>2</v>
      </c>
      <c r="I79" s="18">
        <v>3</v>
      </c>
      <c r="J79" s="18">
        <v>0</v>
      </c>
      <c r="K79" s="18">
        <v>0</v>
      </c>
      <c r="L79" s="18">
        <v>0</v>
      </c>
      <c r="M79" s="18">
        <v>0</v>
      </c>
      <c r="N79" s="18">
        <v>1</v>
      </c>
      <c r="O79" s="18">
        <v>1</v>
      </c>
      <c r="P79" s="18">
        <v>1</v>
      </c>
      <c r="Q79" s="18">
        <v>1</v>
      </c>
      <c r="R79" s="18">
        <v>3</v>
      </c>
      <c r="S79" s="18">
        <v>2</v>
      </c>
      <c r="T79" s="18">
        <v>3</v>
      </c>
      <c r="U79" s="18">
        <v>1</v>
      </c>
      <c r="V79" s="18">
        <v>2</v>
      </c>
      <c r="W79" s="18">
        <v>3</v>
      </c>
      <c r="X79" s="18">
        <v>10</v>
      </c>
      <c r="Y79" s="18">
        <v>12</v>
      </c>
      <c r="Z79" s="18">
        <v>10</v>
      </c>
      <c r="AA79" s="18">
        <v>12</v>
      </c>
      <c r="AB79" s="18">
        <f>$Z79-$Y79</f>
        <v>-2</v>
      </c>
      <c r="AC79" s="18">
        <f>$AA79-$Z79</f>
        <v>2</v>
      </c>
      <c r="AD79" s="18" t="str">
        <f>IF(AND($AB79&gt; 0, $AC79 &gt; 0), "Improving", IF(AND($AB79 &lt; 0, $AC79 &lt; 0), "Declining", "Mixed"))</f>
        <v>Mixed</v>
      </c>
      <c r="AE79" s="18">
        <f t="shared" si="1"/>
        <v>11.33</v>
      </c>
      <c r="AF79" s="18" t="str">
        <f>IF(AE79&gt;=16,"Excellent", IF(AE79&gt;=14,"Good", IF(AE79&gt;=10,"Average","Fail")))</f>
        <v>Average</v>
      </c>
      <c r="AG79" s="18">
        <f xml:space="preserve"> 0.5*$F79 + 0.5*$G79</f>
        <v>1.5</v>
      </c>
      <c r="AH79" s="18" t="str">
        <f>IF($AG79&lt;=1,"Low",IF($AG79&lt;=3,"Medium","High"))</f>
        <v>Medium</v>
      </c>
      <c r="AI79" s="18">
        <f>IF($J79&gt;=2,1,0) + IF($I79&lt;=1,1,0) + IF($V79&gt;=4,1,0) + IF($R79&lt;=2,1,0) + IF($X79&gt;20,1,0) + IF($AG79&lt;=2,1,0)</f>
        <v>1</v>
      </c>
      <c r="AJ79" s="18" t="str">
        <f>IF(AI79&gt;=4,"High",IF(AI79&gt;=2,"Medium","Low"))</f>
        <v>Low</v>
      </c>
      <c r="AK79" s="18" t="str">
        <f>IF(AND($AF79="Fail", $AI79&gt;=3),"Yes","No")</f>
        <v>No</v>
      </c>
      <c r="AL79" s="18">
        <f xml:space="preserve"> $K79 + $L79+ $M79 + $N79 +$O79</f>
        <v>2</v>
      </c>
      <c r="AM79" s="18">
        <f xml:space="preserve"> $Q79 + $S79 + $T79</f>
        <v>6</v>
      </c>
    </row>
    <row r="80" spans="1:39">
      <c r="A80" s="27" t="s">
        <v>37</v>
      </c>
      <c r="B80" s="21" t="s">
        <v>52</v>
      </c>
      <c r="C80" s="21">
        <v>16</v>
      </c>
      <c r="D80" s="21" t="s">
        <v>39</v>
      </c>
      <c r="E80" s="21" t="s">
        <v>72</v>
      </c>
      <c r="F80" s="21">
        <v>3</v>
      </c>
      <c r="G80" s="21">
        <v>2</v>
      </c>
      <c r="H80" s="21">
        <v>2</v>
      </c>
      <c r="I80" s="21">
        <v>3</v>
      </c>
      <c r="J80" s="21">
        <v>0</v>
      </c>
      <c r="K80" s="21">
        <v>0</v>
      </c>
      <c r="L80" s="21">
        <v>0</v>
      </c>
      <c r="M80" s="21">
        <v>0</v>
      </c>
      <c r="N80" s="21">
        <v>1</v>
      </c>
      <c r="O80" s="21">
        <v>1</v>
      </c>
      <c r="P80" s="21">
        <v>1</v>
      </c>
      <c r="Q80" s="21">
        <v>1</v>
      </c>
      <c r="R80" s="21">
        <v>5</v>
      </c>
      <c r="S80" s="21">
        <v>3</v>
      </c>
      <c r="T80" s="21">
        <v>3</v>
      </c>
      <c r="U80" s="21">
        <v>1</v>
      </c>
      <c r="V80" s="21">
        <v>3</v>
      </c>
      <c r="W80" s="21">
        <v>2</v>
      </c>
      <c r="X80" s="21">
        <v>10</v>
      </c>
      <c r="Y80" s="21">
        <v>11</v>
      </c>
      <c r="Z80" s="21">
        <v>9</v>
      </c>
      <c r="AA80" s="21">
        <v>10</v>
      </c>
      <c r="AB80" s="21">
        <f>$Z80-$Y80</f>
        <v>-2</v>
      </c>
      <c r="AC80" s="21">
        <f>$AA80-$Z80</f>
        <v>1</v>
      </c>
      <c r="AD80" s="21" t="str">
        <f>IF(AND($AB80&gt; 0, $AC80 &gt; 0), "Improving", IF(AND($AB80 &lt; 0, $AC80 &lt; 0), "Declining", "Mixed"))</f>
        <v>Mixed</v>
      </c>
      <c r="AE80" s="21">
        <f t="shared" si="1"/>
        <v>10</v>
      </c>
      <c r="AF80" s="21" t="str">
        <f>IF(AE80&gt;=16,"Excellent", IF(AE80&gt;=14,"Good", IF(AE80&gt;=10,"Average","Fail")))</f>
        <v>Average</v>
      </c>
      <c r="AG80" s="21">
        <f xml:space="preserve"> 0.5*$F80 + 0.5*$G80</f>
        <v>2.5</v>
      </c>
      <c r="AH80" s="21" t="str">
        <f>IF($AG80&lt;=1,"Low",IF($AG80&lt;=3,"Medium","High"))</f>
        <v>Medium</v>
      </c>
      <c r="AI80" s="21">
        <f>IF($J80&gt;=2,1,0) + IF($I80&lt;=1,1,0) + IF($V80&gt;=4,1,0) + IF($R80&lt;=2,1,0) + IF($X80&gt;20,1,0) + IF($AG80&lt;=2,1,0)</f>
        <v>0</v>
      </c>
      <c r="AJ80" s="21" t="str">
        <f>IF(AI80&gt;=4,"High",IF(AI80&gt;=2,"Medium","Low"))</f>
        <v>Low</v>
      </c>
      <c r="AK80" s="21" t="str">
        <f>IF(AND($AF80="Fail", $AI80&gt;=3),"Yes","No")</f>
        <v>No</v>
      </c>
      <c r="AL80" s="21">
        <f xml:space="preserve"> $K80 + $L80+ $M80 + $N80 +$O80</f>
        <v>2</v>
      </c>
      <c r="AM80" s="21">
        <f xml:space="preserve"> $Q80 + $S80 + $T80</f>
        <v>7</v>
      </c>
    </row>
    <row r="81" spans="1:39">
      <c r="A81" s="26" t="s">
        <v>37</v>
      </c>
      <c r="B81" s="18" t="s">
        <v>52</v>
      </c>
      <c r="C81" s="18">
        <v>18</v>
      </c>
      <c r="D81" s="18" t="s">
        <v>39</v>
      </c>
      <c r="E81" s="18" t="s">
        <v>72</v>
      </c>
      <c r="F81" s="18">
        <v>4</v>
      </c>
      <c r="G81" s="18">
        <v>2</v>
      </c>
      <c r="H81" s="18">
        <v>1</v>
      </c>
      <c r="I81" s="18">
        <v>2</v>
      </c>
      <c r="J81" s="18">
        <v>0</v>
      </c>
      <c r="K81" s="18">
        <v>0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8">
        <v>1</v>
      </c>
      <c r="R81" s="18">
        <v>5</v>
      </c>
      <c r="S81" s="18">
        <v>4</v>
      </c>
      <c r="T81" s="18">
        <v>5</v>
      </c>
      <c r="U81" s="18">
        <v>1</v>
      </c>
      <c r="V81" s="18">
        <v>3</v>
      </c>
      <c r="W81" s="18">
        <v>5</v>
      </c>
      <c r="X81" s="18">
        <v>10</v>
      </c>
      <c r="Y81" s="18">
        <v>10</v>
      </c>
      <c r="Z81" s="18">
        <v>9</v>
      </c>
      <c r="AA81" s="18">
        <v>10</v>
      </c>
      <c r="AB81" s="18">
        <f>$Z81-$Y81</f>
        <v>-1</v>
      </c>
      <c r="AC81" s="18">
        <f>$AA81-$Z81</f>
        <v>1</v>
      </c>
      <c r="AD81" s="18" t="str">
        <f>IF(AND($AB81&gt; 0, $AC81 &gt; 0), "Improving", IF(AND($AB81 &lt; 0, $AC81 &lt; 0), "Declining", "Mixed"))</f>
        <v>Mixed</v>
      </c>
      <c r="AE81" s="18">
        <f t="shared" si="1"/>
        <v>9.67</v>
      </c>
      <c r="AF81" s="18" t="str">
        <f>IF(AE81&gt;=16,"Excellent", IF(AE81&gt;=14,"Good", IF(AE81&gt;=10,"Average","Fail")))</f>
        <v>Fail</v>
      </c>
      <c r="AG81" s="18">
        <f xml:space="preserve"> 0.5*$F81 + 0.5*$G81</f>
        <v>3</v>
      </c>
      <c r="AH81" s="18" t="str">
        <f>IF($AG81&lt;=1,"Low",IF($AG81&lt;=3,"Medium","High"))</f>
        <v>Medium</v>
      </c>
      <c r="AI81" s="18">
        <f>IF($J81&gt;=2,1,0) + IF($I81&lt;=1,1,0) + IF($V81&gt;=4,1,0) + IF($R81&lt;=2,1,0) + IF($X81&gt;20,1,0) + IF($AG81&lt;=2,1,0)</f>
        <v>0</v>
      </c>
      <c r="AJ81" s="18" t="str">
        <f>IF(AI81&gt;=4,"High",IF(AI81&gt;=2,"Medium","Low"))</f>
        <v>Low</v>
      </c>
      <c r="AK81" s="18" t="str">
        <f>IF(AND($AF81="Fail", $AI81&gt;=3),"Yes","No")</f>
        <v>No</v>
      </c>
      <c r="AL81" s="18">
        <f xml:space="preserve"> $K81 + $L81+ $M81 + $N81 +$O81</f>
        <v>4</v>
      </c>
      <c r="AM81" s="18">
        <f xml:space="preserve"> $Q81 + $S81 + $T81</f>
        <v>10</v>
      </c>
    </row>
    <row r="82" spans="1:39">
      <c r="A82" s="27" t="s">
        <v>37</v>
      </c>
      <c r="B82" s="21" t="s">
        <v>38</v>
      </c>
      <c r="C82" s="21">
        <v>18</v>
      </c>
      <c r="D82" s="21" t="s">
        <v>39</v>
      </c>
      <c r="E82" s="21" t="s">
        <v>71</v>
      </c>
      <c r="F82" s="21">
        <v>4</v>
      </c>
      <c r="G82" s="21">
        <v>3</v>
      </c>
      <c r="H82" s="21">
        <v>2</v>
      </c>
      <c r="I82" s="21">
        <v>2</v>
      </c>
      <c r="J82" s="21">
        <v>0</v>
      </c>
      <c r="K82" s="21">
        <v>0</v>
      </c>
      <c r="L82" s="21">
        <v>1</v>
      </c>
      <c r="M82" s="21">
        <v>1</v>
      </c>
      <c r="N82" s="21">
        <v>0</v>
      </c>
      <c r="O82" s="21">
        <v>1</v>
      </c>
      <c r="P82" s="21">
        <v>1</v>
      </c>
      <c r="Q82" s="21">
        <v>1</v>
      </c>
      <c r="R82" s="21">
        <v>4</v>
      </c>
      <c r="S82" s="21">
        <v>4</v>
      </c>
      <c r="T82" s="21">
        <v>5</v>
      </c>
      <c r="U82" s="21">
        <v>1</v>
      </c>
      <c r="V82" s="21">
        <v>2</v>
      </c>
      <c r="W82" s="21">
        <v>2</v>
      </c>
      <c r="X82" s="21">
        <v>10</v>
      </c>
      <c r="Y82" s="21">
        <v>10</v>
      </c>
      <c r="Z82" s="21">
        <v>8</v>
      </c>
      <c r="AA82" s="21">
        <v>8</v>
      </c>
      <c r="AB82" s="21">
        <f>$Z82-$Y82</f>
        <v>-2</v>
      </c>
      <c r="AC82" s="21">
        <f>$AA82-$Z82</f>
        <v>0</v>
      </c>
      <c r="AD82" s="21" t="str">
        <f>IF(AND($AB82&gt; 0, $AC82 &gt; 0), "Improving", IF(AND($AB82 &lt; 0, $AC82 &lt; 0), "Declining", "Mixed"))</f>
        <v>Mixed</v>
      </c>
      <c r="AE82" s="21">
        <f t="shared" si="1"/>
        <v>8.67</v>
      </c>
      <c r="AF82" s="21" t="str">
        <f>IF(AE82&gt;=16,"Excellent", IF(AE82&gt;=14,"Good", IF(AE82&gt;=10,"Average","Fail")))</f>
        <v>Fail</v>
      </c>
      <c r="AG82" s="21">
        <f xml:space="preserve"> 0.5*$F82 + 0.5*$G82</f>
        <v>3.5</v>
      </c>
      <c r="AH82" s="21" t="str">
        <f>IF($AG82&lt;=1,"Low",IF($AG82&lt;=3,"Medium","High"))</f>
        <v>High</v>
      </c>
      <c r="AI82" s="21">
        <f>IF($J82&gt;=2,1,0) + IF($I82&lt;=1,1,0) + IF($V82&gt;=4,1,0) + IF($R82&lt;=2,1,0) + IF($X82&gt;20,1,0) + IF($AG82&lt;=2,1,0)</f>
        <v>0</v>
      </c>
      <c r="AJ82" s="21" t="str">
        <f>IF(AI82&gt;=4,"High",IF(AI82&gt;=2,"Medium","Low"))</f>
        <v>Low</v>
      </c>
      <c r="AK82" s="21" t="str">
        <f>IF(AND($AF82="Fail", $AI82&gt;=3),"Yes","No")</f>
        <v>No</v>
      </c>
      <c r="AL82" s="21">
        <f xml:space="preserve"> $K82 + $L82+ $M82 + $N82 +$O82</f>
        <v>3</v>
      </c>
      <c r="AM82" s="21">
        <f xml:space="preserve"> $Q82 + $S82 + $T82</f>
        <v>10</v>
      </c>
    </row>
    <row r="83" spans="1:39">
      <c r="A83" s="26" t="s">
        <v>55</v>
      </c>
      <c r="B83" s="18" t="s">
        <v>52</v>
      </c>
      <c r="C83" s="18">
        <v>18</v>
      </c>
      <c r="D83" s="18" t="s">
        <v>54</v>
      </c>
      <c r="E83" s="18" t="s">
        <v>72</v>
      </c>
      <c r="F83" s="18">
        <v>3</v>
      </c>
      <c r="G83" s="18">
        <v>2</v>
      </c>
      <c r="H83" s="18">
        <v>2</v>
      </c>
      <c r="I83" s="18">
        <v>1</v>
      </c>
      <c r="J83" s="18">
        <v>1</v>
      </c>
      <c r="K83" s="18">
        <v>0</v>
      </c>
      <c r="L83" s="18">
        <v>1</v>
      </c>
      <c r="M83" s="18">
        <v>0</v>
      </c>
      <c r="N83" s="18">
        <v>0</v>
      </c>
      <c r="O83" s="18">
        <v>1</v>
      </c>
      <c r="P83" s="18">
        <v>1</v>
      </c>
      <c r="Q83" s="18">
        <v>0</v>
      </c>
      <c r="R83" s="18">
        <v>2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10</v>
      </c>
      <c r="Y83" s="18">
        <v>11</v>
      </c>
      <c r="Z83" s="18">
        <v>13</v>
      </c>
      <c r="AA83" s="18">
        <v>13</v>
      </c>
      <c r="AB83" s="18">
        <f>$Z83-$Y83</f>
        <v>2</v>
      </c>
      <c r="AC83" s="18">
        <f>$AA83-$Z83</f>
        <v>0</v>
      </c>
      <c r="AD83" s="18" t="str">
        <f>IF(AND($AB83&gt; 0, $AC83 &gt; 0), "Improving", IF(AND($AB83 &lt; 0, $AC83 &lt; 0), "Declining", "Mixed"))</f>
        <v>Mixed</v>
      </c>
      <c r="AE83" s="18">
        <f t="shared" si="1"/>
        <v>12.33</v>
      </c>
      <c r="AF83" s="18" t="str">
        <f>IF(AE83&gt;=16,"Excellent", IF(AE83&gt;=14,"Good", IF(AE83&gt;=10,"Average","Fail")))</f>
        <v>Average</v>
      </c>
      <c r="AG83" s="18">
        <f xml:space="preserve"> 0.5*$F83 + 0.5*$G83</f>
        <v>2.5</v>
      </c>
      <c r="AH83" s="18" t="str">
        <f>IF($AG83&lt;=1,"Low",IF($AG83&lt;=3,"Medium","High"))</f>
        <v>Medium</v>
      </c>
      <c r="AI83" s="18">
        <f>IF($J83&gt;=2,1,0) + IF($I83&lt;=1,1,0) + IF($V83&gt;=4,1,0) + IF($R83&lt;=2,1,0) + IF($X83&gt;20,1,0) + IF($AG83&lt;=2,1,0)</f>
        <v>3</v>
      </c>
      <c r="AJ83" s="18" t="str">
        <f>IF(AI83&gt;=4,"High",IF(AI83&gt;=2,"Medium","Low"))</f>
        <v>Medium</v>
      </c>
      <c r="AK83" s="18" t="str">
        <f>IF(AND($AF83="Fail", $AI83&gt;=3),"Yes","No")</f>
        <v>No</v>
      </c>
      <c r="AL83" s="18">
        <f xml:space="preserve"> $K83 + $L83+ $M83 + $N83 +$O83</f>
        <v>2</v>
      </c>
      <c r="AM83" s="18">
        <f xml:space="preserve"> $Q83 + $S83 + $T83</f>
        <v>10</v>
      </c>
    </row>
    <row r="84" spans="1:39">
      <c r="A84" s="27" t="s">
        <v>55</v>
      </c>
      <c r="B84" s="21" t="s">
        <v>38</v>
      </c>
      <c r="C84" s="21">
        <v>18</v>
      </c>
      <c r="D84" s="21" t="s">
        <v>54</v>
      </c>
      <c r="E84" s="21" t="s">
        <v>72</v>
      </c>
      <c r="F84" s="21">
        <v>4</v>
      </c>
      <c r="G84" s="21">
        <v>4</v>
      </c>
      <c r="H84" s="21">
        <v>3</v>
      </c>
      <c r="I84" s="21">
        <v>2</v>
      </c>
      <c r="J84" s="21">
        <v>0</v>
      </c>
      <c r="K84" s="21">
        <v>0</v>
      </c>
      <c r="L84" s="21">
        <v>1</v>
      </c>
      <c r="M84" s="21">
        <v>1</v>
      </c>
      <c r="N84" s="21">
        <v>0</v>
      </c>
      <c r="O84" s="21">
        <v>1</v>
      </c>
      <c r="P84" s="21">
        <v>1</v>
      </c>
      <c r="Q84" s="21">
        <v>1</v>
      </c>
      <c r="R84" s="21">
        <v>3</v>
      </c>
      <c r="S84" s="21">
        <v>2</v>
      </c>
      <c r="T84" s="21">
        <v>2</v>
      </c>
      <c r="U84" s="21">
        <v>4</v>
      </c>
      <c r="V84" s="21">
        <v>2</v>
      </c>
      <c r="W84" s="21">
        <v>5</v>
      </c>
      <c r="X84" s="21">
        <v>10</v>
      </c>
      <c r="Y84" s="21">
        <v>14</v>
      </c>
      <c r="Z84" s="21">
        <v>12</v>
      </c>
      <c r="AA84" s="21">
        <v>11</v>
      </c>
      <c r="AB84" s="21">
        <f>$Z84-$Y84</f>
        <v>-2</v>
      </c>
      <c r="AC84" s="21">
        <f>$AA84-$Z84</f>
        <v>-1</v>
      </c>
      <c r="AD84" s="21" t="str">
        <f>IF(AND($AB84&gt; 0, $AC84 &gt; 0), "Improving", IF(AND($AB84 &lt; 0, $AC84 &lt; 0), "Declining", "Mixed"))</f>
        <v>Declining</v>
      </c>
      <c r="AE84" s="21">
        <f t="shared" si="1"/>
        <v>12.33</v>
      </c>
      <c r="AF84" s="21" t="str">
        <f>IF(AE84&gt;=16,"Excellent", IF(AE84&gt;=14,"Good", IF(AE84&gt;=10,"Average","Fail")))</f>
        <v>Average</v>
      </c>
      <c r="AG84" s="21">
        <f xml:space="preserve"> 0.5*$F84 + 0.5*$G84</f>
        <v>4</v>
      </c>
      <c r="AH84" s="21" t="str">
        <f>IF($AG84&lt;=1,"Low",IF($AG84&lt;=3,"Medium","High"))</f>
        <v>High</v>
      </c>
      <c r="AI84" s="21">
        <f>IF($J84&gt;=2,1,0) + IF($I84&lt;=1,1,0) + IF($V84&gt;=4,1,0) + IF($R84&lt;=2,1,0) + IF($X84&gt;20,1,0) + IF($AG84&lt;=2,1,0)</f>
        <v>0</v>
      </c>
      <c r="AJ84" s="21" t="str">
        <f>IF(AI84&gt;=4,"High",IF(AI84&gt;=2,"Medium","Low"))</f>
        <v>Low</v>
      </c>
      <c r="AK84" s="21" t="str">
        <f>IF(AND($AF84="Fail", $AI84&gt;=3),"Yes","No")</f>
        <v>No</v>
      </c>
      <c r="AL84" s="21">
        <f xml:space="preserve"> $K84 + $L84+ $M84 + $N84 +$O84</f>
        <v>3</v>
      </c>
      <c r="AM84" s="21">
        <f xml:space="preserve"> $Q84 + $S84 + $T84</f>
        <v>5</v>
      </c>
    </row>
    <row r="85" spans="1:39">
      <c r="A85" s="26" t="s">
        <v>37</v>
      </c>
      <c r="B85" s="18" t="s">
        <v>52</v>
      </c>
      <c r="C85" s="18">
        <v>18</v>
      </c>
      <c r="D85" s="18" t="s">
        <v>39</v>
      </c>
      <c r="E85" s="18" t="s">
        <v>71</v>
      </c>
      <c r="F85" s="18">
        <v>4</v>
      </c>
      <c r="G85" s="18">
        <v>4</v>
      </c>
      <c r="H85" s="18">
        <v>1</v>
      </c>
      <c r="I85" s="18">
        <v>2</v>
      </c>
      <c r="J85" s="18">
        <v>0</v>
      </c>
      <c r="K85" s="18">
        <v>0</v>
      </c>
      <c r="L85" s="18">
        <v>1</v>
      </c>
      <c r="M85" s="18">
        <v>1</v>
      </c>
      <c r="N85" s="18">
        <v>1</v>
      </c>
      <c r="O85" s="18">
        <v>1</v>
      </c>
      <c r="P85" s="18">
        <v>1</v>
      </c>
      <c r="Q85" s="18">
        <v>0</v>
      </c>
      <c r="R85" s="18">
        <v>5</v>
      </c>
      <c r="S85" s="18">
        <v>4</v>
      </c>
      <c r="T85" s="18">
        <v>3</v>
      </c>
      <c r="U85" s="18">
        <v>1</v>
      </c>
      <c r="V85" s="18">
        <v>1</v>
      </c>
      <c r="W85" s="18">
        <v>2</v>
      </c>
      <c r="X85" s="18">
        <v>9</v>
      </c>
      <c r="Y85" s="18">
        <v>15</v>
      </c>
      <c r="Z85" s="18">
        <v>13</v>
      </c>
      <c r="AA85" s="18">
        <v>15</v>
      </c>
      <c r="AB85" s="18">
        <f>$Z85-$Y85</f>
        <v>-2</v>
      </c>
      <c r="AC85" s="18">
        <f>$AA85-$Z85</f>
        <v>2</v>
      </c>
      <c r="AD85" s="18" t="str">
        <f>IF(AND($AB85&gt; 0, $AC85 &gt; 0), "Improving", IF(AND($AB85 &lt; 0, $AC85 &lt; 0), "Declining", "Mixed"))</f>
        <v>Mixed</v>
      </c>
      <c r="AE85" s="18">
        <f t="shared" si="1"/>
        <v>14.33</v>
      </c>
      <c r="AF85" s="18" t="str">
        <f>IF(AE85&gt;=16,"Excellent", IF(AE85&gt;=14,"Good", IF(AE85&gt;=10,"Average","Fail")))</f>
        <v>Good</v>
      </c>
      <c r="AG85" s="18">
        <f xml:space="preserve"> 0.5*$F85 + 0.5*$G85</f>
        <v>4</v>
      </c>
      <c r="AH85" s="18" t="str">
        <f>IF($AG85&lt;=1,"Low",IF($AG85&lt;=3,"Medium","High"))</f>
        <v>High</v>
      </c>
      <c r="AI85" s="18">
        <f>IF($J85&gt;=2,1,0) + IF($I85&lt;=1,1,0) + IF($V85&gt;=4,1,0) + IF($R85&lt;=2,1,0) + IF($X85&gt;20,1,0) + IF($AG85&lt;=2,1,0)</f>
        <v>0</v>
      </c>
      <c r="AJ85" s="18" t="str">
        <f>IF(AI85&gt;=4,"High",IF(AI85&gt;=2,"Medium","Low"))</f>
        <v>Low</v>
      </c>
      <c r="AK85" s="18" t="str">
        <f>IF(AND($AF85="Fail", $AI85&gt;=3),"Yes","No")</f>
        <v>No</v>
      </c>
      <c r="AL85" s="18">
        <f xml:space="preserve"> $K85 + $L85+ $M85 + $N85 +$O85</f>
        <v>4</v>
      </c>
      <c r="AM85" s="18">
        <f xml:space="preserve"> $Q85 + $S85 + $T85</f>
        <v>7</v>
      </c>
    </row>
    <row r="86" spans="1:39">
      <c r="A86" s="27" t="s">
        <v>37</v>
      </c>
      <c r="B86" s="21" t="s">
        <v>38</v>
      </c>
      <c r="C86" s="21">
        <v>18</v>
      </c>
      <c r="D86" s="21" t="s">
        <v>39</v>
      </c>
      <c r="E86" s="21" t="s">
        <v>72</v>
      </c>
      <c r="F86" s="21">
        <v>4</v>
      </c>
      <c r="G86" s="21">
        <v>3</v>
      </c>
      <c r="H86" s="21">
        <v>1</v>
      </c>
      <c r="I86" s="21">
        <v>3</v>
      </c>
      <c r="J86" s="21">
        <v>0</v>
      </c>
      <c r="K86" s="21">
        <v>0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1">
        <v>1</v>
      </c>
      <c r="R86" s="21">
        <v>4</v>
      </c>
      <c r="S86" s="21">
        <v>3</v>
      </c>
      <c r="T86" s="21">
        <v>4</v>
      </c>
      <c r="U86" s="21">
        <v>1</v>
      </c>
      <c r="V86" s="21">
        <v>1</v>
      </c>
      <c r="W86" s="21">
        <v>5</v>
      </c>
      <c r="X86" s="21">
        <v>9</v>
      </c>
      <c r="Y86" s="21">
        <v>9</v>
      </c>
      <c r="Z86" s="21">
        <v>10</v>
      </c>
      <c r="AA86" s="21">
        <v>9</v>
      </c>
      <c r="AB86" s="21">
        <f>$Z86-$Y86</f>
        <v>1</v>
      </c>
      <c r="AC86" s="21">
        <f>$AA86-$Z86</f>
        <v>-1</v>
      </c>
      <c r="AD86" s="21" t="str">
        <f>IF(AND($AB86&gt; 0, $AC86 &gt; 0), "Improving", IF(AND($AB86 &lt; 0, $AC86 &lt; 0), "Declining", "Mixed"))</f>
        <v>Mixed</v>
      </c>
      <c r="AE86" s="21">
        <f t="shared" si="1"/>
        <v>9.33</v>
      </c>
      <c r="AF86" s="21" t="str">
        <f>IF(AE86&gt;=16,"Excellent", IF(AE86&gt;=14,"Good", IF(AE86&gt;=10,"Average","Fail")))</f>
        <v>Fail</v>
      </c>
      <c r="AG86" s="21">
        <f xml:space="preserve"> 0.5*$F86 + 0.5*$G86</f>
        <v>3.5</v>
      </c>
      <c r="AH86" s="21" t="str">
        <f>IF($AG86&lt;=1,"Low",IF($AG86&lt;=3,"Medium","High"))</f>
        <v>High</v>
      </c>
      <c r="AI86" s="21">
        <f>IF($J86&gt;=2,1,0) + IF($I86&lt;=1,1,0) + IF($V86&gt;=4,1,0) + IF($R86&lt;=2,1,0) + IF($X86&gt;20,1,0) + IF($AG86&lt;=2,1,0)</f>
        <v>0</v>
      </c>
      <c r="AJ86" s="21" t="str">
        <f>IF(AI86&gt;=4,"High",IF(AI86&gt;=2,"Medium","Low"))</f>
        <v>Low</v>
      </c>
      <c r="AK86" s="21" t="str">
        <f>IF(AND($AF86="Fail", $AI86&gt;=3),"Yes","No")</f>
        <v>No</v>
      </c>
      <c r="AL86" s="21">
        <f xml:space="preserve"> $K86 + $L86+ $M86 + $N86 +$O86</f>
        <v>4</v>
      </c>
      <c r="AM86" s="21">
        <f xml:space="preserve"> $Q86 + $S86 + $T86</f>
        <v>8</v>
      </c>
    </row>
    <row r="87" spans="1:39">
      <c r="A87" s="26" t="s">
        <v>37</v>
      </c>
      <c r="B87" s="18" t="s">
        <v>52</v>
      </c>
      <c r="C87" s="18">
        <v>18</v>
      </c>
      <c r="D87" s="18" t="s">
        <v>54</v>
      </c>
      <c r="E87" s="18" t="s">
        <v>72</v>
      </c>
      <c r="F87" s="18">
        <v>4</v>
      </c>
      <c r="G87" s="18">
        <v>3</v>
      </c>
      <c r="H87" s="18">
        <v>1</v>
      </c>
      <c r="I87" s="18">
        <v>3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</v>
      </c>
      <c r="P87" s="18">
        <v>1</v>
      </c>
      <c r="Q87" s="18">
        <v>1</v>
      </c>
      <c r="R87" s="18">
        <v>5</v>
      </c>
      <c r="S87" s="18">
        <v>3</v>
      </c>
      <c r="T87" s="18">
        <v>2</v>
      </c>
      <c r="U87" s="18">
        <v>1</v>
      </c>
      <c r="V87" s="18">
        <v>2</v>
      </c>
      <c r="W87" s="18">
        <v>4</v>
      </c>
      <c r="X87" s="18">
        <v>9</v>
      </c>
      <c r="Y87" s="18">
        <v>16</v>
      </c>
      <c r="Z87" s="18">
        <v>15</v>
      </c>
      <c r="AA87" s="18">
        <v>16</v>
      </c>
      <c r="AB87" s="18">
        <f>$Z87-$Y87</f>
        <v>-1</v>
      </c>
      <c r="AC87" s="18">
        <f>$AA87-$Z87</f>
        <v>1</v>
      </c>
      <c r="AD87" s="18" t="str">
        <f>IF(AND($AB87&gt; 0, $AC87 &gt; 0), "Improving", IF(AND($AB87 &lt; 0, $AC87 &lt; 0), "Declining", "Mixed"))</f>
        <v>Mixed</v>
      </c>
      <c r="AE87" s="18">
        <f t="shared" si="1"/>
        <v>15.67</v>
      </c>
      <c r="AF87" s="18" t="str">
        <f>IF(AE87&gt;=16,"Excellent", IF(AE87&gt;=14,"Good", IF(AE87&gt;=10,"Average","Fail")))</f>
        <v>Good</v>
      </c>
      <c r="AG87" s="18">
        <f xml:space="preserve"> 0.5*$F87 + 0.5*$G87</f>
        <v>3.5</v>
      </c>
      <c r="AH87" s="18" t="str">
        <f>IF($AG87&lt;=1,"Low",IF($AG87&lt;=3,"Medium","High"))</f>
        <v>High</v>
      </c>
      <c r="AI87" s="18">
        <f>IF($J87&gt;=2,1,0) + IF($I87&lt;=1,1,0) + IF($V87&gt;=4,1,0) + IF($R87&lt;=2,1,0) + IF($X87&gt;20,1,0) + IF($AG87&lt;=2,1,0)</f>
        <v>0</v>
      </c>
      <c r="AJ87" s="18" t="str">
        <f>IF(AI87&gt;=4,"High",IF(AI87&gt;=2,"Medium","Low"))</f>
        <v>Low</v>
      </c>
      <c r="AK87" s="18" t="str">
        <f>IF(AND($AF87="Fail", $AI87&gt;=3),"Yes","No")</f>
        <v>No</v>
      </c>
      <c r="AL87" s="18">
        <f xml:space="preserve"> $K87 + $L87+ $M87 + $N87 +$O87</f>
        <v>1</v>
      </c>
      <c r="AM87" s="18">
        <f xml:space="preserve"> $Q87 + $S87 + $T87</f>
        <v>6</v>
      </c>
    </row>
    <row r="88" spans="1:39">
      <c r="A88" s="27" t="s">
        <v>37</v>
      </c>
      <c r="B88" s="21" t="s">
        <v>38</v>
      </c>
      <c r="C88" s="21">
        <v>15</v>
      </c>
      <c r="D88" s="21" t="s">
        <v>54</v>
      </c>
      <c r="E88" s="21" t="s">
        <v>72</v>
      </c>
      <c r="F88" s="21">
        <v>2</v>
      </c>
      <c r="G88" s="21">
        <v>2</v>
      </c>
      <c r="H88" s="21">
        <v>1</v>
      </c>
      <c r="I88" s="21">
        <v>1</v>
      </c>
      <c r="J88" s="21">
        <v>0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0</v>
      </c>
      <c r="Q88" s="21">
        <v>0</v>
      </c>
      <c r="R88" s="21">
        <v>4</v>
      </c>
      <c r="S88" s="21">
        <v>3</v>
      </c>
      <c r="T88" s="21">
        <v>1</v>
      </c>
      <c r="U88" s="21">
        <v>1</v>
      </c>
      <c r="V88" s="21">
        <v>1</v>
      </c>
      <c r="W88" s="21">
        <v>2</v>
      </c>
      <c r="X88" s="21">
        <v>8</v>
      </c>
      <c r="Y88" s="21">
        <v>14</v>
      </c>
      <c r="Z88" s="21">
        <v>13</v>
      </c>
      <c r="AA88" s="21">
        <v>13</v>
      </c>
      <c r="AB88" s="21">
        <f>$Z88-$Y88</f>
        <v>-1</v>
      </c>
      <c r="AC88" s="21">
        <f>$AA88-$Z88</f>
        <v>0</v>
      </c>
      <c r="AD88" s="21" t="str">
        <f>IF(AND($AB88&gt; 0, $AC88 &gt; 0), "Improving", IF(AND($AB88 &lt; 0, $AC88 &lt; 0), "Declining", "Mixed"))</f>
        <v>Mixed</v>
      </c>
      <c r="AE88" s="21">
        <f t="shared" si="1"/>
        <v>13.33</v>
      </c>
      <c r="AF88" s="21" t="str">
        <f>IF(AE88&gt;=16,"Excellent", IF(AE88&gt;=14,"Good", IF(AE88&gt;=10,"Average","Fail")))</f>
        <v>Average</v>
      </c>
      <c r="AG88" s="21">
        <f xml:space="preserve"> 0.5*$F88 + 0.5*$G88</f>
        <v>2</v>
      </c>
      <c r="AH88" s="21" t="str">
        <f>IF($AG88&lt;=1,"Low",IF($AG88&lt;=3,"Medium","High"))</f>
        <v>Medium</v>
      </c>
      <c r="AI88" s="21">
        <f>IF($J88&gt;=2,1,0) + IF($I88&lt;=1,1,0) + IF($V88&gt;=4,1,0) + IF($R88&lt;=2,1,0) + IF($X88&gt;20,1,0) + IF($AG88&lt;=2,1,0)</f>
        <v>2</v>
      </c>
      <c r="AJ88" s="21" t="str">
        <f>IF(AI88&gt;=4,"High",IF(AI88&gt;=2,"Medium","Low"))</f>
        <v>Medium</v>
      </c>
      <c r="AK88" s="21" t="str">
        <f>IF(AND($AF88="Fail", $AI88&gt;=3),"Yes","No")</f>
        <v>No</v>
      </c>
      <c r="AL88" s="21">
        <f xml:space="preserve"> $K88 + $L88+ $M88 + $N88 +$O88</f>
        <v>5</v>
      </c>
      <c r="AM88" s="21">
        <f xml:space="preserve"> $Q88 + $S88 + $T88</f>
        <v>4</v>
      </c>
    </row>
    <row r="89" spans="1:39">
      <c r="A89" s="26" t="s">
        <v>37</v>
      </c>
      <c r="B89" s="18" t="s">
        <v>52</v>
      </c>
      <c r="C89" s="18">
        <v>15</v>
      </c>
      <c r="D89" s="18" t="s">
        <v>39</v>
      </c>
      <c r="E89" s="18" t="s">
        <v>71</v>
      </c>
      <c r="F89" s="18">
        <v>4</v>
      </c>
      <c r="G89" s="18">
        <v>4</v>
      </c>
      <c r="H89" s="18">
        <v>1</v>
      </c>
      <c r="I89" s="18">
        <v>1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</v>
      </c>
      <c r="P89" s="18">
        <v>1</v>
      </c>
      <c r="Q89" s="18">
        <v>1</v>
      </c>
      <c r="R89" s="18">
        <v>5</v>
      </c>
      <c r="S89" s="18">
        <v>4</v>
      </c>
      <c r="T89" s="18">
        <v>3</v>
      </c>
      <c r="U89" s="18">
        <v>2</v>
      </c>
      <c r="V89" s="18">
        <v>4</v>
      </c>
      <c r="W89" s="18">
        <v>5</v>
      </c>
      <c r="X89" s="18">
        <v>8</v>
      </c>
      <c r="Y89" s="18">
        <v>12</v>
      </c>
      <c r="Z89" s="18">
        <v>12</v>
      </c>
      <c r="AA89" s="18">
        <v>12</v>
      </c>
      <c r="AB89" s="18">
        <f>$Z89-$Y89</f>
        <v>0</v>
      </c>
      <c r="AC89" s="18">
        <f>$AA89-$Z89</f>
        <v>0</v>
      </c>
      <c r="AD89" s="18" t="str">
        <f>IF(AND($AB89&gt; 0, $AC89 &gt; 0), "Improving", IF(AND($AB89 &lt; 0, $AC89 &lt; 0), "Declining", "Mixed"))</f>
        <v>Mixed</v>
      </c>
      <c r="AE89" s="18">
        <f t="shared" si="1"/>
        <v>12</v>
      </c>
      <c r="AF89" s="18" t="str">
        <f>IF(AE89&gt;=16,"Excellent", IF(AE89&gt;=14,"Good", IF(AE89&gt;=10,"Average","Fail")))</f>
        <v>Average</v>
      </c>
      <c r="AG89" s="18">
        <f xml:space="preserve"> 0.5*$F89 + 0.5*$G89</f>
        <v>4</v>
      </c>
      <c r="AH89" s="18" t="str">
        <f>IF($AG89&lt;=1,"Low",IF($AG89&lt;=3,"Medium","High"))</f>
        <v>High</v>
      </c>
      <c r="AI89" s="18">
        <f>IF($J89&gt;=2,1,0) + IF($I89&lt;=1,1,0) + IF($V89&gt;=4,1,0) + IF($R89&lt;=2,1,0) + IF($X89&gt;20,1,0) + IF($AG89&lt;=2,1,0)</f>
        <v>2</v>
      </c>
      <c r="AJ89" s="18" t="str">
        <f>IF(AI89&gt;=4,"High",IF(AI89&gt;=2,"Medium","Low"))</f>
        <v>Medium</v>
      </c>
      <c r="AK89" s="18" t="str">
        <f>IF(AND($AF89="Fail", $AI89&gt;=3),"Yes","No")</f>
        <v>No</v>
      </c>
      <c r="AL89" s="18">
        <f xml:space="preserve"> $K89 + $L89+ $M89 + $N89 +$O89</f>
        <v>2</v>
      </c>
      <c r="AM89" s="18">
        <f xml:space="preserve"> $Q89 + $S89 + $T89</f>
        <v>8</v>
      </c>
    </row>
    <row r="90" spans="1:39">
      <c r="A90" s="27" t="s">
        <v>37</v>
      </c>
      <c r="B90" s="21" t="s">
        <v>38</v>
      </c>
      <c r="C90" s="21">
        <v>15</v>
      </c>
      <c r="D90" s="21" t="s">
        <v>39</v>
      </c>
      <c r="E90" s="21" t="s">
        <v>71</v>
      </c>
      <c r="F90" s="21">
        <v>4</v>
      </c>
      <c r="G90" s="21">
        <v>3</v>
      </c>
      <c r="H90" s="21">
        <v>1</v>
      </c>
      <c r="I90" s="21">
        <v>2</v>
      </c>
      <c r="J90" s="21">
        <v>0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5</v>
      </c>
      <c r="S90" s="21">
        <v>2</v>
      </c>
      <c r="T90" s="21">
        <v>2</v>
      </c>
      <c r="U90" s="21">
        <v>1</v>
      </c>
      <c r="V90" s="21">
        <v>1</v>
      </c>
      <c r="W90" s="21">
        <v>5</v>
      </c>
      <c r="X90" s="21">
        <v>8</v>
      </c>
      <c r="Y90" s="21">
        <v>8</v>
      </c>
      <c r="Z90" s="21">
        <v>8</v>
      </c>
      <c r="AA90" s="21">
        <v>6</v>
      </c>
      <c r="AB90" s="21">
        <f>$Z90-$Y90</f>
        <v>0</v>
      </c>
      <c r="AC90" s="21">
        <f>$AA90-$Z90</f>
        <v>-2</v>
      </c>
      <c r="AD90" s="21" t="str">
        <f>IF(AND($AB90&gt; 0, $AC90 &gt; 0), "Improving", IF(AND($AB90 &lt; 0, $AC90 &lt; 0), "Declining", "Mixed"))</f>
        <v>Mixed</v>
      </c>
      <c r="AE90" s="21">
        <f t="shared" si="1"/>
        <v>7.33</v>
      </c>
      <c r="AF90" s="21" t="str">
        <f>IF(AE90&gt;=16,"Excellent", IF(AE90&gt;=14,"Good", IF(AE90&gt;=10,"Average","Fail")))</f>
        <v>Fail</v>
      </c>
      <c r="AG90" s="21">
        <f xml:space="preserve"> 0.5*$F90 + 0.5*$G90</f>
        <v>3.5</v>
      </c>
      <c r="AH90" s="21" t="str">
        <f>IF($AG90&lt;=1,"Low",IF($AG90&lt;=3,"Medium","High"))</f>
        <v>High</v>
      </c>
      <c r="AI90" s="21">
        <f>IF($J90&gt;=2,1,0) + IF($I90&lt;=1,1,0) + IF($V90&gt;=4,1,0) + IF($R90&lt;=2,1,0) + IF($X90&gt;20,1,0) + IF($AG90&lt;=2,1,0)</f>
        <v>0</v>
      </c>
      <c r="AJ90" s="21" t="str">
        <f>IF(AI90&gt;=4,"High",IF(AI90&gt;=2,"Medium","Low"))</f>
        <v>Low</v>
      </c>
      <c r="AK90" s="21" t="str">
        <f>IF(AND($AF90="Fail", $AI90&gt;=3),"Yes","No")</f>
        <v>No</v>
      </c>
      <c r="AL90" s="21">
        <f xml:space="preserve"> $K90 + $L90+ $M90 + $N90 +$O90</f>
        <v>5</v>
      </c>
      <c r="AM90" s="21">
        <f xml:space="preserve"> $Q90 + $S90 + $T90</f>
        <v>5</v>
      </c>
    </row>
    <row r="91" spans="1:39">
      <c r="A91" s="26" t="s">
        <v>37</v>
      </c>
      <c r="B91" s="18" t="s">
        <v>38</v>
      </c>
      <c r="C91" s="18">
        <v>16</v>
      </c>
      <c r="D91" s="18" t="s">
        <v>39</v>
      </c>
      <c r="E91" s="18" t="s">
        <v>72</v>
      </c>
      <c r="F91" s="18">
        <v>2</v>
      </c>
      <c r="G91" s="18">
        <v>1</v>
      </c>
      <c r="H91" s="18">
        <v>1</v>
      </c>
      <c r="I91" s="18">
        <v>2</v>
      </c>
      <c r="J91" s="18">
        <v>0</v>
      </c>
      <c r="K91" s="18">
        <v>0</v>
      </c>
      <c r="L91" s="18">
        <v>0</v>
      </c>
      <c r="M91" s="18">
        <v>1</v>
      </c>
      <c r="N91" s="18">
        <v>1</v>
      </c>
      <c r="O91" s="18">
        <v>1</v>
      </c>
      <c r="P91" s="18">
        <v>1</v>
      </c>
      <c r="Q91" s="18">
        <v>1</v>
      </c>
      <c r="R91" s="18">
        <v>5</v>
      </c>
      <c r="S91" s="18">
        <v>3</v>
      </c>
      <c r="T91" s="18">
        <v>4</v>
      </c>
      <c r="U91" s="18">
        <v>1</v>
      </c>
      <c r="V91" s="18">
        <v>1</v>
      </c>
      <c r="W91" s="18">
        <v>2</v>
      </c>
      <c r="X91" s="18">
        <v>8</v>
      </c>
      <c r="Y91" s="18">
        <v>8</v>
      </c>
      <c r="Z91" s="18">
        <v>9</v>
      </c>
      <c r="AA91" s="18">
        <v>10</v>
      </c>
      <c r="AB91" s="18">
        <f>$Z91-$Y91</f>
        <v>1</v>
      </c>
      <c r="AC91" s="18">
        <f>$AA91-$Z91</f>
        <v>1</v>
      </c>
      <c r="AD91" s="18" t="str">
        <f>IF(AND($AB91&gt; 0, $AC91 &gt; 0), "Improving", IF(AND($AB91 &lt; 0, $AC91 &lt; 0), "Declining", "Mixed"))</f>
        <v>Improving</v>
      </c>
      <c r="AE91" s="18">
        <f t="shared" si="1"/>
        <v>9</v>
      </c>
      <c r="AF91" s="18" t="str">
        <f>IF(AE91&gt;=16,"Excellent", IF(AE91&gt;=14,"Good", IF(AE91&gt;=10,"Average","Fail")))</f>
        <v>Fail</v>
      </c>
      <c r="AG91" s="18">
        <f xml:space="preserve"> 0.5*$F91 + 0.5*$G91</f>
        <v>1.5</v>
      </c>
      <c r="AH91" s="18" t="str">
        <f>IF($AG91&lt;=1,"Low",IF($AG91&lt;=3,"Medium","High"))</f>
        <v>Medium</v>
      </c>
      <c r="AI91" s="18">
        <f>IF($J91&gt;=2,1,0) + IF($I91&lt;=1,1,0) + IF($V91&gt;=4,1,0) + IF($R91&lt;=2,1,0) + IF($X91&gt;20,1,0) + IF($AG91&lt;=2,1,0)</f>
        <v>1</v>
      </c>
      <c r="AJ91" s="18" t="str">
        <f>IF(AI91&gt;=4,"High",IF(AI91&gt;=2,"Medium","Low"))</f>
        <v>Low</v>
      </c>
      <c r="AK91" s="18" t="str">
        <f>IF(AND($AF91="Fail", $AI91&gt;=3),"Yes","No")</f>
        <v>No</v>
      </c>
      <c r="AL91" s="18">
        <f xml:space="preserve"> $K91 + $L91+ $M91 + $N91 +$O91</f>
        <v>3</v>
      </c>
      <c r="AM91" s="18">
        <f xml:space="preserve"> $Q91 + $S91 + $T91</f>
        <v>8</v>
      </c>
    </row>
    <row r="92" spans="1:39">
      <c r="A92" s="27" t="s">
        <v>37</v>
      </c>
      <c r="B92" s="21" t="s">
        <v>52</v>
      </c>
      <c r="C92" s="21">
        <v>15</v>
      </c>
      <c r="D92" s="21" t="s">
        <v>39</v>
      </c>
      <c r="E92" s="21" t="s">
        <v>72</v>
      </c>
      <c r="F92" s="21">
        <v>4</v>
      </c>
      <c r="G92" s="21">
        <v>0</v>
      </c>
      <c r="H92" s="21">
        <v>2</v>
      </c>
      <c r="I92" s="21">
        <v>4</v>
      </c>
      <c r="J92" s="21">
        <v>0</v>
      </c>
      <c r="K92" s="21">
        <v>0</v>
      </c>
      <c r="L92" s="21">
        <v>0</v>
      </c>
      <c r="M92" s="21">
        <v>0</v>
      </c>
      <c r="N92" s="21">
        <v>1</v>
      </c>
      <c r="O92" s="21">
        <v>1</v>
      </c>
      <c r="P92" s="21">
        <v>1</v>
      </c>
      <c r="Q92" s="21">
        <v>0</v>
      </c>
      <c r="R92" s="21">
        <v>3</v>
      </c>
      <c r="S92" s="21">
        <v>4</v>
      </c>
      <c r="T92" s="21">
        <v>3</v>
      </c>
      <c r="U92" s="21">
        <v>1</v>
      </c>
      <c r="V92" s="21">
        <v>1</v>
      </c>
      <c r="W92" s="21">
        <v>1</v>
      </c>
      <c r="X92" s="21">
        <v>8</v>
      </c>
      <c r="Y92" s="21">
        <v>11</v>
      </c>
      <c r="Z92" s="21">
        <v>11</v>
      </c>
      <c r="AA92" s="21">
        <v>10</v>
      </c>
      <c r="AB92" s="21">
        <f>$Z92-$Y92</f>
        <v>0</v>
      </c>
      <c r="AC92" s="21">
        <f>$AA92-$Z92</f>
        <v>-1</v>
      </c>
      <c r="AD92" s="21" t="str">
        <f>IF(AND($AB92&gt; 0, $AC92 &gt; 0), "Improving", IF(AND($AB92 &lt; 0, $AC92 &lt; 0), "Declining", "Mixed"))</f>
        <v>Mixed</v>
      </c>
      <c r="AE92" s="21">
        <f t="shared" si="1"/>
        <v>10.67</v>
      </c>
      <c r="AF92" s="21" t="str">
        <f>IF(AE92&gt;=16,"Excellent", IF(AE92&gt;=14,"Good", IF(AE92&gt;=10,"Average","Fail")))</f>
        <v>Average</v>
      </c>
      <c r="AG92" s="21">
        <f xml:space="preserve"> 0.5*$F92 + 0.5*$G92</f>
        <v>2</v>
      </c>
      <c r="AH92" s="21" t="str">
        <f>IF($AG92&lt;=1,"Low",IF($AG92&lt;=3,"Medium","High"))</f>
        <v>Medium</v>
      </c>
      <c r="AI92" s="21">
        <f>IF($J92&gt;=2,1,0) + IF($I92&lt;=1,1,0) + IF($V92&gt;=4,1,0) + IF($R92&lt;=2,1,0) + IF($X92&gt;20,1,0) + IF($AG92&lt;=2,1,0)</f>
        <v>1</v>
      </c>
      <c r="AJ92" s="21" t="str">
        <f>IF(AI92&gt;=4,"High",IF(AI92&gt;=2,"Medium","Low"))</f>
        <v>Low</v>
      </c>
      <c r="AK92" s="21" t="str">
        <f>IF(AND($AF92="Fail", $AI92&gt;=3),"Yes","No")</f>
        <v>No</v>
      </c>
      <c r="AL92" s="21">
        <f xml:space="preserve"> $K92 + $L92+ $M92 + $N92 +$O92</f>
        <v>2</v>
      </c>
      <c r="AM92" s="21">
        <f xml:space="preserve"> $Q92 + $S92 + $T92</f>
        <v>7</v>
      </c>
    </row>
    <row r="93" spans="1:39">
      <c r="A93" s="26" t="s">
        <v>37</v>
      </c>
      <c r="B93" s="18" t="s">
        <v>38</v>
      </c>
      <c r="C93" s="18">
        <v>15</v>
      </c>
      <c r="D93" s="18" t="s">
        <v>39</v>
      </c>
      <c r="E93" s="18" t="s">
        <v>72</v>
      </c>
      <c r="F93" s="18">
        <v>2</v>
      </c>
      <c r="G93" s="18">
        <v>2</v>
      </c>
      <c r="H93" s="18">
        <v>1</v>
      </c>
      <c r="I93" s="18">
        <v>4</v>
      </c>
      <c r="J93" s="18">
        <v>0</v>
      </c>
      <c r="K93" s="18">
        <v>1</v>
      </c>
      <c r="L93" s="18">
        <v>1</v>
      </c>
      <c r="M93" s="18">
        <v>1</v>
      </c>
      <c r="N93" s="18">
        <v>0</v>
      </c>
      <c r="O93" s="18">
        <v>1</v>
      </c>
      <c r="P93" s="18">
        <v>1</v>
      </c>
      <c r="Q93" s="18">
        <v>0</v>
      </c>
      <c r="R93" s="18">
        <v>5</v>
      </c>
      <c r="S93" s="18">
        <v>1</v>
      </c>
      <c r="T93" s="18">
        <v>2</v>
      </c>
      <c r="U93" s="18">
        <v>1</v>
      </c>
      <c r="V93" s="18">
        <v>1</v>
      </c>
      <c r="W93" s="18">
        <v>3</v>
      </c>
      <c r="X93" s="18">
        <v>8</v>
      </c>
      <c r="Y93" s="18">
        <v>7</v>
      </c>
      <c r="Z93" s="18">
        <v>8</v>
      </c>
      <c r="AA93" s="18">
        <v>8</v>
      </c>
      <c r="AB93" s="18">
        <f>$Z93-$Y93</f>
        <v>1</v>
      </c>
      <c r="AC93" s="18">
        <f>$AA93-$Z93</f>
        <v>0</v>
      </c>
      <c r="AD93" s="18" t="str">
        <f>IF(AND($AB93&gt; 0, $AC93 &gt; 0), "Improving", IF(AND($AB93 &lt; 0, $AC93 &lt; 0), "Declining", "Mixed"))</f>
        <v>Mixed</v>
      </c>
      <c r="AE93" s="18">
        <f t="shared" si="1"/>
        <v>7.67</v>
      </c>
      <c r="AF93" s="18" t="str">
        <f>IF(AE93&gt;=16,"Excellent", IF(AE93&gt;=14,"Good", IF(AE93&gt;=10,"Average","Fail")))</f>
        <v>Fail</v>
      </c>
      <c r="AG93" s="18">
        <f xml:space="preserve"> 0.5*$F93 + 0.5*$G93</f>
        <v>2</v>
      </c>
      <c r="AH93" s="18" t="str">
        <f>IF($AG93&lt;=1,"Low",IF($AG93&lt;=3,"Medium","High"))</f>
        <v>Medium</v>
      </c>
      <c r="AI93" s="18">
        <f>IF($J93&gt;=2,1,0) + IF($I93&lt;=1,1,0) + IF($V93&gt;=4,1,0) + IF($R93&lt;=2,1,0) + IF($X93&gt;20,1,0) + IF($AG93&lt;=2,1,0)</f>
        <v>1</v>
      </c>
      <c r="AJ93" s="18" t="str">
        <f>IF(AI93&gt;=4,"High",IF(AI93&gt;=2,"Medium","Low"))</f>
        <v>Low</v>
      </c>
      <c r="AK93" s="18" t="str">
        <f>IF(AND($AF93="Fail", $AI93&gt;=3),"Yes","No")</f>
        <v>No</v>
      </c>
      <c r="AL93" s="18">
        <f xml:space="preserve"> $K93 + $L93+ $M93 + $N93 +$O93</f>
        <v>4</v>
      </c>
      <c r="AM93" s="18">
        <f xml:space="preserve"> $Q93 + $S93 + $T93</f>
        <v>3</v>
      </c>
    </row>
    <row r="94" spans="1:39">
      <c r="A94" s="27" t="s">
        <v>37</v>
      </c>
      <c r="B94" s="21" t="s">
        <v>52</v>
      </c>
      <c r="C94" s="21">
        <v>15</v>
      </c>
      <c r="D94" s="21" t="s">
        <v>54</v>
      </c>
      <c r="E94" s="21" t="s">
        <v>72</v>
      </c>
      <c r="F94" s="21">
        <v>2</v>
      </c>
      <c r="G94" s="21">
        <v>1</v>
      </c>
      <c r="H94" s="21">
        <v>1</v>
      </c>
      <c r="I94" s="21">
        <v>2</v>
      </c>
      <c r="J94" s="21">
        <v>0</v>
      </c>
      <c r="K94" s="21">
        <v>0</v>
      </c>
      <c r="L94" s="21">
        <v>0</v>
      </c>
      <c r="M94" s="21">
        <v>0</v>
      </c>
      <c r="N94" s="21">
        <v>1</v>
      </c>
      <c r="O94" s="21">
        <v>1</v>
      </c>
      <c r="P94" s="21">
        <v>1</v>
      </c>
      <c r="Q94" s="21">
        <v>1</v>
      </c>
      <c r="R94" s="21">
        <v>5</v>
      </c>
      <c r="S94" s="21">
        <v>4</v>
      </c>
      <c r="T94" s="21">
        <v>2</v>
      </c>
      <c r="U94" s="21">
        <v>1</v>
      </c>
      <c r="V94" s="21">
        <v>1</v>
      </c>
      <c r="W94" s="21">
        <v>5</v>
      </c>
      <c r="X94" s="21">
        <v>8</v>
      </c>
      <c r="Y94" s="21">
        <v>9</v>
      </c>
      <c r="Z94" s="21">
        <v>9</v>
      </c>
      <c r="AA94" s="21">
        <v>9</v>
      </c>
      <c r="AB94" s="21">
        <f>$Z94-$Y94</f>
        <v>0</v>
      </c>
      <c r="AC94" s="21">
        <f>$AA94-$Z94</f>
        <v>0</v>
      </c>
      <c r="AD94" s="21" t="str">
        <f>IF(AND($AB94&gt; 0, $AC94 &gt; 0), "Improving", IF(AND($AB94 &lt; 0, $AC94 &lt; 0), "Declining", "Mixed"))</f>
        <v>Mixed</v>
      </c>
      <c r="AE94" s="21">
        <f t="shared" si="1"/>
        <v>9</v>
      </c>
      <c r="AF94" s="21" t="str">
        <f>IF(AE94&gt;=16,"Excellent", IF(AE94&gt;=14,"Good", IF(AE94&gt;=10,"Average","Fail")))</f>
        <v>Fail</v>
      </c>
      <c r="AG94" s="21">
        <f xml:space="preserve"> 0.5*$F94 + 0.5*$G94</f>
        <v>1.5</v>
      </c>
      <c r="AH94" s="21" t="str">
        <f>IF($AG94&lt;=1,"Low",IF($AG94&lt;=3,"Medium","High"))</f>
        <v>Medium</v>
      </c>
      <c r="AI94" s="21">
        <f>IF($J94&gt;=2,1,0) + IF($I94&lt;=1,1,0) + IF($V94&gt;=4,1,0) + IF($R94&lt;=2,1,0) + IF($X94&gt;20,1,0) + IF($AG94&lt;=2,1,0)</f>
        <v>1</v>
      </c>
      <c r="AJ94" s="21" t="str">
        <f>IF(AI94&gt;=4,"High",IF(AI94&gt;=2,"Medium","Low"))</f>
        <v>Low</v>
      </c>
      <c r="AK94" s="21" t="str">
        <f>IF(AND($AF94="Fail", $AI94&gt;=3),"Yes","No")</f>
        <v>No</v>
      </c>
      <c r="AL94" s="21">
        <f xml:space="preserve"> $K94 + $L94+ $M94 + $N94 +$O94</f>
        <v>2</v>
      </c>
      <c r="AM94" s="21">
        <f xml:space="preserve"> $Q94 + $S94 + $T94</f>
        <v>7</v>
      </c>
    </row>
    <row r="95" spans="1:39">
      <c r="A95" s="26" t="s">
        <v>37</v>
      </c>
      <c r="B95" s="18" t="s">
        <v>52</v>
      </c>
      <c r="C95" s="18">
        <v>16</v>
      </c>
      <c r="D95" s="18" t="s">
        <v>54</v>
      </c>
      <c r="E95" s="18" t="s">
        <v>72</v>
      </c>
      <c r="F95" s="18">
        <v>4</v>
      </c>
      <c r="G95" s="18">
        <v>4</v>
      </c>
      <c r="H95" s="18">
        <v>1</v>
      </c>
      <c r="I95" s="18">
        <v>1</v>
      </c>
      <c r="J95" s="18">
        <v>0</v>
      </c>
      <c r="K95" s="18">
        <v>0</v>
      </c>
      <c r="L95" s="18">
        <v>0</v>
      </c>
      <c r="M95" s="18">
        <v>1</v>
      </c>
      <c r="N95" s="18">
        <v>1</v>
      </c>
      <c r="O95" s="18">
        <v>1</v>
      </c>
      <c r="P95" s="18">
        <v>1</v>
      </c>
      <c r="Q95" s="18">
        <v>0</v>
      </c>
      <c r="R95" s="18">
        <v>3</v>
      </c>
      <c r="S95" s="18">
        <v>5</v>
      </c>
      <c r="T95" s="18">
        <v>5</v>
      </c>
      <c r="U95" s="18">
        <v>2</v>
      </c>
      <c r="V95" s="18">
        <v>5</v>
      </c>
      <c r="W95" s="18">
        <v>4</v>
      </c>
      <c r="X95" s="18">
        <v>8</v>
      </c>
      <c r="Y95" s="18">
        <v>18</v>
      </c>
      <c r="Z95" s="18">
        <v>18</v>
      </c>
      <c r="AA95" s="18">
        <v>18</v>
      </c>
      <c r="AB95" s="18">
        <f>$Z95-$Y95</f>
        <v>0</v>
      </c>
      <c r="AC95" s="18">
        <f>$AA95-$Z95</f>
        <v>0</v>
      </c>
      <c r="AD95" s="18" t="str">
        <f>IF(AND($AB95&gt; 0, $AC95 &gt; 0), "Improving", IF(AND($AB95 &lt; 0, $AC95 &lt; 0), "Declining", "Mixed"))</f>
        <v>Mixed</v>
      </c>
      <c r="AE95" s="18">
        <f t="shared" si="1"/>
        <v>18</v>
      </c>
      <c r="AF95" s="18" t="str">
        <f>IF(AE95&gt;=16,"Excellent", IF(AE95&gt;=14,"Good", IF(AE95&gt;=10,"Average","Fail")))</f>
        <v>Excellent</v>
      </c>
      <c r="AG95" s="18">
        <f xml:space="preserve"> 0.5*$F95 + 0.5*$G95</f>
        <v>4</v>
      </c>
      <c r="AH95" s="18" t="str">
        <f>IF($AG95&lt;=1,"Low",IF($AG95&lt;=3,"Medium","High"))</f>
        <v>High</v>
      </c>
      <c r="AI95" s="18">
        <f>IF($J95&gt;=2,1,0) + IF($I95&lt;=1,1,0) + IF($V95&gt;=4,1,0) + IF($R95&lt;=2,1,0) + IF($X95&gt;20,1,0) + IF($AG95&lt;=2,1,0)</f>
        <v>2</v>
      </c>
      <c r="AJ95" s="18" t="str">
        <f>IF(AI95&gt;=4,"High",IF(AI95&gt;=2,"Medium","Low"))</f>
        <v>Medium</v>
      </c>
      <c r="AK95" s="18" t="str">
        <f>IF(AND($AF95="Fail", $AI95&gt;=3),"Yes","No")</f>
        <v>No</v>
      </c>
      <c r="AL95" s="18">
        <f xml:space="preserve"> $K95 + $L95+ $M95 + $N95 +$O95</f>
        <v>3</v>
      </c>
      <c r="AM95" s="18">
        <f xml:space="preserve"> $Q95 + $S95 + $T95</f>
        <v>10</v>
      </c>
    </row>
    <row r="96" spans="1:39">
      <c r="A96" s="27" t="s">
        <v>37</v>
      </c>
      <c r="B96" s="21" t="s">
        <v>52</v>
      </c>
      <c r="C96" s="21">
        <v>16</v>
      </c>
      <c r="D96" s="21" t="s">
        <v>39</v>
      </c>
      <c r="E96" s="21" t="s">
        <v>71</v>
      </c>
      <c r="F96" s="21">
        <v>2</v>
      </c>
      <c r="G96" s="21">
        <v>2</v>
      </c>
      <c r="H96" s="21">
        <v>2</v>
      </c>
      <c r="I96" s="21">
        <v>1</v>
      </c>
      <c r="J96" s="21">
        <v>2</v>
      </c>
      <c r="K96" s="21">
        <v>0</v>
      </c>
      <c r="L96" s="21">
        <v>1</v>
      </c>
      <c r="M96" s="21">
        <v>0</v>
      </c>
      <c r="N96" s="21">
        <v>1</v>
      </c>
      <c r="O96" s="21">
        <v>1</v>
      </c>
      <c r="P96" s="21">
        <v>1</v>
      </c>
      <c r="Q96" s="21">
        <v>0</v>
      </c>
      <c r="R96" s="21">
        <v>2</v>
      </c>
      <c r="S96" s="21">
        <v>3</v>
      </c>
      <c r="T96" s="21">
        <v>3</v>
      </c>
      <c r="U96" s="21">
        <v>2</v>
      </c>
      <c r="V96" s="21">
        <v>2</v>
      </c>
      <c r="W96" s="21">
        <v>2</v>
      </c>
      <c r="X96" s="21">
        <v>8</v>
      </c>
      <c r="Y96" s="21">
        <v>9</v>
      </c>
      <c r="Z96" s="21">
        <v>9</v>
      </c>
      <c r="AA96" s="21">
        <v>9</v>
      </c>
      <c r="AB96" s="21">
        <f>$Z96-$Y96</f>
        <v>0</v>
      </c>
      <c r="AC96" s="21">
        <f>$AA96-$Z96</f>
        <v>0</v>
      </c>
      <c r="AD96" s="21" t="str">
        <f>IF(AND($AB96&gt; 0, $AC96 &gt; 0), "Improving", IF(AND($AB96 &lt; 0, $AC96 &lt; 0), "Declining", "Mixed"))</f>
        <v>Mixed</v>
      </c>
      <c r="AE96" s="21">
        <f t="shared" si="1"/>
        <v>9</v>
      </c>
      <c r="AF96" s="21" t="str">
        <f>IF(AE96&gt;=16,"Excellent", IF(AE96&gt;=14,"Good", IF(AE96&gt;=10,"Average","Fail")))</f>
        <v>Fail</v>
      </c>
      <c r="AG96" s="21">
        <f xml:space="preserve"> 0.5*$F96 + 0.5*$G96</f>
        <v>2</v>
      </c>
      <c r="AH96" s="21" t="str">
        <f>IF($AG96&lt;=1,"Low",IF($AG96&lt;=3,"Medium","High"))</f>
        <v>Medium</v>
      </c>
      <c r="AI96" s="21">
        <f>IF($J96&gt;=2,1,0) + IF($I96&lt;=1,1,0) + IF($V96&gt;=4,1,0) + IF($R96&lt;=2,1,0) + IF($X96&gt;20,1,0) + IF($AG96&lt;=2,1,0)</f>
        <v>4</v>
      </c>
      <c r="AJ96" s="21" t="str">
        <f>IF(AI96&gt;=4,"High",IF(AI96&gt;=2,"Medium","Low"))</f>
        <v>High</v>
      </c>
      <c r="AK96" s="21" t="str">
        <f>IF(AND($AF96="Fail", $AI96&gt;=3),"Yes","No")</f>
        <v>Yes</v>
      </c>
      <c r="AL96" s="21">
        <f xml:space="preserve"> $K96 + $L96+ $M96 + $N96 +$O96</f>
        <v>3</v>
      </c>
      <c r="AM96" s="21">
        <f xml:space="preserve"> $Q96 + $S96 + $T96</f>
        <v>6</v>
      </c>
    </row>
    <row r="97" spans="1:39">
      <c r="A97" s="26" t="s">
        <v>37</v>
      </c>
      <c r="B97" s="18" t="s">
        <v>38</v>
      </c>
      <c r="C97" s="18">
        <v>15</v>
      </c>
      <c r="D97" s="18" t="s">
        <v>54</v>
      </c>
      <c r="E97" s="18" t="s">
        <v>72</v>
      </c>
      <c r="F97" s="18">
        <v>3</v>
      </c>
      <c r="G97" s="18">
        <v>3</v>
      </c>
      <c r="H97" s="18">
        <v>2</v>
      </c>
      <c r="I97" s="18">
        <v>3</v>
      </c>
      <c r="J97" s="18">
        <v>2</v>
      </c>
      <c r="K97" s="18">
        <v>0</v>
      </c>
      <c r="L97" s="18">
        <v>1</v>
      </c>
      <c r="M97" s="18">
        <v>1</v>
      </c>
      <c r="N97" s="18">
        <v>1</v>
      </c>
      <c r="O97" s="18">
        <v>1</v>
      </c>
      <c r="P97" s="18">
        <v>1</v>
      </c>
      <c r="Q97" s="18">
        <v>1</v>
      </c>
      <c r="R97" s="18">
        <v>4</v>
      </c>
      <c r="S97" s="18">
        <v>2</v>
      </c>
      <c r="T97" s="18">
        <v>1</v>
      </c>
      <c r="U97" s="18">
        <v>2</v>
      </c>
      <c r="V97" s="18">
        <v>3</v>
      </c>
      <c r="W97" s="18">
        <v>3</v>
      </c>
      <c r="X97" s="18">
        <v>8</v>
      </c>
      <c r="Y97" s="18">
        <v>10</v>
      </c>
      <c r="Z97" s="18">
        <v>10</v>
      </c>
      <c r="AA97" s="18">
        <v>10</v>
      </c>
      <c r="AB97" s="18">
        <f>$Z97-$Y97</f>
        <v>0</v>
      </c>
      <c r="AC97" s="18">
        <f>$AA97-$Z97</f>
        <v>0</v>
      </c>
      <c r="AD97" s="18" t="str">
        <f>IF(AND($AB97&gt; 0, $AC97 &gt; 0), "Improving", IF(AND($AB97 &lt; 0, $AC97 &lt; 0), "Declining", "Mixed"))</f>
        <v>Mixed</v>
      </c>
      <c r="AE97" s="18">
        <f t="shared" si="1"/>
        <v>10</v>
      </c>
      <c r="AF97" s="18" t="str">
        <f>IF(AE97&gt;=16,"Excellent", IF(AE97&gt;=14,"Good", IF(AE97&gt;=10,"Average","Fail")))</f>
        <v>Average</v>
      </c>
      <c r="AG97" s="18">
        <f xml:space="preserve"> 0.5*$F97 + 0.5*$G97</f>
        <v>3</v>
      </c>
      <c r="AH97" s="18" t="str">
        <f>IF($AG97&lt;=1,"Low",IF($AG97&lt;=3,"Medium","High"))</f>
        <v>Medium</v>
      </c>
      <c r="AI97" s="18">
        <f>IF($J97&gt;=2,1,0) + IF($I97&lt;=1,1,0) + IF($V97&gt;=4,1,0) + IF($R97&lt;=2,1,0) + IF($X97&gt;20,1,0) + IF($AG97&lt;=2,1,0)</f>
        <v>1</v>
      </c>
      <c r="AJ97" s="18" t="str">
        <f>IF(AI97&gt;=4,"High",IF(AI97&gt;=2,"Medium","Low"))</f>
        <v>Low</v>
      </c>
      <c r="AK97" s="18" t="str">
        <f>IF(AND($AF97="Fail", $AI97&gt;=3),"Yes","No")</f>
        <v>No</v>
      </c>
      <c r="AL97" s="18">
        <f xml:space="preserve"> $K97 + $L97+ $M97 + $N97 +$O97</f>
        <v>4</v>
      </c>
      <c r="AM97" s="18">
        <f xml:space="preserve"> $Q97 + $S97 + $T97</f>
        <v>4</v>
      </c>
    </row>
    <row r="98" spans="1:39">
      <c r="A98" s="27" t="s">
        <v>37</v>
      </c>
      <c r="B98" s="21" t="s">
        <v>52</v>
      </c>
      <c r="C98" s="21">
        <v>17</v>
      </c>
      <c r="D98" s="21" t="s">
        <v>54</v>
      </c>
      <c r="E98" s="21" t="s">
        <v>71</v>
      </c>
      <c r="F98" s="21">
        <v>1</v>
      </c>
      <c r="G98" s="21">
        <v>2</v>
      </c>
      <c r="H98" s="21">
        <v>1</v>
      </c>
      <c r="I98" s="21">
        <v>1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1</v>
      </c>
      <c r="P98" s="21">
        <v>0</v>
      </c>
      <c r="Q98" s="21">
        <v>0</v>
      </c>
      <c r="R98" s="21">
        <v>2</v>
      </c>
      <c r="S98" s="21">
        <v>2</v>
      </c>
      <c r="T98" s="21">
        <v>2</v>
      </c>
      <c r="U98" s="21">
        <v>3</v>
      </c>
      <c r="V98" s="21">
        <v>3</v>
      </c>
      <c r="W98" s="21">
        <v>5</v>
      </c>
      <c r="X98" s="21">
        <v>8</v>
      </c>
      <c r="Y98" s="21">
        <v>16</v>
      </c>
      <c r="Z98" s="21">
        <v>12</v>
      </c>
      <c r="AA98" s="21">
        <v>13</v>
      </c>
      <c r="AB98" s="21">
        <f>$Z98-$Y98</f>
        <v>-4</v>
      </c>
      <c r="AC98" s="21">
        <f>$AA98-$Z98</f>
        <v>1</v>
      </c>
      <c r="AD98" s="21" t="str">
        <f>IF(AND($AB98&gt; 0, $AC98 &gt; 0), "Improving", IF(AND($AB98 &lt; 0, $AC98 &lt; 0), "Declining", "Mixed"))</f>
        <v>Mixed</v>
      </c>
      <c r="AE98" s="21">
        <f t="shared" si="1"/>
        <v>13.67</v>
      </c>
      <c r="AF98" s="21" t="str">
        <f>IF(AE98&gt;=16,"Excellent", IF(AE98&gt;=14,"Good", IF(AE98&gt;=10,"Average","Fail")))</f>
        <v>Average</v>
      </c>
      <c r="AG98" s="21">
        <f xml:space="preserve"> 0.5*$F98 + 0.5*$G98</f>
        <v>1.5</v>
      </c>
      <c r="AH98" s="21" t="str">
        <f>IF($AG98&lt;=1,"Low",IF($AG98&lt;=3,"Medium","High"))</f>
        <v>Medium</v>
      </c>
      <c r="AI98" s="21">
        <f>IF($J98&gt;=2,1,0) + IF($I98&lt;=1,1,0) + IF($V98&gt;=4,1,0) + IF($R98&lt;=2,1,0) + IF($X98&gt;20,1,0) + IF($AG98&lt;=2,1,0)</f>
        <v>3</v>
      </c>
      <c r="AJ98" s="21" t="str">
        <f>IF(AI98&gt;=4,"High",IF(AI98&gt;=2,"Medium","Low"))</f>
        <v>Medium</v>
      </c>
      <c r="AK98" s="21" t="str">
        <f>IF(AND($AF98="Fail", $AI98&gt;=3),"Yes","No")</f>
        <v>No</v>
      </c>
      <c r="AL98" s="21">
        <f xml:space="preserve"> $K98 + $L98+ $M98 + $N98 +$O98</f>
        <v>1</v>
      </c>
      <c r="AM98" s="21">
        <f xml:space="preserve"> $Q98 + $S98 + $T98</f>
        <v>4</v>
      </c>
    </row>
    <row r="99" spans="1:39">
      <c r="A99" s="26" t="s">
        <v>37</v>
      </c>
      <c r="B99" s="18" t="s">
        <v>52</v>
      </c>
      <c r="C99" s="18">
        <v>16</v>
      </c>
      <c r="D99" s="18" t="s">
        <v>54</v>
      </c>
      <c r="E99" s="18" t="s">
        <v>72</v>
      </c>
      <c r="F99" s="18">
        <v>3</v>
      </c>
      <c r="G99" s="18">
        <v>3</v>
      </c>
      <c r="H99" s="18">
        <v>1</v>
      </c>
      <c r="I99" s="18">
        <v>1</v>
      </c>
      <c r="J99" s="18">
        <v>0</v>
      </c>
      <c r="K99" s="18">
        <v>0</v>
      </c>
      <c r="L99" s="18">
        <v>1</v>
      </c>
      <c r="M99" s="18">
        <v>0</v>
      </c>
      <c r="N99" s="18">
        <v>1</v>
      </c>
      <c r="O99" s="18">
        <v>1</v>
      </c>
      <c r="P99" s="18">
        <v>1</v>
      </c>
      <c r="Q99" s="18">
        <v>0</v>
      </c>
      <c r="R99" s="18">
        <v>4</v>
      </c>
      <c r="S99" s="18">
        <v>3</v>
      </c>
      <c r="T99" s="18">
        <v>2</v>
      </c>
      <c r="U99" s="18">
        <v>3</v>
      </c>
      <c r="V99" s="18">
        <v>4</v>
      </c>
      <c r="W99" s="18">
        <v>5</v>
      </c>
      <c r="X99" s="18">
        <v>8</v>
      </c>
      <c r="Y99" s="18">
        <v>8</v>
      </c>
      <c r="Z99" s="18">
        <v>9</v>
      </c>
      <c r="AA99" s="18">
        <v>10</v>
      </c>
      <c r="AB99" s="18">
        <f>$Z99-$Y99</f>
        <v>1</v>
      </c>
      <c r="AC99" s="18">
        <f>$AA99-$Z99</f>
        <v>1</v>
      </c>
      <c r="AD99" s="18" t="str">
        <f>IF(AND($AB99&gt; 0, $AC99 &gt; 0), "Improving", IF(AND($AB99 &lt; 0, $AC99 &lt; 0), "Declining", "Mixed"))</f>
        <v>Improving</v>
      </c>
      <c r="AE99" s="18">
        <f t="shared" si="1"/>
        <v>9</v>
      </c>
      <c r="AF99" s="18" t="str">
        <f>IF(AE99&gt;=16,"Excellent", IF(AE99&gt;=14,"Good", IF(AE99&gt;=10,"Average","Fail")))</f>
        <v>Fail</v>
      </c>
      <c r="AG99" s="18">
        <f xml:space="preserve"> 0.5*$F99 + 0.5*$G99</f>
        <v>3</v>
      </c>
      <c r="AH99" s="18" t="str">
        <f>IF($AG99&lt;=1,"Low",IF($AG99&lt;=3,"Medium","High"))</f>
        <v>Medium</v>
      </c>
      <c r="AI99" s="18">
        <f>IF($J99&gt;=2,1,0) + IF($I99&lt;=1,1,0) + IF($V99&gt;=4,1,0) + IF($R99&lt;=2,1,0) + IF($X99&gt;20,1,0) + IF($AG99&lt;=2,1,0)</f>
        <v>2</v>
      </c>
      <c r="AJ99" s="18" t="str">
        <f>IF(AI99&gt;=4,"High",IF(AI99&gt;=2,"Medium","Low"))</f>
        <v>Medium</v>
      </c>
      <c r="AK99" s="18" t="str">
        <f>IF(AND($AF99="Fail", $AI99&gt;=3),"Yes","No")</f>
        <v>No</v>
      </c>
      <c r="AL99" s="18">
        <f xml:space="preserve"> $K99 + $L99+ $M99 + $N99 +$O99</f>
        <v>3</v>
      </c>
      <c r="AM99" s="18">
        <f xml:space="preserve"> $Q99 + $S99 + $T99</f>
        <v>5</v>
      </c>
    </row>
    <row r="100" spans="1:39">
      <c r="A100" s="27" t="s">
        <v>37</v>
      </c>
      <c r="B100" s="21" t="s">
        <v>52</v>
      </c>
      <c r="C100" s="21">
        <v>16</v>
      </c>
      <c r="D100" s="21" t="s">
        <v>54</v>
      </c>
      <c r="E100" s="21" t="s">
        <v>71</v>
      </c>
      <c r="F100" s="21">
        <v>3</v>
      </c>
      <c r="G100" s="21">
        <v>3</v>
      </c>
      <c r="H100" s="21">
        <v>3</v>
      </c>
      <c r="I100" s="21">
        <v>1</v>
      </c>
      <c r="J100" s="21">
        <v>0</v>
      </c>
      <c r="K100" s="21">
        <v>0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0</v>
      </c>
      <c r="R100" s="21">
        <v>3</v>
      </c>
      <c r="S100" s="21">
        <v>3</v>
      </c>
      <c r="T100" s="21">
        <v>4</v>
      </c>
      <c r="U100" s="21">
        <v>3</v>
      </c>
      <c r="V100" s="21">
        <v>5</v>
      </c>
      <c r="W100" s="21">
        <v>3</v>
      </c>
      <c r="X100" s="21">
        <v>8</v>
      </c>
      <c r="Y100" s="21">
        <v>9</v>
      </c>
      <c r="Z100" s="21">
        <v>9</v>
      </c>
      <c r="AA100" s="21">
        <v>10</v>
      </c>
      <c r="AB100" s="21">
        <f>$Z100-$Y100</f>
        <v>0</v>
      </c>
      <c r="AC100" s="21">
        <f>$AA100-$Z100</f>
        <v>1</v>
      </c>
      <c r="AD100" s="21" t="str">
        <f>IF(AND($AB100&gt; 0, $AC100 &gt; 0), "Improving", IF(AND($AB100 &lt; 0, $AC100 &lt; 0), "Declining", "Mixed"))</f>
        <v>Mixed</v>
      </c>
      <c r="AE100" s="21">
        <f t="shared" si="1"/>
        <v>9.33</v>
      </c>
      <c r="AF100" s="21" t="str">
        <f>IF(AE100&gt;=16,"Excellent", IF(AE100&gt;=14,"Good", IF(AE100&gt;=10,"Average","Fail")))</f>
        <v>Fail</v>
      </c>
      <c r="AG100" s="21">
        <f xml:space="preserve"> 0.5*$F100 + 0.5*$G100</f>
        <v>3</v>
      </c>
      <c r="AH100" s="21" t="str">
        <f>IF($AG100&lt;=1,"Low",IF($AG100&lt;=3,"Medium","High"))</f>
        <v>Medium</v>
      </c>
      <c r="AI100" s="21">
        <f>IF($J100&gt;=2,1,0) + IF($I100&lt;=1,1,0) + IF($V100&gt;=4,1,0) + IF($R100&lt;=2,1,0) + IF($X100&gt;20,1,0) + IF($AG100&lt;=2,1,0)</f>
        <v>2</v>
      </c>
      <c r="AJ100" s="21" t="str">
        <f>IF(AI100&gt;=4,"High",IF(AI100&gt;=2,"Medium","Low"))</f>
        <v>Medium</v>
      </c>
      <c r="AK100" s="21" t="str">
        <f>IF(AND($AF100="Fail", $AI100&gt;=3),"Yes","No")</f>
        <v>No</v>
      </c>
      <c r="AL100" s="21">
        <f xml:space="preserve"> $K100 + $L100+ $M100 + $N100 +$O100</f>
        <v>4</v>
      </c>
      <c r="AM100" s="21">
        <f xml:space="preserve"> $Q100 + $S100 + $T100</f>
        <v>7</v>
      </c>
    </row>
    <row r="101" spans="1:39">
      <c r="A101" s="26" t="s">
        <v>37</v>
      </c>
      <c r="B101" s="18" t="s">
        <v>52</v>
      </c>
      <c r="C101" s="18">
        <v>18</v>
      </c>
      <c r="D101" s="18" t="s">
        <v>54</v>
      </c>
      <c r="E101" s="18" t="s">
        <v>71</v>
      </c>
      <c r="F101" s="18">
        <v>3</v>
      </c>
      <c r="G101" s="18">
        <v>3</v>
      </c>
      <c r="H101" s="18">
        <v>1</v>
      </c>
      <c r="I101" s="18">
        <v>2</v>
      </c>
      <c r="J101" s="18">
        <v>1</v>
      </c>
      <c r="K101" s="18">
        <v>0</v>
      </c>
      <c r="L101" s="18">
        <v>1</v>
      </c>
      <c r="M101" s="18">
        <v>0</v>
      </c>
      <c r="N101" s="18">
        <v>0</v>
      </c>
      <c r="O101" s="18">
        <v>1</v>
      </c>
      <c r="P101" s="18">
        <v>1</v>
      </c>
      <c r="Q101" s="18">
        <v>1</v>
      </c>
      <c r="R101" s="18">
        <v>4</v>
      </c>
      <c r="S101" s="18">
        <v>3</v>
      </c>
      <c r="T101" s="18">
        <v>3</v>
      </c>
      <c r="U101" s="18">
        <v>1</v>
      </c>
      <c r="V101" s="18">
        <v>3</v>
      </c>
      <c r="W101" s="18">
        <v>5</v>
      </c>
      <c r="X101" s="18">
        <v>8</v>
      </c>
      <c r="Y101" s="18">
        <v>3</v>
      </c>
      <c r="Z101" s="18">
        <v>5</v>
      </c>
      <c r="AA101" s="18">
        <v>5</v>
      </c>
      <c r="AB101" s="18">
        <f>$Z101-$Y101</f>
        <v>2</v>
      </c>
      <c r="AC101" s="18">
        <f>$AA101-$Z101</f>
        <v>0</v>
      </c>
      <c r="AD101" s="18" t="str">
        <f>IF(AND($AB101&gt; 0, $AC101 &gt; 0), "Improving", IF(AND($AB101 &lt; 0, $AC101 &lt; 0), "Declining", "Mixed"))</f>
        <v>Mixed</v>
      </c>
      <c r="AE101" s="18">
        <f t="shared" si="1"/>
        <v>4.33</v>
      </c>
      <c r="AF101" s="18" t="str">
        <f>IF(AE101&gt;=16,"Excellent", IF(AE101&gt;=14,"Good", IF(AE101&gt;=10,"Average","Fail")))</f>
        <v>Fail</v>
      </c>
      <c r="AG101" s="18">
        <f xml:space="preserve"> 0.5*$F101 + 0.5*$G101</f>
        <v>3</v>
      </c>
      <c r="AH101" s="18" t="str">
        <f>IF($AG101&lt;=1,"Low",IF($AG101&lt;=3,"Medium","High"))</f>
        <v>Medium</v>
      </c>
      <c r="AI101" s="18">
        <f>IF($J101&gt;=2,1,0) + IF($I101&lt;=1,1,0) + IF($V101&gt;=4,1,0) + IF($R101&lt;=2,1,0) + IF($X101&gt;20,1,0) + IF($AG101&lt;=2,1,0)</f>
        <v>0</v>
      </c>
      <c r="AJ101" s="18" t="str">
        <f>IF(AI101&gt;=4,"High",IF(AI101&gt;=2,"Medium","Low"))</f>
        <v>Low</v>
      </c>
      <c r="AK101" s="18" t="str">
        <f>IF(AND($AF101="Fail", $AI101&gt;=3),"Yes","No")</f>
        <v>No</v>
      </c>
      <c r="AL101" s="18">
        <f xml:space="preserve"> $K101 + $L101+ $M101 + $N101 +$O101</f>
        <v>2</v>
      </c>
      <c r="AM101" s="18">
        <f xml:space="preserve"> $Q101 + $S101 + $T101</f>
        <v>7</v>
      </c>
    </row>
    <row r="102" spans="1:39">
      <c r="A102" s="27" t="s">
        <v>37</v>
      </c>
      <c r="B102" s="21" t="s">
        <v>52</v>
      </c>
      <c r="C102" s="21">
        <v>18</v>
      </c>
      <c r="D102" s="21" t="s">
        <v>39</v>
      </c>
      <c r="E102" s="21" t="s">
        <v>72</v>
      </c>
      <c r="F102" s="21">
        <v>2</v>
      </c>
      <c r="G102" s="21">
        <v>1</v>
      </c>
      <c r="H102" s="21">
        <v>1</v>
      </c>
      <c r="I102" s="21">
        <v>2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1</v>
      </c>
      <c r="P102" s="21">
        <v>1</v>
      </c>
      <c r="Q102" s="21">
        <v>0</v>
      </c>
      <c r="R102" s="21">
        <v>5</v>
      </c>
      <c r="S102" s="21">
        <v>2</v>
      </c>
      <c r="T102" s="21">
        <v>4</v>
      </c>
      <c r="U102" s="21">
        <v>1</v>
      </c>
      <c r="V102" s="21">
        <v>2</v>
      </c>
      <c r="W102" s="21">
        <v>4</v>
      </c>
      <c r="X102" s="21">
        <v>8</v>
      </c>
      <c r="Y102" s="21">
        <v>15</v>
      </c>
      <c r="Z102" s="21">
        <v>14</v>
      </c>
      <c r="AA102" s="21">
        <v>14</v>
      </c>
      <c r="AB102" s="21">
        <f>$Z102-$Y102</f>
        <v>-1</v>
      </c>
      <c r="AC102" s="21">
        <f>$AA102-$Z102</f>
        <v>0</v>
      </c>
      <c r="AD102" s="21" t="str">
        <f>IF(AND($AB102&gt; 0, $AC102 &gt; 0), "Improving", IF(AND($AB102 &lt; 0, $AC102 &lt; 0), "Declining", "Mixed"))</f>
        <v>Mixed</v>
      </c>
      <c r="AE102" s="21">
        <f t="shared" si="1"/>
        <v>14.33</v>
      </c>
      <c r="AF102" s="21" t="str">
        <f>IF(AE102&gt;=16,"Excellent", IF(AE102&gt;=14,"Good", IF(AE102&gt;=10,"Average","Fail")))</f>
        <v>Good</v>
      </c>
      <c r="AG102" s="21">
        <f xml:space="preserve"> 0.5*$F102 + 0.5*$G102</f>
        <v>1.5</v>
      </c>
      <c r="AH102" s="21" t="str">
        <f>IF($AG102&lt;=1,"Low",IF($AG102&lt;=3,"Medium","High"))</f>
        <v>Medium</v>
      </c>
      <c r="AI102" s="21">
        <f>IF($J102&gt;=2,1,0) + IF($I102&lt;=1,1,0) + IF($V102&gt;=4,1,0) + IF($R102&lt;=2,1,0) + IF($X102&gt;20,1,0) + IF($AG102&lt;=2,1,0)</f>
        <v>1</v>
      </c>
      <c r="AJ102" s="21" t="str">
        <f>IF(AI102&gt;=4,"High",IF(AI102&gt;=2,"Medium","Low"))</f>
        <v>Low</v>
      </c>
      <c r="AK102" s="21" t="str">
        <f>IF(AND($AF102="Fail", $AI102&gt;=3),"Yes","No")</f>
        <v>No</v>
      </c>
      <c r="AL102" s="21">
        <f xml:space="preserve"> $K102 + $L102+ $M102 + $N102 +$O102</f>
        <v>2</v>
      </c>
      <c r="AM102" s="21">
        <f xml:space="preserve"> $Q102 + $S102 + $T102</f>
        <v>6</v>
      </c>
    </row>
    <row r="103" spans="1:39">
      <c r="A103" s="26" t="s">
        <v>37</v>
      </c>
      <c r="B103" s="18" t="s">
        <v>38</v>
      </c>
      <c r="C103" s="18">
        <v>18</v>
      </c>
      <c r="D103" s="18" t="s">
        <v>54</v>
      </c>
      <c r="E103" s="18" t="s">
        <v>72</v>
      </c>
      <c r="F103" s="18">
        <v>4</v>
      </c>
      <c r="G103" s="18">
        <v>4</v>
      </c>
      <c r="H103" s="18">
        <v>2</v>
      </c>
      <c r="I103" s="18">
        <v>2</v>
      </c>
      <c r="J103" s="18">
        <v>0</v>
      </c>
      <c r="K103" s="18">
        <v>0</v>
      </c>
      <c r="L103" s="18">
        <v>0</v>
      </c>
      <c r="M103" s="18">
        <v>1</v>
      </c>
      <c r="N103" s="18">
        <v>1</v>
      </c>
      <c r="O103" s="18">
        <v>1</v>
      </c>
      <c r="P103" s="18">
        <v>1</v>
      </c>
      <c r="Q103" s="18">
        <v>0</v>
      </c>
      <c r="R103" s="18">
        <v>4</v>
      </c>
      <c r="S103" s="18">
        <v>3</v>
      </c>
      <c r="T103" s="18">
        <v>4</v>
      </c>
      <c r="U103" s="18">
        <v>2</v>
      </c>
      <c r="V103" s="18">
        <v>2</v>
      </c>
      <c r="W103" s="18">
        <v>4</v>
      </c>
      <c r="X103" s="18">
        <v>8</v>
      </c>
      <c r="Y103" s="18">
        <v>12</v>
      </c>
      <c r="Z103" s="18">
        <v>10</v>
      </c>
      <c r="AA103" s="18">
        <v>11</v>
      </c>
      <c r="AB103" s="18">
        <f>$Z103-$Y103</f>
        <v>-2</v>
      </c>
      <c r="AC103" s="18">
        <f>$AA103-$Z103</f>
        <v>1</v>
      </c>
      <c r="AD103" s="18" t="str">
        <f>IF(AND($AB103&gt; 0, $AC103 &gt; 0), "Improving", IF(AND($AB103 &lt; 0, $AC103 &lt; 0), "Declining", "Mixed"))</f>
        <v>Mixed</v>
      </c>
      <c r="AE103" s="18">
        <f t="shared" si="1"/>
        <v>11</v>
      </c>
      <c r="AF103" s="18" t="str">
        <f>IF(AE103&gt;=16,"Excellent", IF(AE103&gt;=14,"Good", IF(AE103&gt;=10,"Average","Fail")))</f>
        <v>Average</v>
      </c>
      <c r="AG103" s="18">
        <f xml:space="preserve"> 0.5*$F103 + 0.5*$G103</f>
        <v>4</v>
      </c>
      <c r="AH103" s="18" t="str">
        <f>IF($AG103&lt;=1,"Low",IF($AG103&lt;=3,"Medium","High"))</f>
        <v>High</v>
      </c>
      <c r="AI103" s="18">
        <f>IF($J103&gt;=2,1,0) + IF($I103&lt;=1,1,0) + IF($V103&gt;=4,1,0) + IF($R103&lt;=2,1,0) + IF($X103&gt;20,1,0) + IF($AG103&lt;=2,1,0)</f>
        <v>0</v>
      </c>
      <c r="AJ103" s="18" t="str">
        <f>IF(AI103&gt;=4,"High",IF(AI103&gt;=2,"Medium","Low"))</f>
        <v>Low</v>
      </c>
      <c r="AK103" s="18" t="str">
        <f>IF(AND($AF103="Fail", $AI103&gt;=3),"Yes","No")</f>
        <v>No</v>
      </c>
      <c r="AL103" s="18">
        <f xml:space="preserve"> $K103 + $L103+ $M103 + $N103 +$O103</f>
        <v>3</v>
      </c>
      <c r="AM103" s="18">
        <f xml:space="preserve"> $Q103 + $S103 + $T103</f>
        <v>7</v>
      </c>
    </row>
    <row r="104" spans="1:39">
      <c r="A104" s="27" t="s">
        <v>37</v>
      </c>
      <c r="B104" s="21" t="s">
        <v>52</v>
      </c>
      <c r="C104" s="21">
        <v>18</v>
      </c>
      <c r="D104" s="21" t="s">
        <v>39</v>
      </c>
      <c r="E104" s="21" t="s">
        <v>71</v>
      </c>
      <c r="F104" s="21">
        <v>4</v>
      </c>
      <c r="G104" s="21">
        <v>3</v>
      </c>
      <c r="H104" s="21">
        <v>2</v>
      </c>
      <c r="I104" s="21">
        <v>1</v>
      </c>
      <c r="J104" s="21">
        <v>0</v>
      </c>
      <c r="K104" s="21">
        <v>0</v>
      </c>
      <c r="L104" s="21">
        <v>0</v>
      </c>
      <c r="M104" s="21">
        <v>1</v>
      </c>
      <c r="N104" s="21">
        <v>1</v>
      </c>
      <c r="O104" s="21">
        <v>1</v>
      </c>
      <c r="P104" s="21">
        <v>1</v>
      </c>
      <c r="Q104" s="21">
        <v>0</v>
      </c>
      <c r="R104" s="21">
        <v>4</v>
      </c>
      <c r="S104" s="21">
        <v>2</v>
      </c>
      <c r="T104" s="21">
        <v>3</v>
      </c>
      <c r="U104" s="21">
        <v>1</v>
      </c>
      <c r="V104" s="21">
        <v>2</v>
      </c>
      <c r="W104" s="21">
        <v>1</v>
      </c>
      <c r="X104" s="21">
        <v>8</v>
      </c>
      <c r="Y104" s="21">
        <v>10</v>
      </c>
      <c r="Z104" s="21">
        <v>11</v>
      </c>
      <c r="AA104" s="21">
        <v>10</v>
      </c>
      <c r="AB104" s="21">
        <f>$Z104-$Y104</f>
        <v>1</v>
      </c>
      <c r="AC104" s="21">
        <f>$AA104-$Z104</f>
        <v>-1</v>
      </c>
      <c r="AD104" s="21" t="str">
        <f>IF(AND($AB104&gt; 0, $AC104 &gt; 0), "Improving", IF(AND($AB104 &lt; 0, $AC104 &lt; 0), "Declining", "Mixed"))</f>
        <v>Mixed</v>
      </c>
      <c r="AE104" s="21">
        <f t="shared" si="1"/>
        <v>10.33</v>
      </c>
      <c r="AF104" s="21" t="str">
        <f>IF(AE104&gt;=16,"Excellent", IF(AE104&gt;=14,"Good", IF(AE104&gt;=10,"Average","Fail")))</f>
        <v>Average</v>
      </c>
      <c r="AG104" s="21">
        <f xml:space="preserve"> 0.5*$F104 + 0.5*$G104</f>
        <v>3.5</v>
      </c>
      <c r="AH104" s="21" t="str">
        <f>IF($AG104&lt;=1,"Low",IF($AG104&lt;=3,"Medium","High"))</f>
        <v>High</v>
      </c>
      <c r="AI104" s="21">
        <f>IF($J104&gt;=2,1,0) + IF($I104&lt;=1,1,0) + IF($V104&gt;=4,1,0) + IF($R104&lt;=2,1,0) + IF($X104&gt;20,1,0) + IF($AG104&lt;=2,1,0)</f>
        <v>1</v>
      </c>
      <c r="AJ104" s="21" t="str">
        <f>IF(AI104&gt;=4,"High",IF(AI104&gt;=2,"Medium","Low"))</f>
        <v>Low</v>
      </c>
      <c r="AK104" s="21" t="str">
        <f>IF(AND($AF104="Fail", $AI104&gt;=3),"Yes","No")</f>
        <v>No</v>
      </c>
      <c r="AL104" s="21">
        <f xml:space="preserve"> $K104 + $L104+ $M104 + $N104 +$O104</f>
        <v>3</v>
      </c>
      <c r="AM104" s="21">
        <f xml:space="preserve"> $Q104 + $S104 + $T104</f>
        <v>5</v>
      </c>
    </row>
    <row r="105" spans="1:39">
      <c r="A105" s="26" t="s">
        <v>37</v>
      </c>
      <c r="B105" s="18" t="s">
        <v>52</v>
      </c>
      <c r="C105" s="18">
        <v>18</v>
      </c>
      <c r="D105" s="18" t="s">
        <v>54</v>
      </c>
      <c r="E105" s="18" t="s">
        <v>71</v>
      </c>
      <c r="F105" s="18">
        <v>3</v>
      </c>
      <c r="G105" s="18">
        <v>2</v>
      </c>
      <c r="H105" s="18">
        <v>2</v>
      </c>
      <c r="I105" s="18">
        <v>3</v>
      </c>
      <c r="J105" s="18">
        <v>0</v>
      </c>
      <c r="K105" s="18">
        <v>0</v>
      </c>
      <c r="L105" s="18">
        <v>1</v>
      </c>
      <c r="M105" s="18">
        <v>1</v>
      </c>
      <c r="N105" s="18">
        <v>1</v>
      </c>
      <c r="O105" s="18">
        <v>1</v>
      </c>
      <c r="P105" s="18">
        <v>1</v>
      </c>
      <c r="Q105" s="18">
        <v>0</v>
      </c>
      <c r="R105" s="18">
        <v>5</v>
      </c>
      <c r="S105" s="18">
        <v>4</v>
      </c>
      <c r="T105" s="18">
        <v>2</v>
      </c>
      <c r="U105" s="18">
        <v>1</v>
      </c>
      <c r="V105" s="18">
        <v>1</v>
      </c>
      <c r="W105" s="18">
        <v>4</v>
      </c>
      <c r="X105" s="18">
        <v>8</v>
      </c>
      <c r="Y105" s="18">
        <v>14</v>
      </c>
      <c r="Z105" s="18">
        <v>13</v>
      </c>
      <c r="AA105" s="18">
        <v>14</v>
      </c>
      <c r="AB105" s="18">
        <f>$Z105-$Y105</f>
        <v>-1</v>
      </c>
      <c r="AC105" s="18">
        <f>$AA105-$Z105</f>
        <v>1</v>
      </c>
      <c r="AD105" s="18" t="str">
        <f>IF(AND($AB105&gt; 0, $AC105 &gt; 0), "Improving", IF(AND($AB105 &lt; 0, $AC105 &lt; 0), "Declining", "Mixed"))</f>
        <v>Mixed</v>
      </c>
      <c r="AE105" s="18">
        <f t="shared" si="1"/>
        <v>13.67</v>
      </c>
      <c r="AF105" s="18" t="str">
        <f>IF(AE105&gt;=16,"Excellent", IF(AE105&gt;=14,"Good", IF(AE105&gt;=10,"Average","Fail")))</f>
        <v>Average</v>
      </c>
      <c r="AG105" s="18">
        <f xml:space="preserve"> 0.5*$F105 + 0.5*$G105</f>
        <v>2.5</v>
      </c>
      <c r="AH105" s="18" t="str">
        <f>IF($AG105&lt;=1,"Low",IF($AG105&lt;=3,"Medium","High"))</f>
        <v>Medium</v>
      </c>
      <c r="AI105" s="18">
        <f>IF($J105&gt;=2,1,0) + IF($I105&lt;=1,1,0) + IF($V105&gt;=4,1,0) + IF($R105&lt;=2,1,0) + IF($X105&gt;20,1,0) + IF($AG105&lt;=2,1,0)</f>
        <v>0</v>
      </c>
      <c r="AJ105" s="18" t="str">
        <f>IF(AI105&gt;=4,"High",IF(AI105&gt;=2,"Medium","Low"))</f>
        <v>Low</v>
      </c>
      <c r="AK105" s="18" t="str">
        <f>IF(AND($AF105="Fail", $AI105&gt;=3),"Yes","No")</f>
        <v>No</v>
      </c>
      <c r="AL105" s="18">
        <f xml:space="preserve"> $K105 + $L105+ $M105 + $N105 +$O105</f>
        <v>4</v>
      </c>
      <c r="AM105" s="18">
        <f xml:space="preserve"> $Q105 + $S105 + $T105</f>
        <v>6</v>
      </c>
    </row>
    <row r="106" spans="1:39">
      <c r="A106" s="27" t="s">
        <v>37</v>
      </c>
      <c r="B106" s="21" t="s">
        <v>38</v>
      </c>
      <c r="C106" s="21">
        <v>18</v>
      </c>
      <c r="D106" s="21" t="s">
        <v>39</v>
      </c>
      <c r="E106" s="21" t="s">
        <v>72</v>
      </c>
      <c r="F106" s="21">
        <v>2</v>
      </c>
      <c r="G106" s="21">
        <v>4</v>
      </c>
      <c r="H106" s="21">
        <v>1</v>
      </c>
      <c r="I106" s="21">
        <v>2</v>
      </c>
      <c r="J106" s="21">
        <v>1</v>
      </c>
      <c r="K106" s="21">
        <v>0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0</v>
      </c>
      <c r="R106" s="21">
        <v>4</v>
      </c>
      <c r="S106" s="21">
        <v>4</v>
      </c>
      <c r="T106" s="21">
        <v>3</v>
      </c>
      <c r="U106" s="21">
        <v>1</v>
      </c>
      <c r="V106" s="21">
        <v>1</v>
      </c>
      <c r="W106" s="21">
        <v>3</v>
      </c>
      <c r="X106" s="21">
        <v>8</v>
      </c>
      <c r="Y106" s="21">
        <v>14</v>
      </c>
      <c r="Z106" s="21">
        <v>12</v>
      </c>
      <c r="AA106" s="21">
        <v>12</v>
      </c>
      <c r="AB106" s="21">
        <f>$Z106-$Y106</f>
        <v>-2</v>
      </c>
      <c r="AC106" s="21">
        <f>$AA106-$Z106</f>
        <v>0</v>
      </c>
      <c r="AD106" s="21" t="str">
        <f>IF(AND($AB106&gt; 0, $AC106 &gt; 0), "Improving", IF(AND($AB106 &lt; 0, $AC106 &lt; 0), "Declining", "Mixed"))</f>
        <v>Mixed</v>
      </c>
      <c r="AE106" s="21">
        <f t="shared" si="1"/>
        <v>12.67</v>
      </c>
      <c r="AF106" s="21" t="str">
        <f>IF(AE106&gt;=16,"Excellent", IF(AE106&gt;=14,"Good", IF(AE106&gt;=10,"Average","Fail")))</f>
        <v>Average</v>
      </c>
      <c r="AG106" s="21">
        <f xml:space="preserve"> 0.5*$F106 + 0.5*$G106</f>
        <v>3</v>
      </c>
      <c r="AH106" s="21" t="str">
        <f>IF($AG106&lt;=1,"Low",IF($AG106&lt;=3,"Medium","High"))</f>
        <v>Medium</v>
      </c>
      <c r="AI106" s="21">
        <f>IF($J106&gt;=2,1,0) + IF($I106&lt;=1,1,0) + IF($V106&gt;=4,1,0) + IF($R106&lt;=2,1,0) + IF($X106&gt;20,1,0) + IF($AG106&lt;=2,1,0)</f>
        <v>0</v>
      </c>
      <c r="AJ106" s="21" t="str">
        <f>IF(AI106&gt;=4,"High",IF(AI106&gt;=2,"Medium","Low"))</f>
        <v>Low</v>
      </c>
      <c r="AK106" s="21" t="str">
        <f>IF(AND($AF106="Fail", $AI106&gt;=3),"Yes","No")</f>
        <v>No</v>
      </c>
      <c r="AL106" s="21">
        <f xml:space="preserve"> $K106 + $L106+ $M106 + $N106 +$O106</f>
        <v>4</v>
      </c>
      <c r="AM106" s="21">
        <f xml:space="preserve"> $Q106 + $S106 + $T106</f>
        <v>7</v>
      </c>
    </row>
    <row r="107" spans="1:39">
      <c r="A107" s="26" t="s">
        <v>37</v>
      </c>
      <c r="B107" s="18" t="s">
        <v>52</v>
      </c>
      <c r="C107" s="18">
        <v>17</v>
      </c>
      <c r="D107" s="18" t="s">
        <v>54</v>
      </c>
      <c r="E107" s="18" t="s">
        <v>72</v>
      </c>
      <c r="F107" s="18">
        <v>2</v>
      </c>
      <c r="G107" s="18">
        <v>2</v>
      </c>
      <c r="H107" s="18">
        <v>4</v>
      </c>
      <c r="I107" s="18">
        <v>1</v>
      </c>
      <c r="J107" s="18">
        <v>0</v>
      </c>
      <c r="K107" s="18">
        <v>0</v>
      </c>
      <c r="L107" s="18">
        <v>1</v>
      </c>
      <c r="M107" s="18">
        <v>0</v>
      </c>
      <c r="N107" s="18">
        <v>0</v>
      </c>
      <c r="O107" s="18">
        <v>1</v>
      </c>
      <c r="P107" s="18">
        <v>1</v>
      </c>
      <c r="Q107" s="18">
        <v>0</v>
      </c>
      <c r="R107" s="18">
        <v>4</v>
      </c>
      <c r="S107" s="18">
        <v>4</v>
      </c>
      <c r="T107" s="18">
        <v>5</v>
      </c>
      <c r="U107" s="18">
        <v>5</v>
      </c>
      <c r="V107" s="18">
        <v>5</v>
      </c>
      <c r="W107" s="18">
        <v>4</v>
      </c>
      <c r="X107" s="18">
        <v>8</v>
      </c>
      <c r="Y107" s="18">
        <v>11</v>
      </c>
      <c r="Z107" s="18">
        <v>10</v>
      </c>
      <c r="AA107" s="18">
        <v>10</v>
      </c>
      <c r="AB107" s="18">
        <f>$Z107-$Y107</f>
        <v>-1</v>
      </c>
      <c r="AC107" s="18">
        <f>$AA107-$Z107</f>
        <v>0</v>
      </c>
      <c r="AD107" s="18" t="str">
        <f>IF(AND($AB107&gt; 0, $AC107 &gt; 0), "Improving", IF(AND($AB107 &lt; 0, $AC107 &lt; 0), "Declining", "Mixed"))</f>
        <v>Mixed</v>
      </c>
      <c r="AE107" s="18">
        <f t="shared" si="1"/>
        <v>10.33</v>
      </c>
      <c r="AF107" s="18" t="str">
        <f>IF(AE107&gt;=16,"Excellent", IF(AE107&gt;=14,"Good", IF(AE107&gt;=10,"Average","Fail")))</f>
        <v>Average</v>
      </c>
      <c r="AG107" s="18">
        <f xml:space="preserve"> 0.5*$F107 + 0.5*$G107</f>
        <v>2</v>
      </c>
      <c r="AH107" s="18" t="str">
        <f>IF($AG107&lt;=1,"Low",IF($AG107&lt;=3,"Medium","High"))</f>
        <v>Medium</v>
      </c>
      <c r="AI107" s="18">
        <f>IF($J107&gt;=2,1,0) + IF($I107&lt;=1,1,0) + IF($V107&gt;=4,1,0) + IF($R107&lt;=2,1,0) + IF($X107&gt;20,1,0) + IF($AG107&lt;=2,1,0)</f>
        <v>3</v>
      </c>
      <c r="AJ107" s="18" t="str">
        <f>IF(AI107&gt;=4,"High",IF(AI107&gt;=2,"Medium","Low"))</f>
        <v>Medium</v>
      </c>
      <c r="AK107" s="18" t="str">
        <f>IF(AND($AF107="Fail", $AI107&gt;=3),"Yes","No")</f>
        <v>No</v>
      </c>
      <c r="AL107" s="18">
        <f xml:space="preserve"> $K107 + $L107+ $M107 + $N107 +$O107</f>
        <v>2</v>
      </c>
      <c r="AM107" s="18">
        <f xml:space="preserve"> $Q107 + $S107 + $T107</f>
        <v>9</v>
      </c>
    </row>
    <row r="108" spans="1:39">
      <c r="A108" s="27" t="s">
        <v>55</v>
      </c>
      <c r="B108" s="21" t="s">
        <v>52</v>
      </c>
      <c r="C108" s="21">
        <v>19</v>
      </c>
      <c r="D108" s="21" t="s">
        <v>54</v>
      </c>
      <c r="E108" s="21" t="s">
        <v>72</v>
      </c>
      <c r="F108" s="21">
        <v>1</v>
      </c>
      <c r="G108" s="21">
        <v>1</v>
      </c>
      <c r="H108" s="21">
        <v>3</v>
      </c>
      <c r="I108" s="21">
        <v>2</v>
      </c>
      <c r="J108" s="21">
        <v>3</v>
      </c>
      <c r="K108" s="21">
        <v>0</v>
      </c>
      <c r="L108" s="21">
        <v>0</v>
      </c>
      <c r="M108" s="21">
        <v>0</v>
      </c>
      <c r="N108" s="21">
        <v>0</v>
      </c>
      <c r="O108" s="21">
        <v>1</v>
      </c>
      <c r="P108" s="21">
        <v>1</v>
      </c>
      <c r="Q108" s="21">
        <v>0</v>
      </c>
      <c r="R108" s="21">
        <v>5</v>
      </c>
      <c r="S108" s="21">
        <v>4</v>
      </c>
      <c r="T108" s="21">
        <v>4</v>
      </c>
      <c r="U108" s="21">
        <v>3</v>
      </c>
      <c r="V108" s="21">
        <v>3</v>
      </c>
      <c r="W108" s="21">
        <v>2</v>
      </c>
      <c r="X108" s="21">
        <v>8</v>
      </c>
      <c r="Y108" s="21">
        <v>8</v>
      </c>
      <c r="Z108" s="21">
        <v>7</v>
      </c>
      <c r="AA108" s="21">
        <v>8</v>
      </c>
      <c r="AB108" s="21">
        <f>$Z108-$Y108</f>
        <v>-1</v>
      </c>
      <c r="AC108" s="21">
        <f>$AA108-$Z108</f>
        <v>1</v>
      </c>
      <c r="AD108" s="21" t="str">
        <f>IF(AND($AB108&gt; 0, $AC108 &gt; 0), "Improving", IF(AND($AB108 &lt; 0, $AC108 &lt; 0), "Declining", "Mixed"))</f>
        <v>Mixed</v>
      </c>
      <c r="AE108" s="21">
        <f t="shared" si="1"/>
        <v>7.67</v>
      </c>
      <c r="AF108" s="21" t="str">
        <f>IF(AE108&gt;=16,"Excellent", IF(AE108&gt;=14,"Good", IF(AE108&gt;=10,"Average","Fail")))</f>
        <v>Fail</v>
      </c>
      <c r="AG108" s="21">
        <f xml:space="preserve"> 0.5*$F108 + 0.5*$G108</f>
        <v>1</v>
      </c>
      <c r="AH108" s="21" t="str">
        <f>IF($AG108&lt;=1,"Low",IF($AG108&lt;=3,"Medium","High"))</f>
        <v>Low</v>
      </c>
      <c r="AI108" s="21">
        <f>IF($J108&gt;=2,1,0) + IF($I108&lt;=1,1,0) + IF($V108&gt;=4,1,0) + IF($R108&lt;=2,1,0) + IF($X108&gt;20,1,0) + IF($AG108&lt;=2,1,0)</f>
        <v>2</v>
      </c>
      <c r="AJ108" s="21" t="str">
        <f>IF(AI108&gt;=4,"High",IF(AI108&gt;=2,"Medium","Low"))</f>
        <v>Medium</v>
      </c>
      <c r="AK108" s="21" t="str">
        <f>IF(AND($AF108="Fail", $AI108&gt;=3),"Yes","No")</f>
        <v>No</v>
      </c>
      <c r="AL108" s="21">
        <f xml:space="preserve"> $K108 + $L108+ $M108 + $N108 +$O108</f>
        <v>1</v>
      </c>
      <c r="AM108" s="21">
        <f xml:space="preserve"> $Q108 + $S108 + $T108</f>
        <v>8</v>
      </c>
    </row>
    <row r="109" spans="1:39">
      <c r="A109" s="26" t="s">
        <v>55</v>
      </c>
      <c r="B109" s="18" t="s">
        <v>38</v>
      </c>
      <c r="C109" s="18">
        <v>17</v>
      </c>
      <c r="D109" s="18" t="s">
        <v>39</v>
      </c>
      <c r="E109" s="18" t="s">
        <v>72</v>
      </c>
      <c r="F109" s="18">
        <v>2</v>
      </c>
      <c r="G109" s="18">
        <v>2</v>
      </c>
      <c r="H109" s="18">
        <v>1</v>
      </c>
      <c r="I109" s="18">
        <v>3</v>
      </c>
      <c r="J109" s="18">
        <v>0</v>
      </c>
      <c r="K109" s="18">
        <v>0</v>
      </c>
      <c r="L109" s="18">
        <v>0</v>
      </c>
      <c r="M109" s="18">
        <v>0</v>
      </c>
      <c r="N109" s="18">
        <v>1</v>
      </c>
      <c r="O109" s="18">
        <v>1</v>
      </c>
      <c r="P109" s="18">
        <v>0</v>
      </c>
      <c r="Q109" s="18">
        <v>1</v>
      </c>
      <c r="R109" s="18">
        <v>3</v>
      </c>
      <c r="S109" s="18">
        <v>4</v>
      </c>
      <c r="T109" s="18">
        <v>3</v>
      </c>
      <c r="U109" s="18">
        <v>1</v>
      </c>
      <c r="V109" s="18">
        <v>1</v>
      </c>
      <c r="W109" s="18">
        <v>3</v>
      </c>
      <c r="X109" s="18">
        <v>8</v>
      </c>
      <c r="Y109" s="18">
        <v>13</v>
      </c>
      <c r="Z109" s="18">
        <v>11</v>
      </c>
      <c r="AA109" s="18">
        <v>11</v>
      </c>
      <c r="AB109" s="18">
        <f>$Z109-$Y109</f>
        <v>-2</v>
      </c>
      <c r="AC109" s="18">
        <f>$AA109-$Z109</f>
        <v>0</v>
      </c>
      <c r="AD109" s="18" t="str">
        <f>IF(AND($AB109&gt; 0, $AC109 &gt; 0), "Improving", IF(AND($AB109 &lt; 0, $AC109 &lt; 0), "Declining", "Mixed"))</f>
        <v>Mixed</v>
      </c>
      <c r="AE109" s="18">
        <f t="shared" si="1"/>
        <v>11.67</v>
      </c>
      <c r="AF109" s="18" t="str">
        <f>IF(AE109&gt;=16,"Excellent", IF(AE109&gt;=14,"Good", IF(AE109&gt;=10,"Average","Fail")))</f>
        <v>Average</v>
      </c>
      <c r="AG109" s="18">
        <f xml:space="preserve"> 0.5*$F109 + 0.5*$G109</f>
        <v>2</v>
      </c>
      <c r="AH109" s="18" t="str">
        <f>IF($AG109&lt;=1,"Low",IF($AG109&lt;=3,"Medium","High"))</f>
        <v>Medium</v>
      </c>
      <c r="AI109" s="18">
        <f>IF($J109&gt;=2,1,0) + IF($I109&lt;=1,1,0) + IF($V109&gt;=4,1,0) + IF($R109&lt;=2,1,0) + IF($X109&gt;20,1,0) + IF($AG109&lt;=2,1,0)</f>
        <v>1</v>
      </c>
      <c r="AJ109" s="18" t="str">
        <f>IF(AI109&gt;=4,"High",IF(AI109&gt;=2,"Medium","Low"))</f>
        <v>Low</v>
      </c>
      <c r="AK109" s="18" t="str">
        <f>IF(AND($AF109="Fail", $AI109&gt;=3),"Yes","No")</f>
        <v>No</v>
      </c>
      <c r="AL109" s="18">
        <f xml:space="preserve"> $K109 + $L109+ $M109 + $N109 +$O109</f>
        <v>2</v>
      </c>
      <c r="AM109" s="18">
        <f xml:space="preserve"> $Q109 + $S109 + $T109</f>
        <v>8</v>
      </c>
    </row>
    <row r="110" spans="1:39">
      <c r="A110" s="27" t="s">
        <v>37</v>
      </c>
      <c r="B110" s="21" t="s">
        <v>52</v>
      </c>
      <c r="C110" s="21">
        <v>16</v>
      </c>
      <c r="D110" s="21" t="s">
        <v>54</v>
      </c>
      <c r="E110" s="21" t="s">
        <v>72</v>
      </c>
      <c r="F110" s="21">
        <v>4</v>
      </c>
      <c r="G110" s="21">
        <v>4</v>
      </c>
      <c r="H110" s="21">
        <v>2</v>
      </c>
      <c r="I110" s="21">
        <v>3</v>
      </c>
      <c r="J110" s="21">
        <v>0</v>
      </c>
      <c r="K110" s="21">
        <v>0</v>
      </c>
      <c r="L110" s="21">
        <v>1</v>
      </c>
      <c r="M110" s="21">
        <v>0</v>
      </c>
      <c r="N110" s="21">
        <v>1</v>
      </c>
      <c r="O110" s="21">
        <v>1</v>
      </c>
      <c r="P110" s="21">
        <v>1</v>
      </c>
      <c r="Q110" s="21">
        <v>1</v>
      </c>
      <c r="R110" s="21">
        <v>2</v>
      </c>
      <c r="S110" s="21">
        <v>4</v>
      </c>
      <c r="T110" s="21">
        <v>3</v>
      </c>
      <c r="U110" s="21">
        <v>1</v>
      </c>
      <c r="V110" s="21">
        <v>1</v>
      </c>
      <c r="W110" s="21">
        <v>5</v>
      </c>
      <c r="X110" s="21">
        <v>7</v>
      </c>
      <c r="Y110" s="21">
        <v>15</v>
      </c>
      <c r="Z110" s="21">
        <v>16</v>
      </c>
      <c r="AA110" s="21">
        <v>15</v>
      </c>
      <c r="AB110" s="21">
        <f>$Z110-$Y110</f>
        <v>1</v>
      </c>
      <c r="AC110" s="21">
        <f>$AA110-$Z110</f>
        <v>-1</v>
      </c>
      <c r="AD110" s="21" t="str">
        <f>IF(AND($AB110&gt; 0, $AC110 &gt; 0), "Improving", IF(AND($AB110 &lt; 0, $AC110 &lt; 0), "Declining", "Mixed"))</f>
        <v>Mixed</v>
      </c>
      <c r="AE110" s="21">
        <f t="shared" si="1"/>
        <v>15.33</v>
      </c>
      <c r="AF110" s="21" t="str">
        <f>IF(AE110&gt;=16,"Excellent", IF(AE110&gt;=14,"Good", IF(AE110&gt;=10,"Average","Fail")))</f>
        <v>Good</v>
      </c>
      <c r="AG110" s="21">
        <f xml:space="preserve"> 0.5*$F110 + 0.5*$G110</f>
        <v>4</v>
      </c>
      <c r="AH110" s="21" t="str">
        <f>IF($AG110&lt;=1,"Low",IF($AG110&lt;=3,"Medium","High"))</f>
        <v>High</v>
      </c>
      <c r="AI110" s="21">
        <f>IF($J110&gt;=2,1,0) + IF($I110&lt;=1,1,0) + IF($V110&gt;=4,1,0) + IF($R110&lt;=2,1,0) + IF($X110&gt;20,1,0) + IF($AG110&lt;=2,1,0)</f>
        <v>1</v>
      </c>
      <c r="AJ110" s="21" t="str">
        <f>IF(AI110&gt;=4,"High",IF(AI110&gt;=2,"Medium","Low"))</f>
        <v>Low</v>
      </c>
      <c r="AK110" s="21" t="str">
        <f>IF(AND($AF110="Fail", $AI110&gt;=3),"Yes","No")</f>
        <v>No</v>
      </c>
      <c r="AL110" s="21">
        <f xml:space="preserve"> $K110 + $L110+ $M110 + $N110 +$O110</f>
        <v>3</v>
      </c>
      <c r="AM110" s="21">
        <f xml:space="preserve"> $Q110 + $S110 + $T110</f>
        <v>8</v>
      </c>
    </row>
    <row r="111" spans="1:39">
      <c r="A111" s="26" t="s">
        <v>37</v>
      </c>
      <c r="B111" s="18" t="s">
        <v>38</v>
      </c>
      <c r="C111" s="18">
        <v>17</v>
      </c>
      <c r="D111" s="18" t="s">
        <v>39</v>
      </c>
      <c r="E111" s="18" t="s">
        <v>72</v>
      </c>
      <c r="F111" s="18">
        <v>4</v>
      </c>
      <c r="G111" s="18">
        <v>4</v>
      </c>
      <c r="H111" s="18">
        <v>1</v>
      </c>
      <c r="I111" s="18">
        <v>3</v>
      </c>
      <c r="J111" s="18">
        <v>0</v>
      </c>
      <c r="K111" s="18">
        <v>0</v>
      </c>
      <c r="L111" s="18">
        <v>1</v>
      </c>
      <c r="M111" s="18">
        <v>1</v>
      </c>
      <c r="N111" s="18">
        <v>1</v>
      </c>
      <c r="O111" s="18">
        <v>1</v>
      </c>
      <c r="P111" s="18">
        <v>1</v>
      </c>
      <c r="Q111" s="18">
        <v>0</v>
      </c>
      <c r="R111" s="18">
        <v>5</v>
      </c>
      <c r="S111" s="18">
        <v>4</v>
      </c>
      <c r="T111" s="18">
        <v>4</v>
      </c>
      <c r="U111" s="18">
        <v>1</v>
      </c>
      <c r="V111" s="18">
        <v>3</v>
      </c>
      <c r="W111" s="18">
        <v>4</v>
      </c>
      <c r="X111" s="18">
        <v>7</v>
      </c>
      <c r="Y111" s="18">
        <v>10</v>
      </c>
      <c r="Z111" s="18">
        <v>9</v>
      </c>
      <c r="AA111" s="18">
        <v>9</v>
      </c>
      <c r="AB111" s="18">
        <f>$Z111-$Y111</f>
        <v>-1</v>
      </c>
      <c r="AC111" s="18">
        <f>$AA111-$Z111</f>
        <v>0</v>
      </c>
      <c r="AD111" s="18" t="str">
        <f>IF(AND($AB111&gt; 0, $AC111 &gt; 0), "Improving", IF(AND($AB111 &lt; 0, $AC111 &lt; 0), "Declining", "Mixed"))</f>
        <v>Mixed</v>
      </c>
      <c r="AE111" s="18">
        <f t="shared" si="1"/>
        <v>9.33</v>
      </c>
      <c r="AF111" s="18" t="str">
        <f>IF(AE111&gt;=16,"Excellent", IF(AE111&gt;=14,"Good", IF(AE111&gt;=10,"Average","Fail")))</f>
        <v>Fail</v>
      </c>
      <c r="AG111" s="18">
        <f xml:space="preserve"> 0.5*$F111 + 0.5*$G111</f>
        <v>4</v>
      </c>
      <c r="AH111" s="18" t="str">
        <f>IF($AG111&lt;=1,"Low",IF($AG111&lt;=3,"Medium","High"))</f>
        <v>High</v>
      </c>
      <c r="AI111" s="18">
        <f>IF($J111&gt;=2,1,0) + IF($I111&lt;=1,1,0) + IF($V111&gt;=4,1,0) + IF($R111&lt;=2,1,0) + IF($X111&gt;20,1,0) + IF($AG111&lt;=2,1,0)</f>
        <v>0</v>
      </c>
      <c r="AJ111" s="18" t="str">
        <f>IF(AI111&gt;=4,"High",IF(AI111&gt;=2,"Medium","Low"))</f>
        <v>Low</v>
      </c>
      <c r="AK111" s="18" t="str">
        <f>IF(AND($AF111="Fail", $AI111&gt;=3),"Yes","No")</f>
        <v>No</v>
      </c>
      <c r="AL111" s="18">
        <f xml:space="preserve"> $K111 + $L111+ $M111 + $N111 +$O111</f>
        <v>4</v>
      </c>
      <c r="AM111" s="18">
        <f xml:space="preserve"> $Q111 + $S111 + $T111</f>
        <v>8</v>
      </c>
    </row>
    <row r="112" spans="1:39">
      <c r="A112" s="27" t="s">
        <v>37</v>
      </c>
      <c r="B112" s="21" t="s">
        <v>38</v>
      </c>
      <c r="C112" s="21">
        <v>17</v>
      </c>
      <c r="D112" s="21" t="s">
        <v>54</v>
      </c>
      <c r="E112" s="21" t="s">
        <v>72</v>
      </c>
      <c r="F112" s="21">
        <v>2</v>
      </c>
      <c r="G112" s="21">
        <v>4</v>
      </c>
      <c r="H112" s="21">
        <v>1</v>
      </c>
      <c r="I112" s="21">
        <v>3</v>
      </c>
      <c r="J112" s="21">
        <v>0</v>
      </c>
      <c r="K112" s="21">
        <v>0</v>
      </c>
      <c r="L112" s="21">
        <v>1</v>
      </c>
      <c r="M112" s="21">
        <v>0</v>
      </c>
      <c r="N112" s="21">
        <v>0</v>
      </c>
      <c r="O112" s="21">
        <v>1</v>
      </c>
      <c r="P112" s="21">
        <v>1</v>
      </c>
      <c r="Q112" s="21">
        <v>1</v>
      </c>
      <c r="R112" s="21">
        <v>4</v>
      </c>
      <c r="S112" s="21">
        <v>4</v>
      </c>
      <c r="T112" s="21">
        <v>3</v>
      </c>
      <c r="U112" s="21">
        <v>1</v>
      </c>
      <c r="V112" s="21">
        <v>1</v>
      </c>
      <c r="W112" s="21">
        <v>5</v>
      </c>
      <c r="X112" s="21">
        <v>7</v>
      </c>
      <c r="Y112" s="21">
        <v>12</v>
      </c>
      <c r="Z112" s="21">
        <v>14</v>
      </c>
      <c r="AA112" s="21">
        <v>14</v>
      </c>
      <c r="AB112" s="21">
        <f>$Z112-$Y112</f>
        <v>2</v>
      </c>
      <c r="AC112" s="21">
        <f>$AA112-$Z112</f>
        <v>0</v>
      </c>
      <c r="AD112" s="21" t="str">
        <f>IF(AND($AB112&gt; 0, $AC112 &gt; 0), "Improving", IF(AND($AB112 &lt; 0, $AC112 &lt; 0), "Declining", "Mixed"))</f>
        <v>Mixed</v>
      </c>
      <c r="AE112" s="21">
        <f t="shared" si="1"/>
        <v>13.33</v>
      </c>
      <c r="AF112" s="21" t="str">
        <f>IF(AE112&gt;=16,"Excellent", IF(AE112&gt;=14,"Good", IF(AE112&gt;=10,"Average","Fail")))</f>
        <v>Average</v>
      </c>
      <c r="AG112" s="21">
        <f xml:space="preserve"> 0.5*$F112 + 0.5*$G112</f>
        <v>3</v>
      </c>
      <c r="AH112" s="21" t="str">
        <f>IF($AG112&lt;=1,"Low",IF($AG112&lt;=3,"Medium","High"))</f>
        <v>Medium</v>
      </c>
      <c r="AI112" s="21">
        <f>IF($J112&gt;=2,1,0) + IF($I112&lt;=1,1,0) + IF($V112&gt;=4,1,0) + IF($R112&lt;=2,1,0) + IF($X112&gt;20,1,0) + IF($AG112&lt;=2,1,0)</f>
        <v>0</v>
      </c>
      <c r="AJ112" s="21" t="str">
        <f>IF(AI112&gt;=4,"High",IF(AI112&gt;=2,"Medium","Low"))</f>
        <v>Low</v>
      </c>
      <c r="AK112" s="21" t="str">
        <f>IF(AND($AF112="Fail", $AI112&gt;=3),"Yes","No")</f>
        <v>No</v>
      </c>
      <c r="AL112" s="21">
        <f xml:space="preserve"> $K112 + $L112+ $M112 + $N112 +$O112</f>
        <v>2</v>
      </c>
      <c r="AM112" s="21">
        <f xml:space="preserve"> $Q112 + $S112 + $T112</f>
        <v>8</v>
      </c>
    </row>
    <row r="113" spans="1:39">
      <c r="A113" s="26" t="s">
        <v>37</v>
      </c>
      <c r="B113" s="18" t="s">
        <v>38</v>
      </c>
      <c r="C113" s="18">
        <v>18</v>
      </c>
      <c r="D113" s="18" t="s">
        <v>39</v>
      </c>
      <c r="E113" s="18" t="s">
        <v>71</v>
      </c>
      <c r="F113" s="18">
        <v>3</v>
      </c>
      <c r="G113" s="18">
        <v>3</v>
      </c>
      <c r="H113" s="18">
        <v>1</v>
      </c>
      <c r="I113" s="18">
        <v>4</v>
      </c>
      <c r="J113" s="18">
        <v>0</v>
      </c>
      <c r="K113" s="18">
        <v>0</v>
      </c>
      <c r="L113" s="18">
        <v>1</v>
      </c>
      <c r="M113" s="18">
        <v>0</v>
      </c>
      <c r="N113" s="18">
        <v>0</v>
      </c>
      <c r="O113" s="18">
        <v>1</v>
      </c>
      <c r="P113" s="18">
        <v>1</v>
      </c>
      <c r="Q113" s="18">
        <v>0</v>
      </c>
      <c r="R113" s="18">
        <v>5</v>
      </c>
      <c r="S113" s="18">
        <v>3</v>
      </c>
      <c r="T113" s="18">
        <v>3</v>
      </c>
      <c r="U113" s="18">
        <v>1</v>
      </c>
      <c r="V113" s="18">
        <v>1</v>
      </c>
      <c r="W113" s="18">
        <v>1</v>
      </c>
      <c r="X113" s="18">
        <v>7</v>
      </c>
      <c r="Y113" s="18">
        <v>16</v>
      </c>
      <c r="Z113" s="18">
        <v>15</v>
      </c>
      <c r="AA113" s="18">
        <v>17</v>
      </c>
      <c r="AB113" s="18">
        <f>$Z113-$Y113</f>
        <v>-1</v>
      </c>
      <c r="AC113" s="18">
        <f>$AA113-$Z113</f>
        <v>2</v>
      </c>
      <c r="AD113" s="18" t="str">
        <f>IF(AND($AB113&gt; 0, $AC113 &gt; 0), "Improving", IF(AND($AB113 &lt; 0, $AC113 &lt; 0), "Declining", "Mixed"))</f>
        <v>Mixed</v>
      </c>
      <c r="AE113" s="18">
        <f t="shared" si="1"/>
        <v>16</v>
      </c>
      <c r="AF113" s="18" t="str">
        <f>IF(AE113&gt;=16,"Excellent", IF(AE113&gt;=14,"Good", IF(AE113&gt;=10,"Average","Fail")))</f>
        <v>Excellent</v>
      </c>
      <c r="AG113" s="18">
        <f xml:space="preserve"> 0.5*$F113 + 0.5*$G113</f>
        <v>3</v>
      </c>
      <c r="AH113" s="18" t="str">
        <f>IF($AG113&lt;=1,"Low",IF($AG113&lt;=3,"Medium","High"))</f>
        <v>Medium</v>
      </c>
      <c r="AI113" s="18">
        <f>IF($J113&gt;=2,1,0) + IF($I113&lt;=1,1,0) + IF($V113&gt;=4,1,0) + IF($R113&lt;=2,1,0) + IF($X113&gt;20,1,0) + IF($AG113&lt;=2,1,0)</f>
        <v>0</v>
      </c>
      <c r="AJ113" s="18" t="str">
        <f>IF(AI113&gt;=4,"High",IF(AI113&gt;=2,"Medium","Low"))</f>
        <v>Low</v>
      </c>
      <c r="AK113" s="18" t="str">
        <f>IF(AND($AF113="Fail", $AI113&gt;=3),"Yes","No")</f>
        <v>No</v>
      </c>
      <c r="AL113" s="18">
        <f xml:space="preserve"> $K113 + $L113+ $M113 + $N113 +$O113</f>
        <v>2</v>
      </c>
      <c r="AM113" s="18">
        <f xml:space="preserve"> $Q113 + $S113 + $T113</f>
        <v>6</v>
      </c>
    </row>
    <row r="114" spans="1:39">
      <c r="A114" s="27" t="s">
        <v>37</v>
      </c>
      <c r="B114" s="21" t="s">
        <v>38</v>
      </c>
      <c r="C114" s="21">
        <v>18</v>
      </c>
      <c r="D114" s="21" t="s">
        <v>39</v>
      </c>
      <c r="E114" s="21" t="s">
        <v>72</v>
      </c>
      <c r="F114" s="21">
        <v>3</v>
      </c>
      <c r="G114" s="21">
        <v>2</v>
      </c>
      <c r="H114" s="21">
        <v>1</v>
      </c>
      <c r="I114" s="21">
        <v>3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1</v>
      </c>
      <c r="P114" s="21">
        <v>1</v>
      </c>
      <c r="Q114" s="21">
        <v>1</v>
      </c>
      <c r="R114" s="21">
        <v>5</v>
      </c>
      <c r="S114" s="21">
        <v>4</v>
      </c>
      <c r="T114" s="21">
        <v>3</v>
      </c>
      <c r="U114" s="21">
        <v>2</v>
      </c>
      <c r="V114" s="21">
        <v>3</v>
      </c>
      <c r="W114" s="21">
        <v>1</v>
      </c>
      <c r="X114" s="21">
        <v>7</v>
      </c>
      <c r="Y114" s="21">
        <v>13</v>
      </c>
      <c r="Z114" s="21">
        <v>13</v>
      </c>
      <c r="AA114" s="21">
        <v>14</v>
      </c>
      <c r="AB114" s="21">
        <f>$Z114-$Y114</f>
        <v>0</v>
      </c>
      <c r="AC114" s="21">
        <f>$AA114-$Z114</f>
        <v>1</v>
      </c>
      <c r="AD114" s="21" t="str">
        <f>IF(AND($AB114&gt; 0, $AC114 &gt; 0), "Improving", IF(AND($AB114 &lt; 0, $AC114 &lt; 0), "Declining", "Mixed"))</f>
        <v>Mixed</v>
      </c>
      <c r="AE114" s="21">
        <f t="shared" si="1"/>
        <v>13.33</v>
      </c>
      <c r="AF114" s="21" t="str">
        <f>IF(AE114&gt;=16,"Excellent", IF(AE114&gt;=14,"Good", IF(AE114&gt;=10,"Average","Fail")))</f>
        <v>Average</v>
      </c>
      <c r="AG114" s="21">
        <f xml:space="preserve"> 0.5*$F114 + 0.5*$G114</f>
        <v>2.5</v>
      </c>
      <c r="AH114" s="21" t="str">
        <f>IF($AG114&lt;=1,"Low",IF($AG114&lt;=3,"Medium","High"))</f>
        <v>Medium</v>
      </c>
      <c r="AI114" s="21">
        <f>IF($J114&gt;=2,1,0) + IF($I114&lt;=1,1,0) + IF($V114&gt;=4,1,0) + IF($R114&lt;=2,1,0) + IF($X114&gt;20,1,0) + IF($AG114&lt;=2,1,0)</f>
        <v>0</v>
      </c>
      <c r="AJ114" s="21" t="str">
        <f>IF(AI114&gt;=4,"High",IF(AI114&gt;=2,"Medium","Low"))</f>
        <v>Low</v>
      </c>
      <c r="AK114" s="21" t="str">
        <f>IF(AND($AF114="Fail", $AI114&gt;=3),"Yes","No")</f>
        <v>No</v>
      </c>
      <c r="AL114" s="21">
        <f xml:space="preserve"> $K114 + $L114+ $M114 + $N114 +$O114</f>
        <v>1</v>
      </c>
      <c r="AM114" s="21">
        <f xml:space="preserve"> $Q114 + $S114 + $T114</f>
        <v>8</v>
      </c>
    </row>
    <row r="115" spans="1:39">
      <c r="A115" s="26" t="s">
        <v>55</v>
      </c>
      <c r="B115" s="18" t="s">
        <v>52</v>
      </c>
      <c r="C115" s="18">
        <v>18</v>
      </c>
      <c r="D115" s="18" t="s">
        <v>39</v>
      </c>
      <c r="E115" s="18" t="s">
        <v>71</v>
      </c>
      <c r="F115" s="18">
        <v>1</v>
      </c>
      <c r="G115" s="18">
        <v>3</v>
      </c>
      <c r="H115" s="18">
        <v>1</v>
      </c>
      <c r="I115" s="18">
        <v>1</v>
      </c>
      <c r="J115" s="18">
        <v>1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1</v>
      </c>
      <c r="Q115" s="18">
        <v>1</v>
      </c>
      <c r="R115" s="18">
        <v>4</v>
      </c>
      <c r="S115" s="18">
        <v>3</v>
      </c>
      <c r="T115" s="18">
        <v>3</v>
      </c>
      <c r="U115" s="18">
        <v>2</v>
      </c>
      <c r="V115" s="18">
        <v>3</v>
      </c>
      <c r="W115" s="18">
        <v>3</v>
      </c>
      <c r="X115" s="18">
        <v>7</v>
      </c>
      <c r="Y115" s="18">
        <v>8</v>
      </c>
      <c r="Z115" s="18">
        <v>7</v>
      </c>
      <c r="AA115" s="18">
        <v>8</v>
      </c>
      <c r="AB115" s="18">
        <f>$Z115-$Y115</f>
        <v>-1</v>
      </c>
      <c r="AC115" s="18">
        <f>$AA115-$Z115</f>
        <v>1</v>
      </c>
      <c r="AD115" s="18" t="str">
        <f>IF(AND($AB115&gt; 0, $AC115 &gt; 0), "Improving", IF(AND($AB115 &lt; 0, $AC115 &lt; 0), "Declining", "Mixed"))</f>
        <v>Mixed</v>
      </c>
      <c r="AE115" s="18">
        <f t="shared" si="1"/>
        <v>7.67</v>
      </c>
      <c r="AF115" s="18" t="str">
        <f>IF(AE115&gt;=16,"Excellent", IF(AE115&gt;=14,"Good", IF(AE115&gt;=10,"Average","Fail")))</f>
        <v>Fail</v>
      </c>
      <c r="AG115" s="18">
        <f xml:space="preserve"> 0.5*$F115 + 0.5*$G115</f>
        <v>2</v>
      </c>
      <c r="AH115" s="18" t="str">
        <f>IF($AG115&lt;=1,"Low",IF($AG115&lt;=3,"Medium","High"))</f>
        <v>Medium</v>
      </c>
      <c r="AI115" s="18">
        <f>IF($J115&gt;=2,1,0) + IF($I115&lt;=1,1,0) + IF($V115&gt;=4,1,0) + IF($R115&lt;=2,1,0) + IF($X115&gt;20,1,0) + IF($AG115&lt;=2,1,0)</f>
        <v>2</v>
      </c>
      <c r="AJ115" s="18" t="str">
        <f>IF(AI115&gt;=4,"High",IF(AI115&gt;=2,"Medium","Low"))</f>
        <v>Medium</v>
      </c>
      <c r="AK115" s="18" t="str">
        <f>IF(AND($AF115="Fail", $AI115&gt;=3),"Yes","No")</f>
        <v>No</v>
      </c>
      <c r="AL115" s="18">
        <f xml:space="preserve"> $K115 + $L115+ $M115 + $N115 +$O115</f>
        <v>0</v>
      </c>
      <c r="AM115" s="18">
        <f xml:space="preserve"> $Q115 + $S115 + $T115</f>
        <v>7</v>
      </c>
    </row>
    <row r="116" spans="1:39">
      <c r="A116" s="27" t="s">
        <v>55</v>
      </c>
      <c r="B116" s="21" t="s">
        <v>38</v>
      </c>
      <c r="C116" s="21">
        <v>18</v>
      </c>
      <c r="D116" s="21" t="s">
        <v>54</v>
      </c>
      <c r="E116" s="21" t="s">
        <v>72</v>
      </c>
      <c r="F116" s="21">
        <v>4</v>
      </c>
      <c r="G116" s="21">
        <v>4</v>
      </c>
      <c r="H116" s="21">
        <v>3</v>
      </c>
      <c r="I116" s="21">
        <v>1</v>
      </c>
      <c r="J116" s="21">
        <v>0</v>
      </c>
      <c r="K116" s="21">
        <v>0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R116" s="21">
        <v>4</v>
      </c>
      <c r="S116" s="21">
        <v>4</v>
      </c>
      <c r="T116" s="21">
        <v>3</v>
      </c>
      <c r="U116" s="21">
        <v>2</v>
      </c>
      <c r="V116" s="21">
        <v>2</v>
      </c>
      <c r="W116" s="21">
        <v>5</v>
      </c>
      <c r="X116" s="21">
        <v>7</v>
      </c>
      <c r="Y116" s="21">
        <v>6</v>
      </c>
      <c r="Z116" s="21">
        <v>5</v>
      </c>
      <c r="AA116" s="21">
        <v>6</v>
      </c>
      <c r="AB116" s="21">
        <f>$Z116-$Y116</f>
        <v>-1</v>
      </c>
      <c r="AC116" s="21">
        <f>$AA116-$Z116</f>
        <v>1</v>
      </c>
      <c r="AD116" s="21" t="str">
        <f>IF(AND($AB116&gt; 0, $AC116 &gt; 0), "Improving", IF(AND($AB116 &lt; 0, $AC116 &lt; 0), "Declining", "Mixed"))</f>
        <v>Mixed</v>
      </c>
      <c r="AE116" s="21">
        <f t="shared" si="1"/>
        <v>5.67</v>
      </c>
      <c r="AF116" s="21" t="str">
        <f>IF(AE116&gt;=16,"Excellent", IF(AE116&gt;=14,"Good", IF(AE116&gt;=10,"Average","Fail")))</f>
        <v>Fail</v>
      </c>
      <c r="AG116" s="21">
        <f xml:space="preserve"> 0.5*$F116 + 0.5*$G116</f>
        <v>4</v>
      </c>
      <c r="AH116" s="21" t="str">
        <f>IF($AG116&lt;=1,"Low",IF($AG116&lt;=3,"Medium","High"))</f>
        <v>High</v>
      </c>
      <c r="AI116" s="21">
        <f>IF($J116&gt;=2,1,0) + IF($I116&lt;=1,1,0) + IF($V116&gt;=4,1,0) + IF($R116&lt;=2,1,0) + IF($X116&gt;20,1,0) + IF($AG116&lt;=2,1,0)</f>
        <v>1</v>
      </c>
      <c r="AJ116" s="21" t="str">
        <f>IF(AI116&gt;=4,"High",IF(AI116&gt;=2,"Medium","Low"))</f>
        <v>Low</v>
      </c>
      <c r="AK116" s="21" t="str">
        <f>IF(AND($AF116="Fail", $AI116&gt;=3),"Yes","No")</f>
        <v>No</v>
      </c>
      <c r="AL116" s="21">
        <f xml:space="preserve"> $K116 + $L116+ $M116 + $N116 +$O116</f>
        <v>4</v>
      </c>
      <c r="AM116" s="21">
        <f xml:space="preserve"> $Q116 + $S116 + $T116</f>
        <v>8</v>
      </c>
    </row>
    <row r="117" spans="1:39">
      <c r="A117" s="26" t="s">
        <v>37</v>
      </c>
      <c r="B117" s="18" t="s">
        <v>38</v>
      </c>
      <c r="C117" s="18">
        <v>18</v>
      </c>
      <c r="D117" s="18" t="s">
        <v>39</v>
      </c>
      <c r="E117" s="18" t="s">
        <v>72</v>
      </c>
      <c r="F117" s="18">
        <v>4</v>
      </c>
      <c r="G117" s="18">
        <v>4</v>
      </c>
      <c r="H117" s="18">
        <v>2</v>
      </c>
      <c r="I117" s="18">
        <v>2</v>
      </c>
      <c r="J117" s="18">
        <v>0</v>
      </c>
      <c r="K117" s="18">
        <v>1</v>
      </c>
      <c r="L117" s="18">
        <v>0</v>
      </c>
      <c r="M117" s="18">
        <v>0</v>
      </c>
      <c r="N117" s="18">
        <v>0</v>
      </c>
      <c r="O117" s="18">
        <v>1</v>
      </c>
      <c r="P117" s="18">
        <v>0</v>
      </c>
      <c r="Q117" s="18">
        <v>0</v>
      </c>
      <c r="R117" s="18">
        <v>4</v>
      </c>
      <c r="S117" s="18">
        <v>3</v>
      </c>
      <c r="T117" s="18">
        <v>4</v>
      </c>
      <c r="U117" s="18">
        <v>1</v>
      </c>
      <c r="V117" s="18">
        <v>1</v>
      </c>
      <c r="W117" s="18">
        <v>3</v>
      </c>
      <c r="X117" s="18">
        <v>6</v>
      </c>
      <c r="Y117" s="18">
        <v>5</v>
      </c>
      <c r="Z117" s="18">
        <v>6</v>
      </c>
      <c r="AA117" s="18">
        <v>6</v>
      </c>
      <c r="AB117" s="18">
        <f>$Z117-$Y117</f>
        <v>1</v>
      </c>
      <c r="AC117" s="18">
        <f>$AA117-$Z117</f>
        <v>0</v>
      </c>
      <c r="AD117" s="18" t="str">
        <f>IF(AND($AB117&gt; 0, $AC117 &gt; 0), "Improving", IF(AND($AB117 &lt; 0, $AC117 &lt; 0), "Declining", "Mixed"))</f>
        <v>Mixed</v>
      </c>
      <c r="AE117" s="18">
        <f t="shared" si="1"/>
        <v>5.67</v>
      </c>
      <c r="AF117" s="18" t="str">
        <f>IF(AE117&gt;=16,"Excellent", IF(AE117&gt;=14,"Good", IF(AE117&gt;=10,"Average","Fail")))</f>
        <v>Fail</v>
      </c>
      <c r="AG117" s="18">
        <f xml:space="preserve"> 0.5*$F117 + 0.5*$G117</f>
        <v>4</v>
      </c>
      <c r="AH117" s="18" t="str">
        <f>IF($AG117&lt;=1,"Low",IF($AG117&lt;=3,"Medium","High"))</f>
        <v>High</v>
      </c>
      <c r="AI117" s="18">
        <f>IF($J117&gt;=2,1,0) + IF($I117&lt;=1,1,0) + IF($V117&gt;=4,1,0) + IF($R117&lt;=2,1,0) + IF($X117&gt;20,1,0) + IF($AG117&lt;=2,1,0)</f>
        <v>0</v>
      </c>
      <c r="AJ117" s="18" t="str">
        <f>IF(AI117&gt;=4,"High",IF(AI117&gt;=2,"Medium","Low"))</f>
        <v>Low</v>
      </c>
      <c r="AK117" s="18" t="str">
        <f>IF(AND($AF117="Fail", $AI117&gt;=3),"Yes","No")</f>
        <v>No</v>
      </c>
      <c r="AL117" s="18">
        <f xml:space="preserve"> $K117 + $L117+ $M117 + $N117 +$O117</f>
        <v>2</v>
      </c>
      <c r="AM117" s="18">
        <f xml:space="preserve"> $Q117 + $S117 + $T117</f>
        <v>7</v>
      </c>
    </row>
    <row r="118" spans="1:39">
      <c r="A118" s="27" t="s">
        <v>37</v>
      </c>
      <c r="B118" s="21" t="s">
        <v>38</v>
      </c>
      <c r="C118" s="21">
        <v>17</v>
      </c>
      <c r="D118" s="21" t="s">
        <v>39</v>
      </c>
      <c r="E118" s="21" t="s">
        <v>72</v>
      </c>
      <c r="F118" s="21">
        <v>4</v>
      </c>
      <c r="G118" s="21">
        <v>4</v>
      </c>
      <c r="H118" s="21">
        <v>2</v>
      </c>
      <c r="I118" s="21">
        <v>2</v>
      </c>
      <c r="J118" s="21">
        <v>0</v>
      </c>
      <c r="K118" s="21">
        <v>1</v>
      </c>
      <c r="L118" s="21">
        <v>1</v>
      </c>
      <c r="M118" s="21">
        <v>0</v>
      </c>
      <c r="N118" s="21">
        <v>0</v>
      </c>
      <c r="O118" s="21">
        <v>1</v>
      </c>
      <c r="P118" s="21">
        <v>0</v>
      </c>
      <c r="Q118" s="21">
        <v>0</v>
      </c>
      <c r="R118" s="21">
        <v>4</v>
      </c>
      <c r="S118" s="21">
        <v>1</v>
      </c>
      <c r="T118" s="21">
        <v>4</v>
      </c>
      <c r="U118" s="21">
        <v>1</v>
      </c>
      <c r="V118" s="21">
        <v>1</v>
      </c>
      <c r="W118" s="21">
        <v>1</v>
      </c>
      <c r="X118" s="21">
        <v>6</v>
      </c>
      <c r="Y118" s="21">
        <v>6</v>
      </c>
      <c r="Z118" s="21">
        <v>5</v>
      </c>
      <c r="AA118" s="21">
        <v>6</v>
      </c>
      <c r="AB118" s="21">
        <f>$Z118-$Y118</f>
        <v>-1</v>
      </c>
      <c r="AC118" s="21">
        <f>$AA118-$Z118</f>
        <v>1</v>
      </c>
      <c r="AD118" s="21" t="str">
        <f>IF(AND($AB118&gt; 0, $AC118 &gt; 0), "Improving", IF(AND($AB118 &lt; 0, $AC118 &lt; 0), "Declining", "Mixed"))</f>
        <v>Mixed</v>
      </c>
      <c r="AE118" s="21">
        <f t="shared" si="1"/>
        <v>5.67</v>
      </c>
      <c r="AF118" s="21" t="str">
        <f>IF(AE118&gt;=16,"Excellent", IF(AE118&gt;=14,"Good", IF(AE118&gt;=10,"Average","Fail")))</f>
        <v>Fail</v>
      </c>
      <c r="AG118" s="21">
        <f xml:space="preserve"> 0.5*$F118 + 0.5*$G118</f>
        <v>4</v>
      </c>
      <c r="AH118" s="21" t="str">
        <f>IF($AG118&lt;=1,"Low",IF($AG118&lt;=3,"Medium","High"))</f>
        <v>High</v>
      </c>
      <c r="AI118" s="21">
        <f>IF($J118&gt;=2,1,0) + IF($I118&lt;=1,1,0) + IF($V118&gt;=4,1,0) + IF($R118&lt;=2,1,0) + IF($X118&gt;20,1,0) + IF($AG118&lt;=2,1,0)</f>
        <v>0</v>
      </c>
      <c r="AJ118" s="21" t="str">
        <f>IF(AI118&gt;=4,"High",IF(AI118&gt;=2,"Medium","Low"))</f>
        <v>Low</v>
      </c>
      <c r="AK118" s="21" t="str">
        <f>IF(AND($AF118="Fail", $AI118&gt;=3),"Yes","No")</f>
        <v>No</v>
      </c>
      <c r="AL118" s="21">
        <f xml:space="preserve"> $K118 + $L118+ $M118 + $N118 +$O118</f>
        <v>3</v>
      </c>
      <c r="AM118" s="21">
        <f xml:space="preserve"> $Q118 + $S118 + $T118</f>
        <v>5</v>
      </c>
    </row>
    <row r="119" spans="1:39">
      <c r="A119" s="26" t="s">
        <v>37</v>
      </c>
      <c r="B119" s="18" t="s">
        <v>38</v>
      </c>
      <c r="C119" s="18">
        <v>16</v>
      </c>
      <c r="D119" s="18" t="s">
        <v>39</v>
      </c>
      <c r="E119" s="18" t="s">
        <v>72</v>
      </c>
      <c r="F119" s="18">
        <v>4</v>
      </c>
      <c r="G119" s="18">
        <v>4</v>
      </c>
      <c r="H119" s="18">
        <v>1</v>
      </c>
      <c r="I119" s="18">
        <v>3</v>
      </c>
      <c r="J119" s="18">
        <v>0</v>
      </c>
      <c r="K119" s="18">
        <v>0</v>
      </c>
      <c r="L119" s="18">
        <v>1</v>
      </c>
      <c r="M119" s="18">
        <v>1</v>
      </c>
      <c r="N119" s="18">
        <v>1</v>
      </c>
      <c r="O119" s="18">
        <v>1</v>
      </c>
      <c r="P119" s="18">
        <v>1</v>
      </c>
      <c r="Q119" s="18">
        <v>0</v>
      </c>
      <c r="R119" s="18">
        <v>3</v>
      </c>
      <c r="S119" s="18">
        <v>2</v>
      </c>
      <c r="T119" s="18">
        <v>3</v>
      </c>
      <c r="U119" s="18">
        <v>1</v>
      </c>
      <c r="V119" s="18">
        <v>2</v>
      </c>
      <c r="W119" s="18">
        <v>2</v>
      </c>
      <c r="X119" s="18">
        <v>6</v>
      </c>
      <c r="Y119" s="18">
        <v>13</v>
      </c>
      <c r="Z119" s="18">
        <v>14</v>
      </c>
      <c r="AA119" s="18">
        <v>14</v>
      </c>
      <c r="AB119" s="18">
        <f>$Z119-$Y119</f>
        <v>1</v>
      </c>
      <c r="AC119" s="18">
        <f>$AA119-$Z119</f>
        <v>0</v>
      </c>
      <c r="AD119" s="18" t="str">
        <f>IF(AND($AB119&gt; 0, $AC119 &gt; 0), "Improving", IF(AND($AB119 &lt; 0, $AC119 &lt; 0), "Declining", "Mixed"))</f>
        <v>Mixed</v>
      </c>
      <c r="AE119" s="18">
        <f t="shared" si="1"/>
        <v>13.67</v>
      </c>
      <c r="AF119" s="18" t="str">
        <f>IF(AE119&gt;=16,"Excellent", IF(AE119&gt;=14,"Good", IF(AE119&gt;=10,"Average","Fail")))</f>
        <v>Average</v>
      </c>
      <c r="AG119" s="18">
        <f xml:space="preserve"> 0.5*$F119 + 0.5*$G119</f>
        <v>4</v>
      </c>
      <c r="AH119" s="18" t="str">
        <f>IF($AG119&lt;=1,"Low",IF($AG119&lt;=3,"Medium","High"))</f>
        <v>High</v>
      </c>
      <c r="AI119" s="18">
        <f>IF($J119&gt;=2,1,0) + IF($I119&lt;=1,1,0) + IF($V119&gt;=4,1,0) + IF($R119&lt;=2,1,0) + IF($X119&gt;20,1,0) + IF($AG119&lt;=2,1,0)</f>
        <v>0</v>
      </c>
      <c r="AJ119" s="18" t="str">
        <f>IF(AI119&gt;=4,"High",IF(AI119&gt;=2,"Medium","Low"))</f>
        <v>Low</v>
      </c>
      <c r="AK119" s="18" t="str">
        <f>IF(AND($AF119="Fail", $AI119&gt;=3),"Yes","No")</f>
        <v>No</v>
      </c>
      <c r="AL119" s="18">
        <f xml:space="preserve"> $K119 + $L119+ $M119 + $N119 +$O119</f>
        <v>4</v>
      </c>
      <c r="AM119" s="18">
        <f xml:space="preserve"> $Q119 + $S119 + $T119</f>
        <v>5</v>
      </c>
    </row>
    <row r="120" spans="1:39">
      <c r="A120" s="27" t="s">
        <v>37</v>
      </c>
      <c r="B120" s="21" t="s">
        <v>52</v>
      </c>
      <c r="C120" s="21">
        <v>15</v>
      </c>
      <c r="D120" s="21" t="s">
        <v>39</v>
      </c>
      <c r="E120" s="21" t="s">
        <v>71</v>
      </c>
      <c r="F120" s="21">
        <v>4</v>
      </c>
      <c r="G120" s="21">
        <v>2</v>
      </c>
      <c r="H120" s="21">
        <v>2</v>
      </c>
      <c r="I120" s="21">
        <v>1</v>
      </c>
      <c r="J120" s="21">
        <v>1</v>
      </c>
      <c r="K120" s="21">
        <v>0</v>
      </c>
      <c r="L120" s="21">
        <v>0</v>
      </c>
      <c r="M120" s="21">
        <v>0</v>
      </c>
      <c r="N120" s="21">
        <v>0</v>
      </c>
      <c r="O120" s="21">
        <v>1</v>
      </c>
      <c r="P120" s="21">
        <v>0</v>
      </c>
      <c r="Q120" s="21">
        <v>0</v>
      </c>
      <c r="R120" s="21">
        <v>5</v>
      </c>
      <c r="S120" s="21">
        <v>5</v>
      </c>
      <c r="T120" s="21">
        <v>5</v>
      </c>
      <c r="U120" s="21">
        <v>3</v>
      </c>
      <c r="V120" s="21">
        <v>4</v>
      </c>
      <c r="W120" s="21">
        <v>5</v>
      </c>
      <c r="X120" s="21">
        <v>6</v>
      </c>
      <c r="Y120" s="21">
        <v>11</v>
      </c>
      <c r="Z120" s="21">
        <v>11</v>
      </c>
      <c r="AA120" s="21">
        <v>10</v>
      </c>
      <c r="AB120" s="21">
        <f>$Z120-$Y120</f>
        <v>0</v>
      </c>
      <c r="AC120" s="21">
        <f>$AA120-$Z120</f>
        <v>-1</v>
      </c>
      <c r="AD120" s="21" t="str">
        <f>IF(AND($AB120&gt; 0, $AC120 &gt; 0), "Improving", IF(AND($AB120 &lt; 0, $AC120 &lt; 0), "Declining", "Mixed"))</f>
        <v>Mixed</v>
      </c>
      <c r="AE120" s="21">
        <f t="shared" si="1"/>
        <v>10.67</v>
      </c>
      <c r="AF120" s="21" t="str">
        <f>IF(AE120&gt;=16,"Excellent", IF(AE120&gt;=14,"Good", IF(AE120&gt;=10,"Average","Fail")))</f>
        <v>Average</v>
      </c>
      <c r="AG120" s="21">
        <f xml:space="preserve"> 0.5*$F120 + 0.5*$G120</f>
        <v>3</v>
      </c>
      <c r="AH120" s="21" t="str">
        <f>IF($AG120&lt;=1,"Low",IF($AG120&lt;=3,"Medium","High"))</f>
        <v>Medium</v>
      </c>
      <c r="AI120" s="21">
        <f>IF($J120&gt;=2,1,0) + IF($I120&lt;=1,1,0) + IF($V120&gt;=4,1,0) + IF($R120&lt;=2,1,0) + IF($X120&gt;20,1,0) + IF($AG120&lt;=2,1,0)</f>
        <v>2</v>
      </c>
      <c r="AJ120" s="21" t="str">
        <f>IF(AI120&gt;=4,"High",IF(AI120&gt;=2,"Medium","Low"))</f>
        <v>Medium</v>
      </c>
      <c r="AK120" s="21" t="str">
        <f>IF(AND($AF120="Fail", $AI120&gt;=3),"Yes","No")</f>
        <v>No</v>
      </c>
      <c r="AL120" s="21">
        <f xml:space="preserve"> $K120 + $L120+ $M120 + $N120 +$O120</f>
        <v>1</v>
      </c>
      <c r="AM120" s="21">
        <f xml:space="preserve"> $Q120 + $S120 + $T120</f>
        <v>10</v>
      </c>
    </row>
    <row r="121" spans="1:39">
      <c r="A121" s="26" t="s">
        <v>37</v>
      </c>
      <c r="B121" s="18" t="s">
        <v>38</v>
      </c>
      <c r="C121" s="18">
        <v>15</v>
      </c>
      <c r="D121" s="18" t="s">
        <v>39</v>
      </c>
      <c r="E121" s="18" t="s">
        <v>71</v>
      </c>
      <c r="F121" s="18">
        <v>3</v>
      </c>
      <c r="G121" s="18">
        <v>3</v>
      </c>
      <c r="H121" s="18">
        <v>1</v>
      </c>
      <c r="I121" s="18">
        <v>1</v>
      </c>
      <c r="J121" s="18">
        <v>0</v>
      </c>
      <c r="K121" s="18">
        <v>0</v>
      </c>
      <c r="L121" s="18">
        <v>0</v>
      </c>
      <c r="M121" s="18">
        <v>1</v>
      </c>
      <c r="N121" s="18">
        <v>0</v>
      </c>
      <c r="O121" s="18">
        <v>1</v>
      </c>
      <c r="P121" s="18">
        <v>1</v>
      </c>
      <c r="Q121" s="18">
        <v>0</v>
      </c>
      <c r="R121" s="18">
        <v>5</v>
      </c>
      <c r="S121" s="18">
        <v>3</v>
      </c>
      <c r="T121" s="18">
        <v>4</v>
      </c>
      <c r="U121" s="18">
        <v>4</v>
      </c>
      <c r="V121" s="18">
        <v>4</v>
      </c>
      <c r="W121" s="18">
        <v>1</v>
      </c>
      <c r="X121" s="18">
        <v>6</v>
      </c>
      <c r="Y121" s="18">
        <v>10</v>
      </c>
      <c r="Z121" s="18">
        <v>13</v>
      </c>
      <c r="AA121" s="18">
        <v>13</v>
      </c>
      <c r="AB121" s="18">
        <f>$Z121-$Y121</f>
        <v>3</v>
      </c>
      <c r="AC121" s="18">
        <f>$AA121-$Z121</f>
        <v>0</v>
      </c>
      <c r="AD121" s="18" t="str">
        <f>IF(AND($AB121&gt; 0, $AC121 &gt; 0), "Improving", IF(AND($AB121 &lt; 0, $AC121 &lt; 0), "Declining", "Mixed"))</f>
        <v>Mixed</v>
      </c>
      <c r="AE121" s="18">
        <f t="shared" si="1"/>
        <v>12</v>
      </c>
      <c r="AF121" s="18" t="str">
        <f>IF(AE121&gt;=16,"Excellent", IF(AE121&gt;=14,"Good", IF(AE121&gt;=10,"Average","Fail")))</f>
        <v>Average</v>
      </c>
      <c r="AG121" s="18">
        <f xml:space="preserve"> 0.5*$F121 + 0.5*$G121</f>
        <v>3</v>
      </c>
      <c r="AH121" s="18" t="str">
        <f>IF($AG121&lt;=1,"Low",IF($AG121&lt;=3,"Medium","High"))</f>
        <v>Medium</v>
      </c>
      <c r="AI121" s="18">
        <f>IF($J121&gt;=2,1,0) + IF($I121&lt;=1,1,0) + IF($V121&gt;=4,1,0) + IF($R121&lt;=2,1,0) + IF($X121&gt;20,1,0) + IF($AG121&lt;=2,1,0)</f>
        <v>2</v>
      </c>
      <c r="AJ121" s="18" t="str">
        <f>IF(AI121&gt;=4,"High",IF(AI121&gt;=2,"Medium","Low"))</f>
        <v>Medium</v>
      </c>
      <c r="AK121" s="18" t="str">
        <f>IF(AND($AF121="Fail", $AI121&gt;=3),"Yes","No")</f>
        <v>No</v>
      </c>
      <c r="AL121" s="18">
        <f xml:space="preserve"> $K121 + $L121+ $M121 + $N121 +$O121</f>
        <v>2</v>
      </c>
      <c r="AM121" s="18">
        <f xml:space="preserve"> $Q121 + $S121 + $T121</f>
        <v>7</v>
      </c>
    </row>
    <row r="122" spans="1:39">
      <c r="A122" s="27" t="s">
        <v>37</v>
      </c>
      <c r="B122" s="21" t="s">
        <v>38</v>
      </c>
      <c r="C122" s="21">
        <v>16</v>
      </c>
      <c r="D122" s="21" t="s">
        <v>54</v>
      </c>
      <c r="E122" s="21" t="s">
        <v>72</v>
      </c>
      <c r="F122" s="21">
        <v>4</v>
      </c>
      <c r="G122" s="21">
        <v>4</v>
      </c>
      <c r="H122" s="21">
        <v>1</v>
      </c>
      <c r="I122" s="21">
        <v>2</v>
      </c>
      <c r="J122" s="21">
        <v>0</v>
      </c>
      <c r="K122" s="21">
        <v>0</v>
      </c>
      <c r="L122" s="21">
        <v>1</v>
      </c>
      <c r="M122" s="21">
        <v>0</v>
      </c>
      <c r="N122" s="21">
        <v>1</v>
      </c>
      <c r="O122" s="21">
        <v>1</v>
      </c>
      <c r="P122" s="21">
        <v>0</v>
      </c>
      <c r="Q122" s="21">
        <v>0</v>
      </c>
      <c r="R122" s="21">
        <v>2</v>
      </c>
      <c r="S122" s="21">
        <v>4</v>
      </c>
      <c r="T122" s="21">
        <v>4</v>
      </c>
      <c r="U122" s="21">
        <v>2</v>
      </c>
      <c r="V122" s="21">
        <v>3</v>
      </c>
      <c r="W122" s="21">
        <v>4</v>
      </c>
      <c r="X122" s="21">
        <v>6</v>
      </c>
      <c r="Y122" s="21">
        <v>10</v>
      </c>
      <c r="Z122" s="21">
        <v>11</v>
      </c>
      <c r="AA122" s="21">
        <v>11</v>
      </c>
      <c r="AB122" s="21">
        <f>$Z122-$Y122</f>
        <v>1</v>
      </c>
      <c r="AC122" s="21">
        <f>$AA122-$Z122</f>
        <v>0</v>
      </c>
      <c r="AD122" s="21" t="str">
        <f>IF(AND($AB122&gt; 0, $AC122 &gt; 0), "Improving", IF(AND($AB122 &lt; 0, $AC122 &lt; 0), "Declining", "Mixed"))</f>
        <v>Mixed</v>
      </c>
      <c r="AE122" s="21">
        <f t="shared" si="1"/>
        <v>10.67</v>
      </c>
      <c r="AF122" s="21" t="str">
        <f>IF(AE122&gt;=16,"Excellent", IF(AE122&gt;=14,"Good", IF(AE122&gt;=10,"Average","Fail")))</f>
        <v>Average</v>
      </c>
      <c r="AG122" s="21">
        <f xml:space="preserve"> 0.5*$F122 + 0.5*$G122</f>
        <v>4</v>
      </c>
      <c r="AH122" s="21" t="str">
        <f>IF($AG122&lt;=1,"Low",IF($AG122&lt;=3,"Medium","High"))</f>
        <v>High</v>
      </c>
      <c r="AI122" s="21">
        <f>IF($J122&gt;=2,1,0) + IF($I122&lt;=1,1,0) + IF($V122&gt;=4,1,0) + IF($R122&lt;=2,1,0) + IF($X122&gt;20,1,0) + IF($AG122&lt;=2,1,0)</f>
        <v>1</v>
      </c>
      <c r="AJ122" s="21" t="str">
        <f>IF(AI122&gt;=4,"High",IF(AI122&gt;=2,"Medium","Low"))</f>
        <v>Low</v>
      </c>
      <c r="AK122" s="21" t="str">
        <f>IF(AND($AF122="Fail", $AI122&gt;=3),"Yes","No")</f>
        <v>No</v>
      </c>
      <c r="AL122" s="21">
        <f xml:space="preserve"> $K122 + $L122+ $M122 + $N122 +$O122</f>
        <v>3</v>
      </c>
      <c r="AM122" s="21">
        <f xml:space="preserve"> $Q122 + $S122 + $T122</f>
        <v>8</v>
      </c>
    </row>
    <row r="123" spans="1:39">
      <c r="A123" s="26" t="s">
        <v>37</v>
      </c>
      <c r="B123" s="18" t="s">
        <v>38</v>
      </c>
      <c r="C123" s="18">
        <v>16</v>
      </c>
      <c r="D123" s="18" t="s">
        <v>39</v>
      </c>
      <c r="E123" s="18" t="s">
        <v>72</v>
      </c>
      <c r="F123" s="18">
        <v>1</v>
      </c>
      <c r="G123" s="18">
        <v>1</v>
      </c>
      <c r="H123" s="18">
        <v>4</v>
      </c>
      <c r="I123" s="18">
        <v>1</v>
      </c>
      <c r="J123" s="18">
        <v>0</v>
      </c>
      <c r="K123" s="18">
        <v>1</v>
      </c>
      <c r="L123" s="18">
        <v>1</v>
      </c>
      <c r="M123" s="18">
        <v>0</v>
      </c>
      <c r="N123" s="18">
        <v>1</v>
      </c>
      <c r="O123" s="18">
        <v>1</v>
      </c>
      <c r="P123" s="18">
        <v>1</v>
      </c>
      <c r="Q123" s="18">
        <v>1</v>
      </c>
      <c r="R123" s="18">
        <v>5</v>
      </c>
      <c r="S123" s="18">
        <v>5</v>
      </c>
      <c r="T123" s="18">
        <v>5</v>
      </c>
      <c r="U123" s="18">
        <v>5</v>
      </c>
      <c r="V123" s="18">
        <v>5</v>
      </c>
      <c r="W123" s="18">
        <v>5</v>
      </c>
      <c r="X123" s="18">
        <v>6</v>
      </c>
      <c r="Y123" s="18">
        <v>10</v>
      </c>
      <c r="Z123" s="18">
        <v>8</v>
      </c>
      <c r="AA123" s="18">
        <v>11</v>
      </c>
      <c r="AB123" s="18">
        <f>$Z123-$Y123</f>
        <v>-2</v>
      </c>
      <c r="AC123" s="18">
        <f>$AA123-$Z123</f>
        <v>3</v>
      </c>
      <c r="AD123" s="18" t="str">
        <f>IF(AND($AB123&gt; 0, $AC123 &gt; 0), "Improving", IF(AND($AB123 &lt; 0, $AC123 &lt; 0), "Declining", "Mixed"))</f>
        <v>Mixed</v>
      </c>
      <c r="AE123" s="18">
        <f t="shared" si="1"/>
        <v>9.67</v>
      </c>
      <c r="AF123" s="18" t="str">
        <f>IF(AE123&gt;=16,"Excellent", IF(AE123&gt;=14,"Good", IF(AE123&gt;=10,"Average","Fail")))</f>
        <v>Fail</v>
      </c>
      <c r="AG123" s="18">
        <f xml:space="preserve"> 0.5*$F123 + 0.5*$G123</f>
        <v>1</v>
      </c>
      <c r="AH123" s="18" t="str">
        <f>IF($AG123&lt;=1,"Low",IF($AG123&lt;=3,"Medium","High"))</f>
        <v>Low</v>
      </c>
      <c r="AI123" s="18">
        <f>IF($J123&gt;=2,1,0) + IF($I123&lt;=1,1,0) + IF($V123&gt;=4,1,0) + IF($R123&lt;=2,1,0) + IF($X123&gt;20,1,0) + IF($AG123&lt;=2,1,0)</f>
        <v>3</v>
      </c>
      <c r="AJ123" s="18" t="str">
        <f>IF(AI123&gt;=4,"High",IF(AI123&gt;=2,"Medium","Low"))</f>
        <v>Medium</v>
      </c>
      <c r="AK123" s="18" t="str">
        <f>IF(AND($AF123="Fail", $AI123&gt;=3),"Yes","No")</f>
        <v>Yes</v>
      </c>
      <c r="AL123" s="18">
        <f xml:space="preserve"> $K123 + $L123+ $M123 + $N123 +$O123</f>
        <v>4</v>
      </c>
      <c r="AM123" s="18">
        <f xml:space="preserve"> $Q123 + $S123 + $T123</f>
        <v>11</v>
      </c>
    </row>
    <row r="124" spans="1:39">
      <c r="A124" s="27" t="s">
        <v>37</v>
      </c>
      <c r="B124" s="21" t="s">
        <v>52</v>
      </c>
      <c r="C124" s="21">
        <v>15</v>
      </c>
      <c r="D124" s="21" t="s">
        <v>39</v>
      </c>
      <c r="E124" s="21" t="s">
        <v>72</v>
      </c>
      <c r="F124" s="21">
        <v>4</v>
      </c>
      <c r="G124" s="21">
        <v>3</v>
      </c>
      <c r="H124" s="21">
        <v>1</v>
      </c>
      <c r="I124" s="21">
        <v>2</v>
      </c>
      <c r="J124" s="21">
        <v>0</v>
      </c>
      <c r="K124" s="21">
        <v>0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0</v>
      </c>
      <c r="R124" s="21">
        <v>4</v>
      </c>
      <c r="S124" s="21">
        <v>3</v>
      </c>
      <c r="T124" s="21">
        <v>3</v>
      </c>
      <c r="U124" s="21">
        <v>2</v>
      </c>
      <c r="V124" s="21">
        <v>3</v>
      </c>
      <c r="W124" s="21">
        <v>5</v>
      </c>
      <c r="X124" s="21">
        <v>6</v>
      </c>
      <c r="Y124" s="21">
        <v>9</v>
      </c>
      <c r="Z124" s="21">
        <v>9</v>
      </c>
      <c r="AA124" s="21">
        <v>10</v>
      </c>
      <c r="AB124" s="21">
        <f>$Z124-$Y124</f>
        <v>0</v>
      </c>
      <c r="AC124" s="21">
        <f>$AA124-$Z124</f>
        <v>1</v>
      </c>
      <c r="AD124" s="21" t="str">
        <f>IF(AND($AB124&gt; 0, $AC124 &gt; 0), "Improving", IF(AND($AB124 &lt; 0, $AC124 &lt; 0), "Declining", "Mixed"))</f>
        <v>Mixed</v>
      </c>
      <c r="AE124" s="21">
        <f t="shared" si="1"/>
        <v>9.33</v>
      </c>
      <c r="AF124" s="21" t="str">
        <f>IF(AE124&gt;=16,"Excellent", IF(AE124&gt;=14,"Good", IF(AE124&gt;=10,"Average","Fail")))</f>
        <v>Fail</v>
      </c>
      <c r="AG124" s="21">
        <f xml:space="preserve"> 0.5*$F124 + 0.5*$G124</f>
        <v>3.5</v>
      </c>
      <c r="AH124" s="21" t="str">
        <f>IF($AG124&lt;=1,"Low",IF($AG124&lt;=3,"Medium","High"))</f>
        <v>High</v>
      </c>
      <c r="AI124" s="21">
        <f>IF($J124&gt;=2,1,0) + IF($I124&lt;=1,1,0) + IF($V124&gt;=4,1,0) + IF($R124&lt;=2,1,0) + IF($X124&gt;20,1,0) + IF($AG124&lt;=2,1,0)</f>
        <v>0</v>
      </c>
      <c r="AJ124" s="21" t="str">
        <f>IF(AI124&gt;=4,"High",IF(AI124&gt;=2,"Medium","Low"))</f>
        <v>Low</v>
      </c>
      <c r="AK124" s="21" t="str">
        <f>IF(AND($AF124="Fail", $AI124&gt;=3),"Yes","No")</f>
        <v>No</v>
      </c>
      <c r="AL124" s="21">
        <f xml:space="preserve"> $K124 + $L124+ $M124 + $N124 +$O124</f>
        <v>4</v>
      </c>
      <c r="AM124" s="21">
        <f xml:space="preserve"> $Q124 + $S124 + $T124</f>
        <v>6</v>
      </c>
    </row>
    <row r="125" spans="1:39">
      <c r="A125" s="26" t="s">
        <v>37</v>
      </c>
      <c r="B125" s="18" t="s">
        <v>38</v>
      </c>
      <c r="C125" s="18">
        <v>15</v>
      </c>
      <c r="D125" s="18" t="s">
        <v>39</v>
      </c>
      <c r="E125" s="18" t="s">
        <v>72</v>
      </c>
      <c r="F125" s="18">
        <v>4</v>
      </c>
      <c r="G125" s="18">
        <v>4</v>
      </c>
      <c r="H125" s="18">
        <v>2</v>
      </c>
      <c r="I125" s="18">
        <v>2</v>
      </c>
      <c r="J125" s="18">
        <v>2</v>
      </c>
      <c r="K125" s="18">
        <v>0</v>
      </c>
      <c r="L125" s="18">
        <v>0</v>
      </c>
      <c r="M125" s="18">
        <v>1</v>
      </c>
      <c r="N125" s="18">
        <v>0</v>
      </c>
      <c r="O125" s="18">
        <v>1</v>
      </c>
      <c r="P125" s="18">
        <v>1</v>
      </c>
      <c r="Q125" s="18">
        <v>1</v>
      </c>
      <c r="R125" s="18">
        <v>4</v>
      </c>
      <c r="S125" s="18">
        <v>4</v>
      </c>
      <c r="T125" s="18">
        <v>4</v>
      </c>
      <c r="U125" s="18">
        <v>2</v>
      </c>
      <c r="V125" s="18">
        <v>3</v>
      </c>
      <c r="W125" s="18">
        <v>5</v>
      </c>
      <c r="X125" s="18">
        <v>6</v>
      </c>
      <c r="Y125" s="18">
        <v>7</v>
      </c>
      <c r="Z125" s="18">
        <v>9</v>
      </c>
      <c r="AA125" s="18">
        <v>8</v>
      </c>
      <c r="AB125" s="18">
        <f>$Z125-$Y125</f>
        <v>2</v>
      </c>
      <c r="AC125" s="18">
        <f>$AA125-$Z125</f>
        <v>-1</v>
      </c>
      <c r="AD125" s="18" t="str">
        <f>IF(AND($AB125&gt; 0, $AC125 &gt; 0), "Improving", IF(AND($AB125 &lt; 0, $AC125 &lt; 0), "Declining", "Mixed"))</f>
        <v>Mixed</v>
      </c>
      <c r="AE125" s="18">
        <f t="shared" si="1"/>
        <v>8</v>
      </c>
      <c r="AF125" s="18" t="str">
        <f>IF(AE125&gt;=16,"Excellent", IF(AE125&gt;=14,"Good", IF(AE125&gt;=10,"Average","Fail")))</f>
        <v>Fail</v>
      </c>
      <c r="AG125" s="18">
        <f xml:space="preserve"> 0.5*$F125 + 0.5*$G125</f>
        <v>4</v>
      </c>
      <c r="AH125" s="18" t="str">
        <f>IF($AG125&lt;=1,"Low",IF($AG125&lt;=3,"Medium","High"))</f>
        <v>High</v>
      </c>
      <c r="AI125" s="18">
        <f>IF($J125&gt;=2,1,0) + IF($I125&lt;=1,1,0) + IF($V125&gt;=4,1,0) + IF($R125&lt;=2,1,0) + IF($X125&gt;20,1,0) + IF($AG125&lt;=2,1,0)</f>
        <v>1</v>
      </c>
      <c r="AJ125" s="18" t="str">
        <f>IF(AI125&gt;=4,"High",IF(AI125&gt;=2,"Medium","Low"))</f>
        <v>Low</v>
      </c>
      <c r="AK125" s="18" t="str">
        <f>IF(AND($AF125="Fail", $AI125&gt;=3),"Yes","No")</f>
        <v>No</v>
      </c>
      <c r="AL125" s="18">
        <f xml:space="preserve"> $K125 + $L125+ $M125 + $N125 +$O125</f>
        <v>2</v>
      </c>
      <c r="AM125" s="18">
        <f xml:space="preserve"> $Q125 + $S125 + $T125</f>
        <v>9</v>
      </c>
    </row>
    <row r="126" spans="1:39">
      <c r="A126" s="27" t="s">
        <v>37</v>
      </c>
      <c r="B126" s="21" t="s">
        <v>52</v>
      </c>
      <c r="C126" s="21">
        <v>15</v>
      </c>
      <c r="D126" s="21" t="s">
        <v>39</v>
      </c>
      <c r="E126" s="21" t="s">
        <v>71</v>
      </c>
      <c r="F126" s="21">
        <v>2</v>
      </c>
      <c r="G126" s="21">
        <v>2</v>
      </c>
      <c r="H126" s="21">
        <v>1</v>
      </c>
      <c r="I126" s="21">
        <v>4</v>
      </c>
      <c r="J126" s="21">
        <v>0</v>
      </c>
      <c r="K126" s="21">
        <v>0</v>
      </c>
      <c r="L126" s="21">
        <v>1</v>
      </c>
      <c r="M126" s="21">
        <v>0</v>
      </c>
      <c r="N126" s="21">
        <v>1</v>
      </c>
      <c r="O126" s="21">
        <v>1</v>
      </c>
      <c r="P126" s="21">
        <v>1</v>
      </c>
      <c r="Q126" s="21">
        <v>0</v>
      </c>
      <c r="R126" s="21">
        <v>4</v>
      </c>
      <c r="S126" s="21">
        <v>3</v>
      </c>
      <c r="T126" s="21">
        <v>4</v>
      </c>
      <c r="U126" s="21">
        <v>1</v>
      </c>
      <c r="V126" s="21">
        <v>1</v>
      </c>
      <c r="W126" s="21">
        <v>4</v>
      </c>
      <c r="X126" s="21">
        <v>6</v>
      </c>
      <c r="Y126" s="21">
        <v>11</v>
      </c>
      <c r="Z126" s="21">
        <v>13</v>
      </c>
      <c r="AA126" s="21">
        <v>14</v>
      </c>
      <c r="AB126" s="21">
        <f>$Z126-$Y126</f>
        <v>2</v>
      </c>
      <c r="AC126" s="21">
        <f>$AA126-$Z126</f>
        <v>1</v>
      </c>
      <c r="AD126" s="21" t="str">
        <f>IF(AND($AB126&gt; 0, $AC126 &gt; 0), "Improving", IF(AND($AB126 &lt; 0, $AC126 &lt; 0), "Declining", "Mixed"))</f>
        <v>Improving</v>
      </c>
      <c r="AE126" s="21">
        <f t="shared" si="1"/>
        <v>12.67</v>
      </c>
      <c r="AF126" s="21" t="str">
        <f>IF(AE126&gt;=16,"Excellent", IF(AE126&gt;=14,"Good", IF(AE126&gt;=10,"Average","Fail")))</f>
        <v>Average</v>
      </c>
      <c r="AG126" s="21">
        <f xml:space="preserve"> 0.5*$F126 + 0.5*$G126</f>
        <v>2</v>
      </c>
      <c r="AH126" s="21" t="str">
        <f>IF($AG126&lt;=1,"Low",IF($AG126&lt;=3,"Medium","High"))</f>
        <v>Medium</v>
      </c>
      <c r="AI126" s="21">
        <f>IF($J126&gt;=2,1,0) + IF($I126&lt;=1,1,0) + IF($V126&gt;=4,1,0) + IF($R126&lt;=2,1,0) + IF($X126&gt;20,1,0) + IF($AG126&lt;=2,1,0)</f>
        <v>1</v>
      </c>
      <c r="AJ126" s="21" t="str">
        <f>IF(AI126&gt;=4,"High",IF(AI126&gt;=2,"Medium","Low"))</f>
        <v>Low</v>
      </c>
      <c r="AK126" s="21" t="str">
        <f>IF(AND($AF126="Fail", $AI126&gt;=3),"Yes","No")</f>
        <v>No</v>
      </c>
      <c r="AL126" s="21">
        <f xml:space="preserve"> $K126 + $L126+ $M126 + $N126 +$O126</f>
        <v>3</v>
      </c>
      <c r="AM126" s="21">
        <f xml:space="preserve"> $Q126 + $S126 + $T126</f>
        <v>7</v>
      </c>
    </row>
    <row r="127" spans="1:39">
      <c r="A127" s="26" t="s">
        <v>37</v>
      </c>
      <c r="B127" s="18" t="s">
        <v>38</v>
      </c>
      <c r="C127" s="18">
        <v>16</v>
      </c>
      <c r="D127" s="18" t="s">
        <v>39</v>
      </c>
      <c r="E127" s="18" t="s">
        <v>72</v>
      </c>
      <c r="F127" s="18">
        <v>4</v>
      </c>
      <c r="G127" s="18">
        <v>4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0</v>
      </c>
      <c r="N127" s="18">
        <v>1</v>
      </c>
      <c r="O127" s="18">
        <v>1</v>
      </c>
      <c r="P127" s="18">
        <v>1</v>
      </c>
      <c r="Q127" s="18">
        <v>0</v>
      </c>
      <c r="R127" s="18">
        <v>5</v>
      </c>
      <c r="S127" s="18">
        <v>3</v>
      </c>
      <c r="T127" s="18">
        <v>4</v>
      </c>
      <c r="U127" s="18">
        <v>1</v>
      </c>
      <c r="V127" s="18">
        <v>2</v>
      </c>
      <c r="W127" s="18">
        <v>1</v>
      </c>
      <c r="X127" s="18">
        <v>6</v>
      </c>
      <c r="Y127" s="18">
        <v>11</v>
      </c>
      <c r="Z127" s="18">
        <v>14</v>
      </c>
      <c r="AA127" s="18">
        <v>14</v>
      </c>
      <c r="AB127" s="18">
        <f>$Z127-$Y127</f>
        <v>3</v>
      </c>
      <c r="AC127" s="18">
        <f>$AA127-$Z127</f>
        <v>0</v>
      </c>
      <c r="AD127" s="18" t="str">
        <f>IF(AND($AB127&gt; 0, $AC127 &gt; 0), "Improving", IF(AND($AB127 &lt; 0, $AC127 &lt; 0), "Declining", "Mixed"))</f>
        <v>Mixed</v>
      </c>
      <c r="AE127" s="18">
        <f t="shared" si="1"/>
        <v>13</v>
      </c>
      <c r="AF127" s="18" t="str">
        <f>IF(AE127&gt;=16,"Excellent", IF(AE127&gt;=14,"Good", IF(AE127&gt;=10,"Average","Fail")))</f>
        <v>Average</v>
      </c>
      <c r="AG127" s="18">
        <f xml:space="preserve"> 0.5*$F127 + 0.5*$G127</f>
        <v>4</v>
      </c>
      <c r="AH127" s="18" t="str">
        <f>IF($AG127&lt;=1,"Low",IF($AG127&lt;=3,"Medium","High"))</f>
        <v>High</v>
      </c>
      <c r="AI127" s="18">
        <f>IF($J127&gt;=2,1,0) + IF($I127&lt;=1,1,0) + IF($V127&gt;=4,1,0) + IF($R127&lt;=2,1,0) + IF($X127&gt;20,1,0) + IF($AG127&lt;=2,1,0)</f>
        <v>1</v>
      </c>
      <c r="AJ127" s="18" t="str">
        <f>IF(AI127&gt;=4,"High",IF(AI127&gt;=2,"Medium","Low"))</f>
        <v>Low</v>
      </c>
      <c r="AK127" s="18" t="str">
        <f>IF(AND($AF127="Fail", $AI127&gt;=3),"Yes","No")</f>
        <v>No</v>
      </c>
      <c r="AL127" s="18">
        <f xml:space="preserve"> $K127 + $L127+ $M127 + $N127 +$O127</f>
        <v>2</v>
      </c>
      <c r="AM127" s="18">
        <f xml:space="preserve"> $Q127 + $S127 + $T127</f>
        <v>7</v>
      </c>
    </row>
    <row r="128" spans="1:39">
      <c r="A128" s="27" t="s">
        <v>37</v>
      </c>
      <c r="B128" s="21" t="s">
        <v>52</v>
      </c>
      <c r="C128" s="21">
        <v>15</v>
      </c>
      <c r="D128" s="21" t="s">
        <v>54</v>
      </c>
      <c r="E128" s="21" t="s">
        <v>72</v>
      </c>
      <c r="F128" s="21">
        <v>4</v>
      </c>
      <c r="G128" s="21">
        <v>4</v>
      </c>
      <c r="H128" s="21">
        <v>4</v>
      </c>
      <c r="I128" s="21">
        <v>4</v>
      </c>
      <c r="J128" s="21">
        <v>0</v>
      </c>
      <c r="K128" s="21">
        <v>0</v>
      </c>
      <c r="L128" s="21">
        <v>1</v>
      </c>
      <c r="M128" s="21">
        <v>1</v>
      </c>
      <c r="N128" s="21">
        <v>1</v>
      </c>
      <c r="O128" s="21">
        <v>1</v>
      </c>
      <c r="P128" s="21">
        <v>1</v>
      </c>
      <c r="Q128" s="21">
        <v>1</v>
      </c>
      <c r="R128" s="21">
        <v>1</v>
      </c>
      <c r="S128" s="21">
        <v>3</v>
      </c>
      <c r="T128" s="21">
        <v>5</v>
      </c>
      <c r="U128" s="21">
        <v>3</v>
      </c>
      <c r="V128" s="21">
        <v>5</v>
      </c>
      <c r="W128" s="21">
        <v>1</v>
      </c>
      <c r="X128" s="21">
        <v>6</v>
      </c>
      <c r="Y128" s="21">
        <v>10</v>
      </c>
      <c r="Z128" s="21">
        <v>13</v>
      </c>
      <c r="AA128" s="21">
        <v>13</v>
      </c>
      <c r="AB128" s="21">
        <f>$Z128-$Y128</f>
        <v>3</v>
      </c>
      <c r="AC128" s="21">
        <f>$AA128-$Z128</f>
        <v>0</v>
      </c>
      <c r="AD128" s="21" t="str">
        <f>IF(AND($AB128&gt; 0, $AC128 &gt; 0), "Improving", IF(AND($AB128 &lt; 0, $AC128 &lt; 0), "Declining", "Mixed"))</f>
        <v>Mixed</v>
      </c>
      <c r="AE128" s="21">
        <f t="shared" si="1"/>
        <v>12</v>
      </c>
      <c r="AF128" s="21" t="str">
        <f>IF(AE128&gt;=16,"Excellent", IF(AE128&gt;=14,"Good", IF(AE128&gt;=10,"Average","Fail")))</f>
        <v>Average</v>
      </c>
      <c r="AG128" s="21">
        <f xml:space="preserve"> 0.5*$F128 + 0.5*$G128</f>
        <v>4</v>
      </c>
      <c r="AH128" s="21" t="str">
        <f>IF($AG128&lt;=1,"Low",IF($AG128&lt;=3,"Medium","High"))</f>
        <v>High</v>
      </c>
      <c r="AI128" s="21">
        <f>IF($J128&gt;=2,1,0) + IF($I128&lt;=1,1,0) + IF($V128&gt;=4,1,0) + IF($R128&lt;=2,1,0) + IF($X128&gt;20,1,0) + IF($AG128&lt;=2,1,0)</f>
        <v>2</v>
      </c>
      <c r="AJ128" s="21" t="str">
        <f>IF(AI128&gt;=4,"High",IF(AI128&gt;=2,"Medium","Low"))</f>
        <v>Medium</v>
      </c>
      <c r="AK128" s="21" t="str">
        <f>IF(AND($AF128="Fail", $AI128&gt;=3),"Yes","No")</f>
        <v>No</v>
      </c>
      <c r="AL128" s="21">
        <f xml:space="preserve"> $K128 + $L128+ $M128 + $N128 +$O128</f>
        <v>4</v>
      </c>
      <c r="AM128" s="21">
        <f xml:space="preserve"> $Q128 + $S128 + $T128</f>
        <v>9</v>
      </c>
    </row>
    <row r="129" spans="1:39">
      <c r="A129" s="26" t="s">
        <v>37</v>
      </c>
      <c r="B129" s="18" t="s">
        <v>52</v>
      </c>
      <c r="C129" s="18">
        <v>15</v>
      </c>
      <c r="D129" s="18" t="s">
        <v>39</v>
      </c>
      <c r="E129" s="18" t="s">
        <v>71</v>
      </c>
      <c r="F129" s="18">
        <v>4</v>
      </c>
      <c r="G129" s="18">
        <v>4</v>
      </c>
      <c r="H129" s="18">
        <v>1</v>
      </c>
      <c r="I129" s="18">
        <v>1</v>
      </c>
      <c r="J129" s="18">
        <v>0</v>
      </c>
      <c r="K129" s="18">
        <v>0</v>
      </c>
      <c r="L129" s="18">
        <v>0</v>
      </c>
      <c r="M129" s="18">
        <v>0</v>
      </c>
      <c r="N129" s="18">
        <v>1</v>
      </c>
      <c r="O129" s="18">
        <v>1</v>
      </c>
      <c r="P129" s="18">
        <v>1</v>
      </c>
      <c r="Q129" s="18">
        <v>0</v>
      </c>
      <c r="R129" s="18">
        <v>5</v>
      </c>
      <c r="S129" s="18">
        <v>5</v>
      </c>
      <c r="T129" s="18">
        <v>3</v>
      </c>
      <c r="U129" s="18">
        <v>1</v>
      </c>
      <c r="V129" s="18">
        <v>1</v>
      </c>
      <c r="W129" s="18">
        <v>4</v>
      </c>
      <c r="X129" s="18">
        <v>6</v>
      </c>
      <c r="Y129" s="18">
        <v>18</v>
      </c>
      <c r="Z129" s="18">
        <v>19</v>
      </c>
      <c r="AA129" s="18">
        <v>19</v>
      </c>
      <c r="AB129" s="18">
        <f>$Z129-$Y129</f>
        <v>1</v>
      </c>
      <c r="AC129" s="18">
        <f>$AA129-$Z129</f>
        <v>0</v>
      </c>
      <c r="AD129" s="18" t="str">
        <f>IF(AND($AB129&gt; 0, $AC129 &gt; 0), "Improving", IF(AND($AB129 &lt; 0, $AC129 &lt; 0), "Declining", "Mixed"))</f>
        <v>Mixed</v>
      </c>
      <c r="AE129" s="18">
        <f t="shared" si="1"/>
        <v>18.670000000000002</v>
      </c>
      <c r="AF129" s="18" t="str">
        <f>IF(AE129&gt;=16,"Excellent", IF(AE129&gt;=14,"Good", IF(AE129&gt;=10,"Average","Fail")))</f>
        <v>Excellent</v>
      </c>
      <c r="AG129" s="18">
        <f xml:space="preserve"> 0.5*$F129 + 0.5*$G129</f>
        <v>4</v>
      </c>
      <c r="AH129" s="18" t="str">
        <f>IF($AG129&lt;=1,"Low",IF($AG129&lt;=3,"Medium","High"))</f>
        <v>High</v>
      </c>
      <c r="AI129" s="18">
        <f>IF($J129&gt;=2,1,0) + IF($I129&lt;=1,1,0) + IF($V129&gt;=4,1,0) + IF($R129&lt;=2,1,0) + IF($X129&gt;20,1,0) + IF($AG129&lt;=2,1,0)</f>
        <v>1</v>
      </c>
      <c r="AJ129" s="18" t="str">
        <f>IF(AI129&gt;=4,"High",IF(AI129&gt;=2,"Medium","Low"))</f>
        <v>Low</v>
      </c>
      <c r="AK129" s="18" t="str">
        <f>IF(AND($AF129="Fail", $AI129&gt;=3),"Yes","No")</f>
        <v>No</v>
      </c>
      <c r="AL129" s="18">
        <f xml:space="preserve"> $K129 + $L129+ $M129 + $N129 +$O129</f>
        <v>2</v>
      </c>
      <c r="AM129" s="18">
        <f xml:space="preserve"> $Q129 + $S129 + $T129</f>
        <v>8</v>
      </c>
    </row>
    <row r="130" spans="1:39">
      <c r="A130" s="27" t="s">
        <v>37</v>
      </c>
      <c r="B130" s="21" t="s">
        <v>38</v>
      </c>
      <c r="C130" s="21">
        <v>16</v>
      </c>
      <c r="D130" s="21" t="s">
        <v>39</v>
      </c>
      <c r="E130" s="21" t="s">
        <v>72</v>
      </c>
      <c r="F130" s="21">
        <v>2</v>
      </c>
      <c r="G130" s="21">
        <v>2</v>
      </c>
      <c r="H130" s="21">
        <v>1</v>
      </c>
      <c r="I130" s="21">
        <v>2</v>
      </c>
      <c r="J130" s="21">
        <v>1</v>
      </c>
      <c r="K130" s="21">
        <v>1</v>
      </c>
      <c r="L130" s="21">
        <v>0</v>
      </c>
      <c r="M130" s="21">
        <v>0</v>
      </c>
      <c r="N130" s="21">
        <v>1</v>
      </c>
      <c r="O130" s="21">
        <v>1</v>
      </c>
      <c r="P130" s="21">
        <v>1</v>
      </c>
      <c r="Q130" s="21">
        <v>0</v>
      </c>
      <c r="R130" s="21">
        <v>3</v>
      </c>
      <c r="S130" s="21">
        <v>1</v>
      </c>
      <c r="T130" s="21">
        <v>2</v>
      </c>
      <c r="U130" s="21">
        <v>1</v>
      </c>
      <c r="V130" s="21">
        <v>1</v>
      </c>
      <c r="W130" s="21">
        <v>5</v>
      </c>
      <c r="X130" s="21">
        <v>6</v>
      </c>
      <c r="Y130" s="21">
        <v>10</v>
      </c>
      <c r="Z130" s="21">
        <v>13</v>
      </c>
      <c r="AA130" s="21">
        <v>13</v>
      </c>
      <c r="AB130" s="21">
        <f>$Z130-$Y130</f>
        <v>3</v>
      </c>
      <c r="AC130" s="21">
        <f>$AA130-$Z130</f>
        <v>0</v>
      </c>
      <c r="AD130" s="21" t="str">
        <f>IF(AND($AB130&gt; 0, $AC130 &gt; 0), "Improving", IF(AND($AB130 &lt; 0, $AC130 &lt; 0), "Declining", "Mixed"))</f>
        <v>Mixed</v>
      </c>
      <c r="AE130" s="21">
        <f t="shared" ref="AE130:AE193" si="2">ROUND(AVERAGE(Y130:AA130),2)</f>
        <v>12</v>
      </c>
      <c r="AF130" s="21" t="str">
        <f>IF(AE130&gt;=16,"Excellent", IF(AE130&gt;=14,"Good", IF(AE130&gt;=10,"Average","Fail")))</f>
        <v>Average</v>
      </c>
      <c r="AG130" s="21">
        <f xml:space="preserve"> 0.5*$F130 + 0.5*$G130</f>
        <v>2</v>
      </c>
      <c r="AH130" s="21" t="str">
        <f>IF($AG130&lt;=1,"Low",IF($AG130&lt;=3,"Medium","High"))</f>
        <v>Medium</v>
      </c>
      <c r="AI130" s="21">
        <f>IF($J130&gt;=2,1,0) + IF($I130&lt;=1,1,0) + IF($V130&gt;=4,1,0) + IF($R130&lt;=2,1,0) + IF($X130&gt;20,1,0) + IF($AG130&lt;=2,1,0)</f>
        <v>1</v>
      </c>
      <c r="AJ130" s="21" t="str">
        <f>IF(AI130&gt;=4,"High",IF(AI130&gt;=2,"Medium","Low"))</f>
        <v>Low</v>
      </c>
      <c r="AK130" s="21" t="str">
        <f>IF(AND($AF130="Fail", $AI130&gt;=3),"Yes","No")</f>
        <v>No</v>
      </c>
      <c r="AL130" s="21">
        <f xml:space="preserve"> $K130 + $L130+ $M130 + $N130 +$O130</f>
        <v>3</v>
      </c>
      <c r="AM130" s="21">
        <f xml:space="preserve"> $Q130 + $S130 + $T130</f>
        <v>3</v>
      </c>
    </row>
    <row r="131" spans="1:39">
      <c r="A131" s="26" t="s">
        <v>37</v>
      </c>
      <c r="B131" s="18" t="s">
        <v>52</v>
      </c>
      <c r="C131" s="18">
        <v>15</v>
      </c>
      <c r="D131" s="18" t="s">
        <v>39</v>
      </c>
      <c r="E131" s="18" t="s">
        <v>72</v>
      </c>
      <c r="F131" s="18">
        <v>3</v>
      </c>
      <c r="G131" s="18">
        <v>4</v>
      </c>
      <c r="H131" s="18">
        <v>1</v>
      </c>
      <c r="I131" s="18">
        <v>1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1</v>
      </c>
      <c r="P131" s="18">
        <v>1</v>
      </c>
      <c r="Q131" s="18">
        <v>0</v>
      </c>
      <c r="R131" s="18">
        <v>3</v>
      </c>
      <c r="S131" s="18">
        <v>4</v>
      </c>
      <c r="T131" s="18">
        <v>3</v>
      </c>
      <c r="U131" s="18">
        <v>1</v>
      </c>
      <c r="V131" s="18">
        <v>2</v>
      </c>
      <c r="W131" s="18">
        <v>4</v>
      </c>
      <c r="X131" s="18">
        <v>6</v>
      </c>
      <c r="Y131" s="18">
        <v>14</v>
      </c>
      <c r="Z131" s="18">
        <v>13</v>
      </c>
      <c r="AA131" s="18">
        <v>13</v>
      </c>
      <c r="AB131" s="18">
        <f>$Z131-$Y131</f>
        <v>-1</v>
      </c>
      <c r="AC131" s="18">
        <f>$AA131-$Z131</f>
        <v>0</v>
      </c>
      <c r="AD131" s="18" t="str">
        <f>IF(AND($AB131&gt; 0, $AC131 &gt; 0), "Improving", IF(AND($AB131 &lt; 0, $AC131 &lt; 0), "Declining", "Mixed"))</f>
        <v>Mixed</v>
      </c>
      <c r="AE131" s="18">
        <f t="shared" si="2"/>
        <v>13.33</v>
      </c>
      <c r="AF131" s="18" t="str">
        <f>IF(AE131&gt;=16,"Excellent", IF(AE131&gt;=14,"Good", IF(AE131&gt;=10,"Average","Fail")))</f>
        <v>Average</v>
      </c>
      <c r="AG131" s="18">
        <f xml:space="preserve"> 0.5*$F131 + 0.5*$G131</f>
        <v>3.5</v>
      </c>
      <c r="AH131" s="18" t="str">
        <f>IF($AG131&lt;=1,"Low",IF($AG131&lt;=3,"Medium","High"))</f>
        <v>High</v>
      </c>
      <c r="AI131" s="18">
        <f>IF($J131&gt;=2,1,0) + IF($I131&lt;=1,1,0) + IF($V131&gt;=4,1,0) + IF($R131&lt;=2,1,0) + IF($X131&gt;20,1,0) + IF($AG131&lt;=2,1,0)</f>
        <v>1</v>
      </c>
      <c r="AJ131" s="18" t="str">
        <f>IF(AI131&gt;=4,"High",IF(AI131&gt;=2,"Medium","Low"))</f>
        <v>Low</v>
      </c>
      <c r="AK131" s="18" t="str">
        <f>IF(AND($AF131="Fail", $AI131&gt;=3),"Yes","No")</f>
        <v>No</v>
      </c>
      <c r="AL131" s="18">
        <f xml:space="preserve"> $K131 + $L131+ $M131 + $N131 +$O131</f>
        <v>1</v>
      </c>
      <c r="AM131" s="18">
        <f xml:space="preserve"> $Q131 + $S131 + $T131</f>
        <v>7</v>
      </c>
    </row>
    <row r="132" spans="1:39">
      <c r="A132" s="27" t="s">
        <v>37</v>
      </c>
      <c r="B132" s="21" t="s">
        <v>52</v>
      </c>
      <c r="C132" s="21">
        <v>15</v>
      </c>
      <c r="D132" s="21" t="s">
        <v>39</v>
      </c>
      <c r="E132" s="21" t="s">
        <v>72</v>
      </c>
      <c r="F132" s="21">
        <v>2</v>
      </c>
      <c r="G132" s="21">
        <v>2</v>
      </c>
      <c r="H132" s="21">
        <v>1</v>
      </c>
      <c r="I132" s="21">
        <v>4</v>
      </c>
      <c r="J132" s="21">
        <v>0</v>
      </c>
      <c r="K132" s="21">
        <v>0</v>
      </c>
      <c r="L132" s="21">
        <v>1</v>
      </c>
      <c r="M132" s="21">
        <v>1</v>
      </c>
      <c r="N132" s="21">
        <v>1</v>
      </c>
      <c r="O132" s="21">
        <v>1</v>
      </c>
      <c r="P132" s="21">
        <v>1</v>
      </c>
      <c r="Q132" s="21">
        <v>0</v>
      </c>
      <c r="R132" s="21">
        <v>5</v>
      </c>
      <c r="S132" s="21">
        <v>5</v>
      </c>
      <c r="T132" s="21">
        <v>4</v>
      </c>
      <c r="U132" s="21">
        <v>1</v>
      </c>
      <c r="V132" s="21">
        <v>2</v>
      </c>
      <c r="W132" s="21">
        <v>5</v>
      </c>
      <c r="X132" s="21">
        <v>6</v>
      </c>
      <c r="Y132" s="21">
        <v>16</v>
      </c>
      <c r="Z132" s="21">
        <v>14</v>
      </c>
      <c r="AA132" s="21">
        <v>15</v>
      </c>
      <c r="AB132" s="21">
        <f>$Z132-$Y132</f>
        <v>-2</v>
      </c>
      <c r="AC132" s="21">
        <f>$AA132-$Z132</f>
        <v>1</v>
      </c>
      <c r="AD132" s="21" t="str">
        <f>IF(AND($AB132&gt; 0, $AC132 &gt; 0), "Improving", IF(AND($AB132 &lt; 0, $AC132 &lt; 0), "Declining", "Mixed"))</f>
        <v>Mixed</v>
      </c>
      <c r="AE132" s="21">
        <f t="shared" si="2"/>
        <v>15</v>
      </c>
      <c r="AF132" s="21" t="str">
        <f>IF(AE132&gt;=16,"Excellent", IF(AE132&gt;=14,"Good", IF(AE132&gt;=10,"Average","Fail")))</f>
        <v>Good</v>
      </c>
      <c r="AG132" s="21">
        <f xml:space="preserve"> 0.5*$F132 + 0.5*$G132</f>
        <v>2</v>
      </c>
      <c r="AH132" s="21" t="str">
        <f>IF($AG132&lt;=1,"Low",IF($AG132&lt;=3,"Medium","High"))</f>
        <v>Medium</v>
      </c>
      <c r="AI132" s="21">
        <f>IF($J132&gt;=2,1,0) + IF($I132&lt;=1,1,0) + IF($V132&gt;=4,1,0) + IF($R132&lt;=2,1,0) + IF($X132&gt;20,1,0) + IF($AG132&lt;=2,1,0)</f>
        <v>1</v>
      </c>
      <c r="AJ132" s="21" t="str">
        <f>IF(AI132&gt;=4,"High",IF(AI132&gt;=2,"Medium","Low"))</f>
        <v>Low</v>
      </c>
      <c r="AK132" s="21" t="str">
        <f>IF(AND($AF132="Fail", $AI132&gt;=3),"Yes","No")</f>
        <v>No</v>
      </c>
      <c r="AL132" s="21">
        <f xml:space="preserve"> $K132 + $L132+ $M132 + $N132 +$O132</f>
        <v>4</v>
      </c>
      <c r="AM132" s="21">
        <f xml:space="preserve"> $Q132 + $S132 + $T132</f>
        <v>9</v>
      </c>
    </row>
    <row r="133" spans="1:39">
      <c r="A133" s="26" t="s">
        <v>37</v>
      </c>
      <c r="B133" s="18" t="s">
        <v>52</v>
      </c>
      <c r="C133" s="18">
        <v>16</v>
      </c>
      <c r="D133" s="18" t="s">
        <v>39</v>
      </c>
      <c r="E133" s="18" t="s">
        <v>71</v>
      </c>
      <c r="F133" s="18">
        <v>2</v>
      </c>
      <c r="G133" s="18">
        <v>1</v>
      </c>
      <c r="H133" s="18">
        <v>1</v>
      </c>
      <c r="I133" s="18">
        <v>1</v>
      </c>
      <c r="J133" s="18">
        <v>1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  <c r="Q133" s="18">
        <v>1</v>
      </c>
      <c r="R133" s="18">
        <v>4</v>
      </c>
      <c r="S133" s="18">
        <v>4</v>
      </c>
      <c r="T133" s="18">
        <v>4</v>
      </c>
      <c r="U133" s="18">
        <v>3</v>
      </c>
      <c r="V133" s="18">
        <v>5</v>
      </c>
      <c r="W133" s="18">
        <v>5</v>
      </c>
      <c r="X133" s="18">
        <v>6</v>
      </c>
      <c r="Y133" s="18">
        <v>12</v>
      </c>
      <c r="Z133" s="18">
        <v>13</v>
      </c>
      <c r="AA133" s="18">
        <v>14</v>
      </c>
      <c r="AB133" s="18">
        <f>$Z133-$Y133</f>
        <v>1</v>
      </c>
      <c r="AC133" s="18">
        <f>$AA133-$Z133</f>
        <v>1</v>
      </c>
      <c r="AD133" s="18" t="str">
        <f>IF(AND($AB133&gt; 0, $AC133 &gt; 0), "Improving", IF(AND($AB133 &lt; 0, $AC133 &lt; 0), "Declining", "Mixed"))</f>
        <v>Improving</v>
      </c>
      <c r="AE133" s="18">
        <f t="shared" si="2"/>
        <v>13</v>
      </c>
      <c r="AF133" s="18" t="str">
        <f>IF(AE133&gt;=16,"Excellent", IF(AE133&gt;=14,"Good", IF(AE133&gt;=10,"Average","Fail")))</f>
        <v>Average</v>
      </c>
      <c r="AG133" s="18">
        <f xml:space="preserve"> 0.5*$F133 + 0.5*$G133</f>
        <v>1.5</v>
      </c>
      <c r="AH133" s="18" t="str">
        <f>IF($AG133&lt;=1,"Low",IF($AG133&lt;=3,"Medium","High"))</f>
        <v>Medium</v>
      </c>
      <c r="AI133" s="18">
        <f>IF($J133&gt;=2,1,0) + IF($I133&lt;=1,1,0) + IF($V133&gt;=4,1,0) + IF($R133&lt;=2,1,0) + IF($X133&gt;20,1,0) + IF($AG133&lt;=2,1,0)</f>
        <v>3</v>
      </c>
      <c r="AJ133" s="18" t="str">
        <f>IF(AI133&gt;=4,"High",IF(AI133&gt;=2,"Medium","Low"))</f>
        <v>Medium</v>
      </c>
      <c r="AK133" s="18" t="str">
        <f>IF(AND($AF133="Fail", $AI133&gt;=3),"Yes","No")</f>
        <v>No</v>
      </c>
      <c r="AL133" s="18">
        <f xml:space="preserve"> $K133 + $L133+ $M133 + $N133 +$O133</f>
        <v>2</v>
      </c>
      <c r="AM133" s="18">
        <f xml:space="preserve"> $Q133 + $S133 + $T133</f>
        <v>9</v>
      </c>
    </row>
    <row r="134" spans="1:39">
      <c r="A134" s="27" t="s">
        <v>37</v>
      </c>
      <c r="B134" s="21" t="s">
        <v>38</v>
      </c>
      <c r="C134" s="21">
        <v>18</v>
      </c>
      <c r="D134" s="21" t="s">
        <v>54</v>
      </c>
      <c r="E134" s="21" t="s">
        <v>72</v>
      </c>
      <c r="F134" s="21">
        <v>1</v>
      </c>
      <c r="G134" s="21">
        <v>1</v>
      </c>
      <c r="H134" s="21">
        <v>3</v>
      </c>
      <c r="I134" s="21">
        <v>1</v>
      </c>
      <c r="J134" s="21">
        <v>3</v>
      </c>
      <c r="K134" s="21">
        <v>0</v>
      </c>
      <c r="L134" s="21">
        <v>1</v>
      </c>
      <c r="M134" s="21">
        <v>0</v>
      </c>
      <c r="N134" s="21">
        <v>1</v>
      </c>
      <c r="O134" s="21">
        <v>1</v>
      </c>
      <c r="P134" s="21">
        <v>0</v>
      </c>
      <c r="Q134" s="21">
        <v>0</v>
      </c>
      <c r="R134" s="21">
        <v>5</v>
      </c>
      <c r="S134" s="21">
        <v>2</v>
      </c>
      <c r="T134" s="21">
        <v>5</v>
      </c>
      <c r="U134" s="21">
        <v>1</v>
      </c>
      <c r="V134" s="21">
        <v>5</v>
      </c>
      <c r="W134" s="21">
        <v>4</v>
      </c>
      <c r="X134" s="21">
        <v>6</v>
      </c>
      <c r="Y134" s="21">
        <v>9</v>
      </c>
      <c r="Z134" s="21">
        <v>8</v>
      </c>
      <c r="AA134" s="21">
        <v>10</v>
      </c>
      <c r="AB134" s="21">
        <f>$Z134-$Y134</f>
        <v>-1</v>
      </c>
      <c r="AC134" s="21">
        <f>$AA134-$Z134</f>
        <v>2</v>
      </c>
      <c r="AD134" s="21" t="str">
        <f>IF(AND($AB134&gt; 0, $AC134 &gt; 0), "Improving", IF(AND($AB134 &lt; 0, $AC134 &lt; 0), "Declining", "Mixed"))</f>
        <v>Mixed</v>
      </c>
      <c r="AE134" s="21">
        <f t="shared" si="2"/>
        <v>9</v>
      </c>
      <c r="AF134" s="21" t="str">
        <f>IF(AE134&gt;=16,"Excellent", IF(AE134&gt;=14,"Good", IF(AE134&gt;=10,"Average","Fail")))</f>
        <v>Fail</v>
      </c>
      <c r="AG134" s="21">
        <f xml:space="preserve"> 0.5*$F134 + 0.5*$G134</f>
        <v>1</v>
      </c>
      <c r="AH134" s="21" t="str">
        <f>IF($AG134&lt;=1,"Low",IF($AG134&lt;=3,"Medium","High"))</f>
        <v>Low</v>
      </c>
      <c r="AI134" s="21">
        <f>IF($J134&gt;=2,1,0) + IF($I134&lt;=1,1,0) + IF($V134&gt;=4,1,0) + IF($R134&lt;=2,1,0) + IF($X134&gt;20,1,0) + IF($AG134&lt;=2,1,0)</f>
        <v>4</v>
      </c>
      <c r="AJ134" s="21" t="str">
        <f>IF(AI134&gt;=4,"High",IF(AI134&gt;=2,"Medium","Low"))</f>
        <v>High</v>
      </c>
      <c r="AK134" s="21" t="str">
        <f>IF(AND($AF134="Fail", $AI134&gt;=3),"Yes","No")</f>
        <v>Yes</v>
      </c>
      <c r="AL134" s="21">
        <f xml:space="preserve"> $K134 + $L134+ $M134 + $N134 +$O134</f>
        <v>3</v>
      </c>
      <c r="AM134" s="21">
        <f xml:space="preserve"> $Q134 + $S134 + $T134</f>
        <v>7</v>
      </c>
    </row>
    <row r="135" spans="1:39">
      <c r="A135" s="26" t="s">
        <v>37</v>
      </c>
      <c r="B135" s="18" t="s">
        <v>52</v>
      </c>
      <c r="C135" s="18">
        <v>15</v>
      </c>
      <c r="D135" s="18" t="s">
        <v>54</v>
      </c>
      <c r="E135" s="18" t="s">
        <v>72</v>
      </c>
      <c r="F135" s="18">
        <v>3</v>
      </c>
      <c r="G135" s="18">
        <v>2</v>
      </c>
      <c r="H135" s="18">
        <v>2</v>
      </c>
      <c r="I135" s="18">
        <v>2</v>
      </c>
      <c r="J135" s="18">
        <v>2</v>
      </c>
      <c r="K135" s="18">
        <v>1</v>
      </c>
      <c r="L135" s="18">
        <v>1</v>
      </c>
      <c r="M135" s="18">
        <v>0</v>
      </c>
      <c r="N135" s="18">
        <v>0</v>
      </c>
      <c r="O135" s="18">
        <v>1</v>
      </c>
      <c r="P135" s="18">
        <v>1</v>
      </c>
      <c r="Q135" s="18">
        <v>1</v>
      </c>
      <c r="R135" s="18">
        <v>4</v>
      </c>
      <c r="S135" s="18">
        <v>4</v>
      </c>
      <c r="T135" s="18">
        <v>4</v>
      </c>
      <c r="U135" s="18">
        <v>1</v>
      </c>
      <c r="V135" s="18">
        <v>4</v>
      </c>
      <c r="W135" s="18">
        <v>3</v>
      </c>
      <c r="X135" s="18">
        <v>6</v>
      </c>
      <c r="Y135" s="18">
        <v>5</v>
      </c>
      <c r="Z135" s="18">
        <v>9</v>
      </c>
      <c r="AA135" s="18">
        <v>7</v>
      </c>
      <c r="AB135" s="18">
        <f>$Z135-$Y135</f>
        <v>4</v>
      </c>
      <c r="AC135" s="18">
        <f>$AA135-$Z135</f>
        <v>-2</v>
      </c>
      <c r="AD135" s="18" t="str">
        <f>IF(AND($AB135&gt; 0, $AC135 &gt; 0), "Improving", IF(AND($AB135 &lt; 0, $AC135 &lt; 0), "Declining", "Mixed"))</f>
        <v>Mixed</v>
      </c>
      <c r="AE135" s="18">
        <f t="shared" si="2"/>
        <v>7</v>
      </c>
      <c r="AF135" s="18" t="str">
        <f>IF(AE135&gt;=16,"Excellent", IF(AE135&gt;=14,"Good", IF(AE135&gt;=10,"Average","Fail")))</f>
        <v>Fail</v>
      </c>
      <c r="AG135" s="18">
        <f xml:space="preserve"> 0.5*$F135 + 0.5*$G135</f>
        <v>2.5</v>
      </c>
      <c r="AH135" s="18" t="str">
        <f>IF($AG135&lt;=1,"Low",IF($AG135&lt;=3,"Medium","High"))</f>
        <v>Medium</v>
      </c>
      <c r="AI135" s="18">
        <f>IF($J135&gt;=2,1,0) + IF($I135&lt;=1,1,0) + IF($V135&gt;=4,1,0) + IF($R135&lt;=2,1,0) + IF($X135&gt;20,1,0) + IF($AG135&lt;=2,1,0)</f>
        <v>2</v>
      </c>
      <c r="AJ135" s="18" t="str">
        <f>IF(AI135&gt;=4,"High",IF(AI135&gt;=2,"Medium","Low"))</f>
        <v>Medium</v>
      </c>
      <c r="AK135" s="18" t="str">
        <f>IF(AND($AF135="Fail", $AI135&gt;=3),"Yes","No")</f>
        <v>No</v>
      </c>
      <c r="AL135" s="18">
        <f xml:space="preserve"> $K135 + $L135+ $M135 + $N135 +$O135</f>
        <v>3</v>
      </c>
      <c r="AM135" s="18">
        <f xml:space="preserve"> $Q135 + $S135 + $T135</f>
        <v>9</v>
      </c>
    </row>
    <row r="136" spans="1:39">
      <c r="A136" s="27" t="s">
        <v>37</v>
      </c>
      <c r="B136" s="21" t="s">
        <v>38</v>
      </c>
      <c r="C136" s="21">
        <v>17</v>
      </c>
      <c r="D136" s="21" t="s">
        <v>39</v>
      </c>
      <c r="E136" s="21" t="s">
        <v>72</v>
      </c>
      <c r="F136" s="21">
        <v>3</v>
      </c>
      <c r="G136" s="21">
        <v>3</v>
      </c>
      <c r="H136" s="21">
        <v>1</v>
      </c>
      <c r="I136" s="21">
        <v>2</v>
      </c>
      <c r="J136" s="21">
        <v>0</v>
      </c>
      <c r="K136" s="21">
        <v>0</v>
      </c>
      <c r="L136" s="21">
        <v>1</v>
      </c>
      <c r="M136" s="21">
        <v>0</v>
      </c>
      <c r="N136" s="21">
        <v>0</v>
      </c>
      <c r="O136" s="21">
        <v>1</v>
      </c>
      <c r="P136" s="21">
        <v>1</v>
      </c>
      <c r="Q136" s="21">
        <v>1</v>
      </c>
      <c r="R136" s="21">
        <v>3</v>
      </c>
      <c r="S136" s="21">
        <v>3</v>
      </c>
      <c r="T136" s="21">
        <v>3</v>
      </c>
      <c r="U136" s="21">
        <v>1</v>
      </c>
      <c r="V136" s="21">
        <v>3</v>
      </c>
      <c r="W136" s="21">
        <v>3</v>
      </c>
      <c r="X136" s="21">
        <v>6</v>
      </c>
      <c r="Y136" s="21">
        <v>8</v>
      </c>
      <c r="Z136" s="21">
        <v>7</v>
      </c>
      <c r="AA136" s="21">
        <v>9</v>
      </c>
      <c r="AB136" s="21">
        <f>$Z136-$Y136</f>
        <v>-1</v>
      </c>
      <c r="AC136" s="21">
        <f>$AA136-$Z136</f>
        <v>2</v>
      </c>
      <c r="AD136" s="21" t="str">
        <f>IF(AND($AB136&gt; 0, $AC136 &gt; 0), "Improving", IF(AND($AB136 &lt; 0, $AC136 &lt; 0), "Declining", "Mixed"))</f>
        <v>Mixed</v>
      </c>
      <c r="AE136" s="21">
        <f t="shared" si="2"/>
        <v>8</v>
      </c>
      <c r="AF136" s="21" t="str">
        <f>IF(AE136&gt;=16,"Excellent", IF(AE136&gt;=14,"Good", IF(AE136&gt;=10,"Average","Fail")))</f>
        <v>Fail</v>
      </c>
      <c r="AG136" s="21">
        <f xml:space="preserve"> 0.5*$F136 + 0.5*$G136</f>
        <v>3</v>
      </c>
      <c r="AH136" s="21" t="str">
        <f>IF($AG136&lt;=1,"Low",IF($AG136&lt;=3,"Medium","High"))</f>
        <v>Medium</v>
      </c>
      <c r="AI136" s="21">
        <f>IF($J136&gt;=2,1,0) + IF($I136&lt;=1,1,0) + IF($V136&gt;=4,1,0) + IF($R136&lt;=2,1,0) + IF($X136&gt;20,1,0) + IF($AG136&lt;=2,1,0)</f>
        <v>0</v>
      </c>
      <c r="AJ136" s="21" t="str">
        <f>IF(AI136&gt;=4,"High",IF(AI136&gt;=2,"Medium","Low"))</f>
        <v>Low</v>
      </c>
      <c r="AK136" s="21" t="str">
        <f>IF(AND($AF136="Fail", $AI136&gt;=3),"Yes","No")</f>
        <v>No</v>
      </c>
      <c r="AL136" s="21">
        <f xml:space="preserve"> $K136 + $L136+ $M136 + $N136 +$O136</f>
        <v>2</v>
      </c>
      <c r="AM136" s="21">
        <f xml:space="preserve"> $Q136 + $S136 + $T136</f>
        <v>7</v>
      </c>
    </row>
    <row r="137" spans="1:39">
      <c r="A137" s="26" t="s">
        <v>37</v>
      </c>
      <c r="B137" s="18" t="s">
        <v>38</v>
      </c>
      <c r="C137" s="18">
        <v>16</v>
      </c>
      <c r="D137" s="18" t="s">
        <v>39</v>
      </c>
      <c r="E137" s="18" t="s">
        <v>72</v>
      </c>
      <c r="F137" s="18">
        <v>2</v>
      </c>
      <c r="G137" s="18">
        <v>3</v>
      </c>
      <c r="H137" s="18">
        <v>1</v>
      </c>
      <c r="I137" s="18">
        <v>2</v>
      </c>
      <c r="J137" s="18">
        <v>0</v>
      </c>
      <c r="K137" s="18">
        <v>1</v>
      </c>
      <c r="L137" s="18">
        <v>1</v>
      </c>
      <c r="M137" s="18">
        <v>1</v>
      </c>
      <c r="N137" s="18">
        <v>1</v>
      </c>
      <c r="O137" s="18">
        <v>1</v>
      </c>
      <c r="P137" s="18">
        <v>0</v>
      </c>
      <c r="Q137" s="18">
        <v>0</v>
      </c>
      <c r="R137" s="18">
        <v>4</v>
      </c>
      <c r="S137" s="18">
        <v>4</v>
      </c>
      <c r="T137" s="18">
        <v>3</v>
      </c>
      <c r="U137" s="18">
        <v>1</v>
      </c>
      <c r="V137" s="18">
        <v>3</v>
      </c>
      <c r="W137" s="18">
        <v>4</v>
      </c>
      <c r="X137" s="18">
        <v>6</v>
      </c>
      <c r="Y137" s="18">
        <v>8</v>
      </c>
      <c r="Z137" s="18">
        <v>10</v>
      </c>
      <c r="AA137" s="18">
        <v>10</v>
      </c>
      <c r="AB137" s="18">
        <f>$Z137-$Y137</f>
        <v>2</v>
      </c>
      <c r="AC137" s="18">
        <f>$AA137-$Z137</f>
        <v>0</v>
      </c>
      <c r="AD137" s="18" t="str">
        <f>IF(AND($AB137&gt; 0, $AC137 &gt; 0), "Improving", IF(AND($AB137 &lt; 0, $AC137 &lt; 0), "Declining", "Mixed"))</f>
        <v>Mixed</v>
      </c>
      <c r="AE137" s="18">
        <f t="shared" si="2"/>
        <v>9.33</v>
      </c>
      <c r="AF137" s="18" t="str">
        <f>IF(AE137&gt;=16,"Excellent", IF(AE137&gt;=14,"Good", IF(AE137&gt;=10,"Average","Fail")))</f>
        <v>Fail</v>
      </c>
      <c r="AG137" s="18">
        <f xml:space="preserve"> 0.5*$F137 + 0.5*$G137</f>
        <v>2.5</v>
      </c>
      <c r="AH137" s="18" t="str">
        <f>IF($AG137&lt;=1,"Low",IF($AG137&lt;=3,"Medium","High"))</f>
        <v>Medium</v>
      </c>
      <c r="AI137" s="18">
        <f>IF($J137&gt;=2,1,0) + IF($I137&lt;=1,1,0) + IF($V137&gt;=4,1,0) + IF($R137&lt;=2,1,0) + IF($X137&gt;20,1,0) + IF($AG137&lt;=2,1,0)</f>
        <v>0</v>
      </c>
      <c r="AJ137" s="18" t="str">
        <f>IF(AI137&gt;=4,"High",IF(AI137&gt;=2,"Medium","Low"))</f>
        <v>Low</v>
      </c>
      <c r="AK137" s="18" t="str">
        <f>IF(AND($AF137="Fail", $AI137&gt;=3),"Yes","No")</f>
        <v>No</v>
      </c>
      <c r="AL137" s="18">
        <f xml:space="preserve"> $K137 + $L137+ $M137 + $N137 +$O137</f>
        <v>5</v>
      </c>
      <c r="AM137" s="18">
        <f xml:space="preserve"> $Q137 + $S137 + $T137</f>
        <v>7</v>
      </c>
    </row>
    <row r="138" spans="1:39">
      <c r="A138" s="27" t="s">
        <v>37</v>
      </c>
      <c r="B138" s="21" t="s">
        <v>38</v>
      </c>
      <c r="C138" s="21">
        <v>16</v>
      </c>
      <c r="D138" s="21" t="s">
        <v>54</v>
      </c>
      <c r="E138" s="21" t="s">
        <v>72</v>
      </c>
      <c r="F138" s="21">
        <v>2</v>
      </c>
      <c r="G138" s="21">
        <v>2</v>
      </c>
      <c r="H138" s="21">
        <v>2</v>
      </c>
      <c r="I138" s="21">
        <v>4</v>
      </c>
      <c r="J138" s="21">
        <v>0</v>
      </c>
      <c r="K138" s="21">
        <v>0</v>
      </c>
      <c r="L138" s="21">
        <v>1</v>
      </c>
      <c r="M138" s="21">
        <v>1</v>
      </c>
      <c r="N138" s="21">
        <v>1</v>
      </c>
      <c r="O138" s="21">
        <v>1</v>
      </c>
      <c r="P138" s="21">
        <v>1</v>
      </c>
      <c r="Q138" s="21">
        <v>0</v>
      </c>
      <c r="R138" s="21">
        <v>5</v>
      </c>
      <c r="S138" s="21">
        <v>3</v>
      </c>
      <c r="T138" s="21">
        <v>5</v>
      </c>
      <c r="U138" s="21">
        <v>1</v>
      </c>
      <c r="V138" s="21">
        <v>1</v>
      </c>
      <c r="W138" s="21">
        <v>5</v>
      </c>
      <c r="X138" s="21">
        <v>6</v>
      </c>
      <c r="Y138" s="21">
        <v>10</v>
      </c>
      <c r="Z138" s="21">
        <v>10</v>
      </c>
      <c r="AA138" s="21">
        <v>11</v>
      </c>
      <c r="AB138" s="21">
        <f>$Z138-$Y138</f>
        <v>0</v>
      </c>
      <c r="AC138" s="21">
        <f>$AA138-$Z138</f>
        <v>1</v>
      </c>
      <c r="AD138" s="21" t="str">
        <f>IF(AND($AB138&gt; 0, $AC138 &gt; 0), "Improving", IF(AND($AB138 &lt; 0, $AC138 &lt; 0), "Declining", "Mixed"))</f>
        <v>Mixed</v>
      </c>
      <c r="AE138" s="21">
        <f t="shared" si="2"/>
        <v>10.33</v>
      </c>
      <c r="AF138" s="21" t="str">
        <f>IF(AE138&gt;=16,"Excellent", IF(AE138&gt;=14,"Good", IF(AE138&gt;=10,"Average","Fail")))</f>
        <v>Average</v>
      </c>
      <c r="AG138" s="21">
        <f xml:space="preserve"> 0.5*$F138 + 0.5*$G138</f>
        <v>2</v>
      </c>
      <c r="AH138" s="21" t="str">
        <f>IF($AG138&lt;=1,"Low",IF($AG138&lt;=3,"Medium","High"))</f>
        <v>Medium</v>
      </c>
      <c r="AI138" s="21">
        <f>IF($J138&gt;=2,1,0) + IF($I138&lt;=1,1,0) + IF($V138&gt;=4,1,0) + IF($R138&lt;=2,1,0) + IF($X138&gt;20,1,0) + IF($AG138&lt;=2,1,0)</f>
        <v>1</v>
      </c>
      <c r="AJ138" s="21" t="str">
        <f>IF(AI138&gt;=4,"High",IF(AI138&gt;=2,"Medium","Low"))</f>
        <v>Low</v>
      </c>
      <c r="AK138" s="21" t="str">
        <f>IF(AND($AF138="Fail", $AI138&gt;=3),"Yes","No")</f>
        <v>No</v>
      </c>
      <c r="AL138" s="21">
        <f xml:space="preserve"> $K138 + $L138+ $M138 + $N138 +$O138</f>
        <v>4</v>
      </c>
      <c r="AM138" s="21">
        <f xml:space="preserve"> $Q138 + $S138 + $T138</f>
        <v>8</v>
      </c>
    </row>
    <row r="139" spans="1:39">
      <c r="A139" s="26" t="s">
        <v>37</v>
      </c>
      <c r="B139" s="18" t="s">
        <v>38</v>
      </c>
      <c r="C139" s="18">
        <v>16</v>
      </c>
      <c r="D139" s="18" t="s">
        <v>39</v>
      </c>
      <c r="E139" s="18" t="s">
        <v>72</v>
      </c>
      <c r="F139" s="18">
        <v>1</v>
      </c>
      <c r="G139" s="18">
        <v>1</v>
      </c>
      <c r="H139" s="18">
        <v>2</v>
      </c>
      <c r="I139" s="18">
        <v>1</v>
      </c>
      <c r="J139" s="18">
        <v>0</v>
      </c>
      <c r="K139" s="18">
        <v>0</v>
      </c>
      <c r="L139" s="18">
        <v>1</v>
      </c>
      <c r="M139" s="18">
        <v>1</v>
      </c>
      <c r="N139" s="18">
        <v>0</v>
      </c>
      <c r="O139" s="18">
        <v>1</v>
      </c>
      <c r="P139" s="18">
        <v>0</v>
      </c>
      <c r="Q139" s="18">
        <v>0</v>
      </c>
      <c r="R139" s="18">
        <v>4</v>
      </c>
      <c r="S139" s="18">
        <v>3</v>
      </c>
      <c r="T139" s="18">
        <v>2</v>
      </c>
      <c r="U139" s="18">
        <v>1</v>
      </c>
      <c r="V139" s="18">
        <v>4</v>
      </c>
      <c r="W139" s="18">
        <v>5</v>
      </c>
      <c r="X139" s="18">
        <v>6</v>
      </c>
      <c r="Y139" s="18">
        <v>9</v>
      </c>
      <c r="Z139" s="18">
        <v>9</v>
      </c>
      <c r="AA139" s="18">
        <v>10</v>
      </c>
      <c r="AB139" s="18">
        <f>$Z139-$Y139</f>
        <v>0</v>
      </c>
      <c r="AC139" s="18">
        <f>$AA139-$Z139</f>
        <v>1</v>
      </c>
      <c r="AD139" s="18" t="str">
        <f>IF(AND($AB139&gt; 0, $AC139 &gt; 0), "Improving", IF(AND($AB139 &lt; 0, $AC139 &lt; 0), "Declining", "Mixed"))</f>
        <v>Mixed</v>
      </c>
      <c r="AE139" s="18">
        <f t="shared" si="2"/>
        <v>9.33</v>
      </c>
      <c r="AF139" s="18" t="str">
        <f>IF(AE139&gt;=16,"Excellent", IF(AE139&gt;=14,"Good", IF(AE139&gt;=10,"Average","Fail")))</f>
        <v>Fail</v>
      </c>
      <c r="AG139" s="18">
        <f xml:space="preserve"> 0.5*$F139 + 0.5*$G139</f>
        <v>1</v>
      </c>
      <c r="AH139" s="18" t="str">
        <f>IF($AG139&lt;=1,"Low",IF($AG139&lt;=3,"Medium","High"))</f>
        <v>Low</v>
      </c>
      <c r="AI139" s="18">
        <f>IF($J139&gt;=2,1,0) + IF($I139&lt;=1,1,0) + IF($V139&gt;=4,1,0) + IF($R139&lt;=2,1,0) + IF($X139&gt;20,1,0) + IF($AG139&lt;=2,1,0)</f>
        <v>3</v>
      </c>
      <c r="AJ139" s="18" t="str">
        <f>IF(AI139&gt;=4,"High",IF(AI139&gt;=2,"Medium","Low"))</f>
        <v>Medium</v>
      </c>
      <c r="AK139" s="18" t="str">
        <f>IF(AND($AF139="Fail", $AI139&gt;=3),"Yes","No")</f>
        <v>Yes</v>
      </c>
      <c r="AL139" s="18">
        <f xml:space="preserve"> $K139 + $L139+ $M139 + $N139 +$O139</f>
        <v>3</v>
      </c>
      <c r="AM139" s="18">
        <f xml:space="preserve"> $Q139 + $S139 + $T139</f>
        <v>5</v>
      </c>
    </row>
    <row r="140" spans="1:39">
      <c r="A140" s="27" t="s">
        <v>37</v>
      </c>
      <c r="B140" s="21" t="s">
        <v>38</v>
      </c>
      <c r="C140" s="21">
        <v>17</v>
      </c>
      <c r="D140" s="21" t="s">
        <v>54</v>
      </c>
      <c r="E140" s="21" t="s">
        <v>72</v>
      </c>
      <c r="F140" s="21">
        <v>4</v>
      </c>
      <c r="G140" s="21">
        <v>3</v>
      </c>
      <c r="H140" s="21">
        <v>2</v>
      </c>
      <c r="I140" s="21">
        <v>3</v>
      </c>
      <c r="J140" s="21">
        <v>0</v>
      </c>
      <c r="K140" s="21">
        <v>0</v>
      </c>
      <c r="L140" s="21">
        <v>1</v>
      </c>
      <c r="M140" s="21">
        <v>1</v>
      </c>
      <c r="N140" s="21">
        <v>1</v>
      </c>
      <c r="O140" s="21">
        <v>1</v>
      </c>
      <c r="P140" s="21">
        <v>1</v>
      </c>
      <c r="Q140" s="21">
        <v>1</v>
      </c>
      <c r="R140" s="21">
        <v>4</v>
      </c>
      <c r="S140" s="21">
        <v>4</v>
      </c>
      <c r="T140" s="21">
        <v>2</v>
      </c>
      <c r="U140" s="21">
        <v>1</v>
      </c>
      <c r="V140" s="21">
        <v>1</v>
      </c>
      <c r="W140" s="21">
        <v>4</v>
      </c>
      <c r="X140" s="21">
        <v>6</v>
      </c>
      <c r="Y140" s="21">
        <v>7</v>
      </c>
      <c r="Z140" s="21">
        <v>7</v>
      </c>
      <c r="AA140" s="21">
        <v>7</v>
      </c>
      <c r="AB140" s="21">
        <f>$Z140-$Y140</f>
        <v>0</v>
      </c>
      <c r="AC140" s="21">
        <f>$AA140-$Z140</f>
        <v>0</v>
      </c>
      <c r="AD140" s="21" t="str">
        <f>IF(AND($AB140&gt; 0, $AC140 &gt; 0), "Improving", IF(AND($AB140 &lt; 0, $AC140 &lt; 0), "Declining", "Mixed"))</f>
        <v>Mixed</v>
      </c>
      <c r="AE140" s="21">
        <f t="shared" si="2"/>
        <v>7</v>
      </c>
      <c r="AF140" s="21" t="str">
        <f>IF(AE140&gt;=16,"Excellent", IF(AE140&gt;=14,"Good", IF(AE140&gt;=10,"Average","Fail")))</f>
        <v>Fail</v>
      </c>
      <c r="AG140" s="21">
        <f xml:space="preserve"> 0.5*$F140 + 0.5*$G140</f>
        <v>3.5</v>
      </c>
      <c r="AH140" s="21" t="str">
        <f>IF($AG140&lt;=1,"Low",IF($AG140&lt;=3,"Medium","High"))</f>
        <v>High</v>
      </c>
      <c r="AI140" s="21">
        <f>IF($J140&gt;=2,1,0) + IF($I140&lt;=1,1,0) + IF($V140&gt;=4,1,0) + IF($R140&lt;=2,1,0) + IF($X140&gt;20,1,0) + IF($AG140&lt;=2,1,0)</f>
        <v>0</v>
      </c>
      <c r="AJ140" s="21" t="str">
        <f>IF(AI140&gt;=4,"High",IF(AI140&gt;=2,"Medium","Low"))</f>
        <v>Low</v>
      </c>
      <c r="AK140" s="21" t="str">
        <f>IF(AND($AF140="Fail", $AI140&gt;=3),"Yes","No")</f>
        <v>No</v>
      </c>
      <c r="AL140" s="21">
        <f xml:space="preserve"> $K140 + $L140+ $M140 + $N140 +$O140</f>
        <v>4</v>
      </c>
      <c r="AM140" s="21">
        <f xml:space="preserve"> $Q140 + $S140 + $T140</f>
        <v>7</v>
      </c>
    </row>
    <row r="141" spans="1:39">
      <c r="A141" s="26" t="s">
        <v>37</v>
      </c>
      <c r="B141" s="18" t="s">
        <v>52</v>
      </c>
      <c r="C141" s="18">
        <v>16</v>
      </c>
      <c r="D141" s="18" t="s">
        <v>39</v>
      </c>
      <c r="E141" s="18" t="s">
        <v>72</v>
      </c>
      <c r="F141" s="18">
        <v>2</v>
      </c>
      <c r="G141" s="18">
        <v>1</v>
      </c>
      <c r="H141" s="18">
        <v>3</v>
      </c>
      <c r="I141" s="18">
        <v>1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1</v>
      </c>
      <c r="P141" s="18">
        <v>1</v>
      </c>
      <c r="Q141" s="18">
        <v>0</v>
      </c>
      <c r="R141" s="18">
        <v>4</v>
      </c>
      <c r="S141" s="18">
        <v>3</v>
      </c>
      <c r="T141" s="18">
        <v>3</v>
      </c>
      <c r="U141" s="18">
        <v>1</v>
      </c>
      <c r="V141" s="18">
        <v>1</v>
      </c>
      <c r="W141" s="18">
        <v>4</v>
      </c>
      <c r="X141" s="18">
        <v>6</v>
      </c>
      <c r="Y141" s="18">
        <v>18</v>
      </c>
      <c r="Z141" s="18">
        <v>18</v>
      </c>
      <c r="AA141" s="18">
        <v>18</v>
      </c>
      <c r="AB141" s="18">
        <f>$Z141-$Y141</f>
        <v>0</v>
      </c>
      <c r="AC141" s="18">
        <f>$AA141-$Z141</f>
        <v>0</v>
      </c>
      <c r="AD141" s="18" t="str">
        <f>IF(AND($AB141&gt; 0, $AC141 &gt; 0), "Improving", IF(AND($AB141 &lt; 0, $AC141 &lt; 0), "Declining", "Mixed"))</f>
        <v>Mixed</v>
      </c>
      <c r="AE141" s="18">
        <f t="shared" si="2"/>
        <v>18</v>
      </c>
      <c r="AF141" s="18" t="str">
        <f>IF(AE141&gt;=16,"Excellent", IF(AE141&gt;=14,"Good", IF(AE141&gt;=10,"Average","Fail")))</f>
        <v>Excellent</v>
      </c>
      <c r="AG141" s="18">
        <f xml:space="preserve"> 0.5*$F141 + 0.5*$G141</f>
        <v>1.5</v>
      </c>
      <c r="AH141" s="18" t="str">
        <f>IF($AG141&lt;=1,"Low",IF($AG141&lt;=3,"Medium","High"))</f>
        <v>Medium</v>
      </c>
      <c r="AI141" s="18">
        <f>IF($J141&gt;=2,1,0) + IF($I141&lt;=1,1,0) + IF($V141&gt;=4,1,0) + IF($R141&lt;=2,1,0) + IF($X141&gt;20,1,0) + IF($AG141&lt;=2,1,0)</f>
        <v>2</v>
      </c>
      <c r="AJ141" s="18" t="str">
        <f>IF(AI141&gt;=4,"High",IF(AI141&gt;=2,"Medium","Low"))</f>
        <v>Medium</v>
      </c>
      <c r="AK141" s="18" t="str">
        <f>IF(AND($AF141="Fail", $AI141&gt;=3),"Yes","No")</f>
        <v>No</v>
      </c>
      <c r="AL141" s="18">
        <f xml:space="preserve"> $K141 + $L141+ $M141 + $N141 +$O141</f>
        <v>1</v>
      </c>
      <c r="AM141" s="18">
        <f xml:space="preserve"> $Q141 + $S141 + $T141</f>
        <v>6</v>
      </c>
    </row>
    <row r="142" spans="1:39">
      <c r="A142" s="27" t="s">
        <v>37</v>
      </c>
      <c r="B142" s="21" t="s">
        <v>52</v>
      </c>
      <c r="C142" s="21">
        <v>16</v>
      </c>
      <c r="D142" s="21" t="s">
        <v>39</v>
      </c>
      <c r="E142" s="21" t="s">
        <v>72</v>
      </c>
      <c r="F142" s="21">
        <v>3</v>
      </c>
      <c r="G142" s="21">
        <v>3</v>
      </c>
      <c r="H142" s="21">
        <v>3</v>
      </c>
      <c r="I142" s="21">
        <v>2</v>
      </c>
      <c r="J142" s="21">
        <v>0</v>
      </c>
      <c r="K142" s="21">
        <v>1</v>
      </c>
      <c r="L142" s="21">
        <v>1</v>
      </c>
      <c r="M142" s="21">
        <v>0</v>
      </c>
      <c r="N142" s="21">
        <v>0</v>
      </c>
      <c r="O142" s="21">
        <v>1</v>
      </c>
      <c r="P142" s="21">
        <v>1</v>
      </c>
      <c r="Q142" s="21">
        <v>0</v>
      </c>
      <c r="R142" s="21">
        <v>5</v>
      </c>
      <c r="S142" s="21">
        <v>3</v>
      </c>
      <c r="T142" s="21">
        <v>3</v>
      </c>
      <c r="U142" s="21">
        <v>1</v>
      </c>
      <c r="V142" s="21">
        <v>3</v>
      </c>
      <c r="W142" s="21">
        <v>2</v>
      </c>
      <c r="X142" s="21">
        <v>6</v>
      </c>
      <c r="Y142" s="21">
        <v>7</v>
      </c>
      <c r="Z142" s="21">
        <v>10</v>
      </c>
      <c r="AA142" s="21">
        <v>10</v>
      </c>
      <c r="AB142" s="21">
        <f>$Z142-$Y142</f>
        <v>3</v>
      </c>
      <c r="AC142" s="21">
        <f>$AA142-$Z142</f>
        <v>0</v>
      </c>
      <c r="AD142" s="21" t="str">
        <f>IF(AND($AB142&gt; 0, $AC142 &gt; 0), "Improving", IF(AND($AB142 &lt; 0, $AC142 &lt; 0), "Declining", "Mixed"))</f>
        <v>Mixed</v>
      </c>
      <c r="AE142" s="21">
        <f t="shared" si="2"/>
        <v>9</v>
      </c>
      <c r="AF142" s="21" t="str">
        <f>IF(AE142&gt;=16,"Excellent", IF(AE142&gt;=14,"Good", IF(AE142&gt;=10,"Average","Fail")))</f>
        <v>Fail</v>
      </c>
      <c r="AG142" s="21">
        <f xml:space="preserve"> 0.5*$F142 + 0.5*$G142</f>
        <v>3</v>
      </c>
      <c r="AH142" s="21" t="str">
        <f>IF($AG142&lt;=1,"Low",IF($AG142&lt;=3,"Medium","High"))</f>
        <v>Medium</v>
      </c>
      <c r="AI142" s="21">
        <f>IF($J142&gt;=2,1,0) + IF($I142&lt;=1,1,0) + IF($V142&gt;=4,1,0) + IF($R142&lt;=2,1,0) + IF($X142&gt;20,1,0) + IF($AG142&lt;=2,1,0)</f>
        <v>0</v>
      </c>
      <c r="AJ142" s="21" t="str">
        <f>IF(AI142&gt;=4,"High",IF(AI142&gt;=2,"Medium","Low"))</f>
        <v>Low</v>
      </c>
      <c r="AK142" s="21" t="str">
        <f>IF(AND($AF142="Fail", $AI142&gt;=3),"Yes","No")</f>
        <v>No</v>
      </c>
      <c r="AL142" s="21">
        <f xml:space="preserve"> $K142 + $L142+ $M142 + $N142 +$O142</f>
        <v>3</v>
      </c>
      <c r="AM142" s="21">
        <f xml:space="preserve"> $Q142 + $S142 + $T142</f>
        <v>6</v>
      </c>
    </row>
    <row r="143" spans="1:39">
      <c r="A143" s="26" t="s">
        <v>37</v>
      </c>
      <c r="B143" s="18" t="s">
        <v>38</v>
      </c>
      <c r="C143" s="18">
        <v>17</v>
      </c>
      <c r="D143" s="18" t="s">
        <v>39</v>
      </c>
      <c r="E143" s="18" t="s">
        <v>71</v>
      </c>
      <c r="F143" s="18">
        <v>4</v>
      </c>
      <c r="G143" s="18">
        <v>2</v>
      </c>
      <c r="H143" s="18">
        <v>1</v>
      </c>
      <c r="I143" s="18">
        <v>4</v>
      </c>
      <c r="J143" s="18">
        <v>0</v>
      </c>
      <c r="K143" s="18">
        <v>0</v>
      </c>
      <c r="L143" s="18">
        <v>1</v>
      </c>
      <c r="M143" s="18">
        <v>1</v>
      </c>
      <c r="N143" s="18">
        <v>1</v>
      </c>
      <c r="O143" s="18">
        <v>1</v>
      </c>
      <c r="P143" s="18">
        <v>1</v>
      </c>
      <c r="Q143" s="18">
        <v>0</v>
      </c>
      <c r="R143" s="18">
        <v>4</v>
      </c>
      <c r="S143" s="18">
        <v>2</v>
      </c>
      <c r="T143" s="18">
        <v>3</v>
      </c>
      <c r="U143" s="18">
        <v>1</v>
      </c>
      <c r="V143" s="18">
        <v>1</v>
      </c>
      <c r="W143" s="18">
        <v>4</v>
      </c>
      <c r="X143" s="18">
        <v>6</v>
      </c>
      <c r="Y143" s="18">
        <v>14</v>
      </c>
      <c r="Z143" s="18">
        <v>12</v>
      </c>
      <c r="AA143" s="18">
        <v>13</v>
      </c>
      <c r="AB143" s="18">
        <f>$Z143-$Y143</f>
        <v>-2</v>
      </c>
      <c r="AC143" s="18">
        <f>$AA143-$Z143</f>
        <v>1</v>
      </c>
      <c r="AD143" s="18" t="str">
        <f>IF(AND($AB143&gt; 0, $AC143 &gt; 0), "Improving", IF(AND($AB143 &lt; 0, $AC143 &lt; 0), "Declining", "Mixed"))</f>
        <v>Mixed</v>
      </c>
      <c r="AE143" s="18">
        <f t="shared" si="2"/>
        <v>13</v>
      </c>
      <c r="AF143" s="18" t="str">
        <f>IF(AE143&gt;=16,"Excellent", IF(AE143&gt;=14,"Good", IF(AE143&gt;=10,"Average","Fail")))</f>
        <v>Average</v>
      </c>
      <c r="AG143" s="18">
        <f xml:space="preserve"> 0.5*$F143 + 0.5*$G143</f>
        <v>3</v>
      </c>
      <c r="AH143" s="18" t="str">
        <f>IF($AG143&lt;=1,"Low",IF($AG143&lt;=3,"Medium","High"))</f>
        <v>Medium</v>
      </c>
      <c r="AI143" s="18">
        <f>IF($J143&gt;=2,1,0) + IF($I143&lt;=1,1,0) + IF($V143&gt;=4,1,0) + IF($R143&lt;=2,1,0) + IF($X143&gt;20,1,0) + IF($AG143&lt;=2,1,0)</f>
        <v>0</v>
      </c>
      <c r="AJ143" s="18" t="str">
        <f>IF(AI143&gt;=4,"High",IF(AI143&gt;=2,"Medium","Low"))</f>
        <v>Low</v>
      </c>
      <c r="AK143" s="18" t="str">
        <f>IF(AND($AF143="Fail", $AI143&gt;=3),"Yes","No")</f>
        <v>No</v>
      </c>
      <c r="AL143" s="18">
        <f xml:space="preserve"> $K143 + $L143+ $M143 + $N143 +$O143</f>
        <v>4</v>
      </c>
      <c r="AM143" s="18">
        <f xml:space="preserve"> $Q143 + $S143 + $T143</f>
        <v>5</v>
      </c>
    </row>
    <row r="144" spans="1:39">
      <c r="A144" s="27" t="s">
        <v>37</v>
      </c>
      <c r="B144" s="21" t="s">
        <v>38</v>
      </c>
      <c r="C144" s="21">
        <v>17</v>
      </c>
      <c r="D144" s="21" t="s">
        <v>39</v>
      </c>
      <c r="E144" s="21" t="s">
        <v>71</v>
      </c>
      <c r="F144" s="21">
        <v>2</v>
      </c>
      <c r="G144" s="21">
        <v>2</v>
      </c>
      <c r="H144" s="21">
        <v>2</v>
      </c>
      <c r="I144" s="21">
        <v>2</v>
      </c>
      <c r="J144" s="21">
        <v>0</v>
      </c>
      <c r="K144" s="21">
        <v>1</v>
      </c>
      <c r="L144" s="21">
        <v>1</v>
      </c>
      <c r="M144" s="21">
        <v>1</v>
      </c>
      <c r="N144" s="21">
        <v>0</v>
      </c>
      <c r="O144" s="21">
        <v>1</v>
      </c>
      <c r="P144" s="21">
        <v>1</v>
      </c>
      <c r="Q144" s="21">
        <v>1</v>
      </c>
      <c r="R144" s="21">
        <v>4</v>
      </c>
      <c r="S144" s="21">
        <v>4</v>
      </c>
      <c r="T144" s="21">
        <v>4</v>
      </c>
      <c r="U144" s="21">
        <v>2</v>
      </c>
      <c r="V144" s="21">
        <v>3</v>
      </c>
      <c r="W144" s="21">
        <v>5</v>
      </c>
      <c r="X144" s="21">
        <v>6</v>
      </c>
      <c r="Y144" s="21">
        <v>12</v>
      </c>
      <c r="Z144" s="21">
        <v>12</v>
      </c>
      <c r="AA144" s="21">
        <v>12</v>
      </c>
      <c r="AB144" s="21">
        <f>$Z144-$Y144</f>
        <v>0</v>
      </c>
      <c r="AC144" s="21">
        <f>$AA144-$Z144</f>
        <v>0</v>
      </c>
      <c r="AD144" s="21" t="str">
        <f>IF(AND($AB144&gt; 0, $AC144 &gt; 0), "Improving", IF(AND($AB144 &lt; 0, $AC144 &lt; 0), "Declining", "Mixed"))</f>
        <v>Mixed</v>
      </c>
      <c r="AE144" s="21">
        <f t="shared" si="2"/>
        <v>12</v>
      </c>
      <c r="AF144" s="21" t="str">
        <f>IF(AE144&gt;=16,"Excellent", IF(AE144&gt;=14,"Good", IF(AE144&gt;=10,"Average","Fail")))</f>
        <v>Average</v>
      </c>
      <c r="AG144" s="21">
        <f xml:space="preserve"> 0.5*$F144 + 0.5*$G144</f>
        <v>2</v>
      </c>
      <c r="AH144" s="21" t="str">
        <f>IF($AG144&lt;=1,"Low",IF($AG144&lt;=3,"Medium","High"))</f>
        <v>Medium</v>
      </c>
      <c r="AI144" s="21">
        <f>IF($J144&gt;=2,1,0) + IF($I144&lt;=1,1,0) + IF($V144&gt;=4,1,0) + IF($R144&lt;=2,1,0) + IF($X144&gt;20,1,0) + IF($AG144&lt;=2,1,0)</f>
        <v>1</v>
      </c>
      <c r="AJ144" s="21" t="str">
        <f>IF(AI144&gt;=4,"High",IF(AI144&gt;=2,"Medium","Low"))</f>
        <v>Low</v>
      </c>
      <c r="AK144" s="21" t="str">
        <f>IF(AND($AF144="Fail", $AI144&gt;=3),"Yes","No")</f>
        <v>No</v>
      </c>
      <c r="AL144" s="21">
        <f xml:space="preserve"> $K144 + $L144+ $M144 + $N144 +$O144</f>
        <v>4</v>
      </c>
      <c r="AM144" s="21">
        <f xml:space="preserve"> $Q144 + $S144 + $T144</f>
        <v>9</v>
      </c>
    </row>
    <row r="145" spans="1:39">
      <c r="A145" s="26" t="s">
        <v>37</v>
      </c>
      <c r="B145" s="18" t="s">
        <v>38</v>
      </c>
      <c r="C145" s="18">
        <v>17</v>
      </c>
      <c r="D145" s="18" t="s">
        <v>39</v>
      </c>
      <c r="E145" s="18" t="s">
        <v>72</v>
      </c>
      <c r="F145" s="18">
        <v>1</v>
      </c>
      <c r="G145" s="18">
        <v>1</v>
      </c>
      <c r="H145" s="18">
        <v>1</v>
      </c>
      <c r="I145" s="18">
        <v>3</v>
      </c>
      <c r="J145" s="18">
        <v>0</v>
      </c>
      <c r="K145" s="18">
        <v>0</v>
      </c>
      <c r="L145" s="18">
        <v>1</v>
      </c>
      <c r="M145" s="18">
        <v>1</v>
      </c>
      <c r="N145" s="18">
        <v>0</v>
      </c>
      <c r="O145" s="18">
        <v>1</v>
      </c>
      <c r="P145" s="18">
        <v>1</v>
      </c>
      <c r="Q145" s="18">
        <v>0</v>
      </c>
      <c r="R145" s="18">
        <v>4</v>
      </c>
      <c r="S145" s="18">
        <v>3</v>
      </c>
      <c r="T145" s="18">
        <v>3</v>
      </c>
      <c r="U145" s="18">
        <v>1</v>
      </c>
      <c r="V145" s="18">
        <v>1</v>
      </c>
      <c r="W145" s="18">
        <v>3</v>
      </c>
      <c r="X145" s="18">
        <v>6</v>
      </c>
      <c r="Y145" s="18">
        <v>13</v>
      </c>
      <c r="Z145" s="18">
        <v>12</v>
      </c>
      <c r="AA145" s="18">
        <v>12</v>
      </c>
      <c r="AB145" s="18">
        <f>$Z145-$Y145</f>
        <v>-1</v>
      </c>
      <c r="AC145" s="18">
        <f>$AA145-$Z145</f>
        <v>0</v>
      </c>
      <c r="AD145" s="18" t="str">
        <f>IF(AND($AB145&gt; 0, $AC145 &gt; 0), "Improving", IF(AND($AB145 &lt; 0, $AC145 &lt; 0), "Declining", "Mixed"))</f>
        <v>Mixed</v>
      </c>
      <c r="AE145" s="18">
        <f t="shared" si="2"/>
        <v>12.33</v>
      </c>
      <c r="AF145" s="18" t="str">
        <f>IF(AE145&gt;=16,"Excellent", IF(AE145&gt;=14,"Good", IF(AE145&gt;=10,"Average","Fail")))</f>
        <v>Average</v>
      </c>
      <c r="AG145" s="18">
        <f xml:space="preserve"> 0.5*$F145 + 0.5*$G145</f>
        <v>1</v>
      </c>
      <c r="AH145" s="18" t="str">
        <f>IF($AG145&lt;=1,"Low",IF($AG145&lt;=3,"Medium","High"))</f>
        <v>Low</v>
      </c>
      <c r="AI145" s="18">
        <f>IF($J145&gt;=2,1,0) + IF($I145&lt;=1,1,0) + IF($V145&gt;=4,1,0) + IF($R145&lt;=2,1,0) + IF($X145&gt;20,1,0) + IF($AG145&lt;=2,1,0)</f>
        <v>1</v>
      </c>
      <c r="AJ145" s="18" t="str">
        <f>IF(AI145&gt;=4,"High",IF(AI145&gt;=2,"Medium","Low"))</f>
        <v>Low</v>
      </c>
      <c r="AK145" s="18" t="str">
        <f>IF(AND($AF145="Fail", $AI145&gt;=3),"Yes","No")</f>
        <v>No</v>
      </c>
      <c r="AL145" s="18">
        <f xml:space="preserve"> $K145 + $L145+ $M145 + $N145 +$O145</f>
        <v>3</v>
      </c>
      <c r="AM145" s="18">
        <f xml:space="preserve"> $Q145 + $S145 + $T145</f>
        <v>6</v>
      </c>
    </row>
    <row r="146" spans="1:39">
      <c r="A146" s="27" t="s">
        <v>37</v>
      </c>
      <c r="B146" s="21" t="s">
        <v>52</v>
      </c>
      <c r="C146" s="21">
        <v>18</v>
      </c>
      <c r="D146" s="21" t="s">
        <v>39</v>
      </c>
      <c r="E146" s="21" t="s">
        <v>72</v>
      </c>
      <c r="F146" s="21">
        <v>2</v>
      </c>
      <c r="G146" s="21">
        <v>1</v>
      </c>
      <c r="H146" s="21">
        <v>1</v>
      </c>
      <c r="I146" s="21">
        <v>3</v>
      </c>
      <c r="J146" s="21">
        <v>0</v>
      </c>
      <c r="K146" s="21">
        <v>0</v>
      </c>
      <c r="L146" s="21">
        <v>0</v>
      </c>
      <c r="M146" s="21">
        <v>1</v>
      </c>
      <c r="N146" s="21">
        <v>1</v>
      </c>
      <c r="O146" s="21">
        <v>1</v>
      </c>
      <c r="P146" s="21">
        <v>1</v>
      </c>
      <c r="Q146" s="21">
        <v>0</v>
      </c>
      <c r="R146" s="21">
        <v>4</v>
      </c>
      <c r="S146" s="21">
        <v>2</v>
      </c>
      <c r="T146" s="21">
        <v>4</v>
      </c>
      <c r="U146" s="21">
        <v>1</v>
      </c>
      <c r="V146" s="21">
        <v>3</v>
      </c>
      <c r="W146" s="21">
        <v>2</v>
      </c>
      <c r="X146" s="21">
        <v>6</v>
      </c>
      <c r="Y146" s="21">
        <v>15</v>
      </c>
      <c r="Z146" s="21">
        <v>14</v>
      </c>
      <c r="AA146" s="21">
        <v>14</v>
      </c>
      <c r="AB146" s="21">
        <f>$Z146-$Y146</f>
        <v>-1</v>
      </c>
      <c r="AC146" s="21">
        <f>$AA146-$Z146</f>
        <v>0</v>
      </c>
      <c r="AD146" s="21" t="str">
        <f>IF(AND($AB146&gt; 0, $AC146 &gt; 0), "Improving", IF(AND($AB146 &lt; 0, $AC146 &lt; 0), "Declining", "Mixed"))</f>
        <v>Mixed</v>
      </c>
      <c r="AE146" s="21">
        <f t="shared" si="2"/>
        <v>14.33</v>
      </c>
      <c r="AF146" s="21" t="str">
        <f>IF(AE146&gt;=16,"Excellent", IF(AE146&gt;=14,"Good", IF(AE146&gt;=10,"Average","Fail")))</f>
        <v>Good</v>
      </c>
      <c r="AG146" s="21">
        <f xml:space="preserve"> 0.5*$F146 + 0.5*$G146</f>
        <v>1.5</v>
      </c>
      <c r="AH146" s="21" t="str">
        <f>IF($AG146&lt;=1,"Low",IF($AG146&lt;=3,"Medium","High"))</f>
        <v>Medium</v>
      </c>
      <c r="AI146" s="21">
        <f>IF($J146&gt;=2,1,0) + IF($I146&lt;=1,1,0) + IF($V146&gt;=4,1,0) + IF($R146&lt;=2,1,0) + IF($X146&gt;20,1,0) + IF($AG146&lt;=2,1,0)</f>
        <v>1</v>
      </c>
      <c r="AJ146" s="21" t="str">
        <f>IF(AI146&gt;=4,"High",IF(AI146&gt;=2,"Medium","Low"))</f>
        <v>Low</v>
      </c>
      <c r="AK146" s="21" t="str">
        <f>IF(AND($AF146="Fail", $AI146&gt;=3),"Yes","No")</f>
        <v>No</v>
      </c>
      <c r="AL146" s="21">
        <f xml:space="preserve"> $K146 + $L146+ $M146 + $N146 +$O146</f>
        <v>3</v>
      </c>
      <c r="AM146" s="21">
        <f xml:space="preserve"> $Q146 + $S146 + $T146</f>
        <v>6</v>
      </c>
    </row>
    <row r="147" spans="1:39">
      <c r="A147" s="26" t="s">
        <v>37</v>
      </c>
      <c r="B147" s="18" t="s">
        <v>38</v>
      </c>
      <c r="C147" s="18">
        <v>17</v>
      </c>
      <c r="D147" s="18" t="s">
        <v>54</v>
      </c>
      <c r="E147" s="18" t="s">
        <v>71</v>
      </c>
      <c r="F147" s="18">
        <v>3</v>
      </c>
      <c r="G147" s="18">
        <v>1</v>
      </c>
      <c r="H147" s="18">
        <v>2</v>
      </c>
      <c r="I147" s="18">
        <v>4</v>
      </c>
      <c r="J147" s="18">
        <v>0</v>
      </c>
      <c r="K147" s="18">
        <v>0</v>
      </c>
      <c r="L147" s="18">
        <v>1</v>
      </c>
      <c r="M147" s="18">
        <v>1</v>
      </c>
      <c r="N147" s="18">
        <v>0</v>
      </c>
      <c r="O147" s="18">
        <v>1</v>
      </c>
      <c r="P147" s="18">
        <v>0</v>
      </c>
      <c r="Q147" s="18">
        <v>0</v>
      </c>
      <c r="R147" s="18">
        <v>3</v>
      </c>
      <c r="S147" s="18">
        <v>1</v>
      </c>
      <c r="T147" s="18">
        <v>2</v>
      </c>
      <c r="U147" s="18">
        <v>1</v>
      </c>
      <c r="V147" s="18">
        <v>1</v>
      </c>
      <c r="W147" s="18">
        <v>3</v>
      </c>
      <c r="X147" s="18">
        <v>6</v>
      </c>
      <c r="Y147" s="18">
        <v>18</v>
      </c>
      <c r="Z147" s="18">
        <v>18</v>
      </c>
      <c r="AA147" s="18">
        <v>18</v>
      </c>
      <c r="AB147" s="18">
        <f>$Z147-$Y147</f>
        <v>0</v>
      </c>
      <c r="AC147" s="18">
        <f>$AA147-$Z147</f>
        <v>0</v>
      </c>
      <c r="AD147" s="18" t="str">
        <f>IF(AND($AB147&gt; 0, $AC147 &gt; 0), "Improving", IF(AND($AB147 &lt; 0, $AC147 &lt; 0), "Declining", "Mixed"))</f>
        <v>Mixed</v>
      </c>
      <c r="AE147" s="18">
        <f t="shared" si="2"/>
        <v>18</v>
      </c>
      <c r="AF147" s="18" t="str">
        <f>IF(AE147&gt;=16,"Excellent", IF(AE147&gt;=14,"Good", IF(AE147&gt;=10,"Average","Fail")))</f>
        <v>Excellent</v>
      </c>
      <c r="AG147" s="18">
        <f xml:space="preserve"> 0.5*$F147 + 0.5*$G147</f>
        <v>2</v>
      </c>
      <c r="AH147" s="18" t="str">
        <f>IF($AG147&lt;=1,"Low",IF($AG147&lt;=3,"Medium","High"))</f>
        <v>Medium</v>
      </c>
      <c r="AI147" s="18">
        <f>IF($J147&gt;=2,1,0) + IF($I147&lt;=1,1,0) + IF($V147&gt;=4,1,0) + IF($R147&lt;=2,1,0) + IF($X147&gt;20,1,0) + IF($AG147&lt;=2,1,0)</f>
        <v>1</v>
      </c>
      <c r="AJ147" s="18" t="str">
        <f>IF(AI147&gt;=4,"High",IF(AI147&gt;=2,"Medium","Low"))</f>
        <v>Low</v>
      </c>
      <c r="AK147" s="18" t="str">
        <f>IF(AND($AF147="Fail", $AI147&gt;=3),"Yes","No")</f>
        <v>No</v>
      </c>
      <c r="AL147" s="18">
        <f xml:space="preserve"> $K147 + $L147+ $M147 + $N147 +$O147</f>
        <v>3</v>
      </c>
      <c r="AM147" s="18">
        <f xml:space="preserve"> $Q147 + $S147 + $T147</f>
        <v>3</v>
      </c>
    </row>
    <row r="148" spans="1:39">
      <c r="A148" s="27" t="s">
        <v>37</v>
      </c>
      <c r="B148" s="21" t="s">
        <v>38</v>
      </c>
      <c r="C148" s="21">
        <v>16</v>
      </c>
      <c r="D148" s="21" t="s">
        <v>39</v>
      </c>
      <c r="E148" s="21" t="s">
        <v>72</v>
      </c>
      <c r="F148" s="21">
        <v>3</v>
      </c>
      <c r="G148" s="21">
        <v>1</v>
      </c>
      <c r="H148" s="21">
        <v>1</v>
      </c>
      <c r="I148" s="21">
        <v>2</v>
      </c>
      <c r="J148" s="21">
        <v>3</v>
      </c>
      <c r="K148" s="21">
        <v>0</v>
      </c>
      <c r="L148" s="21">
        <v>1</v>
      </c>
      <c r="M148" s="21">
        <v>1</v>
      </c>
      <c r="N148" s="21">
        <v>0</v>
      </c>
      <c r="O148" s="21">
        <v>1</v>
      </c>
      <c r="P148" s="21">
        <v>1</v>
      </c>
      <c r="Q148" s="21">
        <v>0</v>
      </c>
      <c r="R148" s="21">
        <v>2</v>
      </c>
      <c r="S148" s="21">
        <v>3</v>
      </c>
      <c r="T148" s="21">
        <v>3</v>
      </c>
      <c r="U148" s="21">
        <v>2</v>
      </c>
      <c r="V148" s="21">
        <v>2</v>
      </c>
      <c r="W148" s="21">
        <v>4</v>
      </c>
      <c r="X148" s="21">
        <v>5</v>
      </c>
      <c r="Y148" s="21">
        <v>7</v>
      </c>
      <c r="Z148" s="21">
        <v>7</v>
      </c>
      <c r="AA148" s="21">
        <v>7</v>
      </c>
      <c r="AB148" s="21">
        <f>$Z148-$Y148</f>
        <v>0</v>
      </c>
      <c r="AC148" s="21">
        <f>$AA148-$Z148</f>
        <v>0</v>
      </c>
      <c r="AD148" s="21" t="str">
        <f>IF(AND($AB148&gt; 0, $AC148 &gt; 0), "Improving", IF(AND($AB148 &lt; 0, $AC148 &lt; 0), "Declining", "Mixed"))</f>
        <v>Mixed</v>
      </c>
      <c r="AE148" s="21">
        <f t="shared" si="2"/>
        <v>7</v>
      </c>
      <c r="AF148" s="21" t="str">
        <f>IF(AE148&gt;=16,"Excellent", IF(AE148&gt;=14,"Good", IF(AE148&gt;=10,"Average","Fail")))</f>
        <v>Fail</v>
      </c>
      <c r="AG148" s="21">
        <f xml:space="preserve"> 0.5*$F148 + 0.5*$G148</f>
        <v>2</v>
      </c>
      <c r="AH148" s="21" t="str">
        <f>IF($AG148&lt;=1,"Low",IF($AG148&lt;=3,"Medium","High"))</f>
        <v>Medium</v>
      </c>
      <c r="AI148" s="21">
        <f>IF($J148&gt;=2,1,0) + IF($I148&lt;=1,1,0) + IF($V148&gt;=4,1,0) + IF($R148&lt;=2,1,0) + IF($X148&gt;20,1,0) + IF($AG148&lt;=2,1,0)</f>
        <v>3</v>
      </c>
      <c r="AJ148" s="21" t="str">
        <f>IF(AI148&gt;=4,"High",IF(AI148&gt;=2,"Medium","Low"))</f>
        <v>Medium</v>
      </c>
      <c r="AK148" s="21" t="str">
        <f>IF(AND($AF148="Fail", $AI148&gt;=3),"Yes","No")</f>
        <v>Yes</v>
      </c>
      <c r="AL148" s="21">
        <f xml:space="preserve"> $K148 + $L148+ $M148 + $N148 +$O148</f>
        <v>3</v>
      </c>
      <c r="AM148" s="21">
        <f xml:space="preserve"> $Q148 + $S148 + $T148</f>
        <v>6</v>
      </c>
    </row>
    <row r="149" spans="1:39">
      <c r="A149" s="26" t="s">
        <v>37</v>
      </c>
      <c r="B149" s="18" t="s">
        <v>38</v>
      </c>
      <c r="C149" s="18">
        <v>18</v>
      </c>
      <c r="D149" s="18" t="s">
        <v>39</v>
      </c>
      <c r="E149" s="18" t="s">
        <v>72</v>
      </c>
      <c r="F149" s="18">
        <v>2</v>
      </c>
      <c r="G149" s="18">
        <v>2</v>
      </c>
      <c r="H149" s="18">
        <v>1</v>
      </c>
      <c r="I149" s="18">
        <v>3</v>
      </c>
      <c r="J149" s="18">
        <v>0</v>
      </c>
      <c r="K149" s="18">
        <v>0</v>
      </c>
      <c r="L149" s="18">
        <v>1</v>
      </c>
      <c r="M149" s="18">
        <v>1</v>
      </c>
      <c r="N149" s="18">
        <v>0</v>
      </c>
      <c r="O149" s="18">
        <v>1</v>
      </c>
      <c r="P149" s="18">
        <v>1</v>
      </c>
      <c r="Q149" s="18">
        <v>0</v>
      </c>
      <c r="R149" s="18">
        <v>4</v>
      </c>
      <c r="S149" s="18">
        <v>3</v>
      </c>
      <c r="T149" s="18">
        <v>3</v>
      </c>
      <c r="U149" s="18">
        <v>1</v>
      </c>
      <c r="V149" s="18">
        <v>2</v>
      </c>
      <c r="W149" s="18">
        <v>2</v>
      </c>
      <c r="X149" s="18">
        <v>5</v>
      </c>
      <c r="Y149" s="18">
        <v>18</v>
      </c>
      <c r="Z149" s="18">
        <v>18</v>
      </c>
      <c r="AA149" s="18">
        <v>19</v>
      </c>
      <c r="AB149" s="18">
        <f>$Z149-$Y149</f>
        <v>0</v>
      </c>
      <c r="AC149" s="18">
        <f>$AA149-$Z149</f>
        <v>1</v>
      </c>
      <c r="AD149" s="18" t="str">
        <f>IF(AND($AB149&gt; 0, $AC149 &gt; 0), "Improving", IF(AND($AB149 &lt; 0, $AC149 &lt; 0), "Declining", "Mixed"))</f>
        <v>Mixed</v>
      </c>
      <c r="AE149" s="18">
        <f t="shared" si="2"/>
        <v>18.329999999999998</v>
      </c>
      <c r="AF149" s="18" t="str">
        <f>IF(AE149&gt;=16,"Excellent", IF(AE149&gt;=14,"Good", IF(AE149&gt;=10,"Average","Fail")))</f>
        <v>Excellent</v>
      </c>
      <c r="AG149" s="18">
        <f xml:space="preserve"> 0.5*$F149 + 0.5*$G149</f>
        <v>2</v>
      </c>
      <c r="AH149" s="18" t="str">
        <f>IF($AG149&lt;=1,"Low",IF($AG149&lt;=3,"Medium","High"))</f>
        <v>Medium</v>
      </c>
      <c r="AI149" s="18">
        <f>IF($J149&gt;=2,1,0) + IF($I149&lt;=1,1,0) + IF($V149&gt;=4,1,0) + IF($R149&lt;=2,1,0) + IF($X149&gt;20,1,0) + IF($AG149&lt;=2,1,0)</f>
        <v>1</v>
      </c>
      <c r="AJ149" s="18" t="str">
        <f>IF(AI149&gt;=4,"High",IF(AI149&gt;=2,"Medium","Low"))</f>
        <v>Low</v>
      </c>
      <c r="AK149" s="18" t="str">
        <f>IF(AND($AF149="Fail", $AI149&gt;=3),"Yes","No")</f>
        <v>No</v>
      </c>
      <c r="AL149" s="18">
        <f xml:space="preserve"> $K149 + $L149+ $M149 + $N149 +$O149</f>
        <v>3</v>
      </c>
      <c r="AM149" s="18">
        <f xml:space="preserve"> $Q149 + $S149 + $T149</f>
        <v>6</v>
      </c>
    </row>
    <row r="150" spans="1:39">
      <c r="A150" s="27" t="s">
        <v>37</v>
      </c>
      <c r="B150" s="21" t="s">
        <v>52</v>
      </c>
      <c r="C150" s="21">
        <v>18</v>
      </c>
      <c r="D150" s="21" t="s">
        <v>39</v>
      </c>
      <c r="E150" s="21" t="s">
        <v>71</v>
      </c>
      <c r="F150" s="21">
        <v>4</v>
      </c>
      <c r="G150" s="21">
        <v>4</v>
      </c>
      <c r="H150" s="21">
        <v>1</v>
      </c>
      <c r="I150" s="21">
        <v>1</v>
      </c>
      <c r="J150" s="21">
        <v>0</v>
      </c>
      <c r="K150" s="21">
        <v>0</v>
      </c>
      <c r="L150" s="21">
        <v>1</v>
      </c>
      <c r="M150" s="21">
        <v>1</v>
      </c>
      <c r="N150" s="21">
        <v>0</v>
      </c>
      <c r="O150" s="21">
        <v>1</v>
      </c>
      <c r="P150" s="21">
        <v>1</v>
      </c>
      <c r="Q150" s="21">
        <v>1</v>
      </c>
      <c r="R150" s="21">
        <v>1</v>
      </c>
      <c r="S150" s="21">
        <v>4</v>
      </c>
      <c r="T150" s="21">
        <v>2</v>
      </c>
      <c r="U150" s="21">
        <v>2</v>
      </c>
      <c r="V150" s="21">
        <v>2</v>
      </c>
      <c r="W150" s="21">
        <v>1</v>
      </c>
      <c r="X150" s="21">
        <v>5</v>
      </c>
      <c r="Y150" s="21">
        <v>16</v>
      </c>
      <c r="Z150" s="21">
        <v>15</v>
      </c>
      <c r="AA150" s="21">
        <v>16</v>
      </c>
      <c r="AB150" s="21">
        <f>$Z150-$Y150</f>
        <v>-1</v>
      </c>
      <c r="AC150" s="21">
        <f>$AA150-$Z150</f>
        <v>1</v>
      </c>
      <c r="AD150" s="21" t="str">
        <f>IF(AND($AB150&gt; 0, $AC150 &gt; 0), "Improving", IF(AND($AB150 &lt; 0, $AC150 &lt; 0), "Declining", "Mixed"))</f>
        <v>Mixed</v>
      </c>
      <c r="AE150" s="21">
        <f t="shared" si="2"/>
        <v>15.67</v>
      </c>
      <c r="AF150" s="21" t="str">
        <f>IF(AE150&gt;=16,"Excellent", IF(AE150&gt;=14,"Good", IF(AE150&gt;=10,"Average","Fail")))</f>
        <v>Good</v>
      </c>
      <c r="AG150" s="21">
        <f xml:space="preserve"> 0.5*$F150 + 0.5*$G150</f>
        <v>4</v>
      </c>
      <c r="AH150" s="21" t="str">
        <f>IF($AG150&lt;=1,"Low",IF($AG150&lt;=3,"Medium","High"))</f>
        <v>High</v>
      </c>
      <c r="AI150" s="21">
        <f>IF($J150&gt;=2,1,0) + IF($I150&lt;=1,1,0) + IF($V150&gt;=4,1,0) + IF($R150&lt;=2,1,0) + IF($X150&gt;20,1,0) + IF($AG150&lt;=2,1,0)</f>
        <v>2</v>
      </c>
      <c r="AJ150" s="21" t="str">
        <f>IF(AI150&gt;=4,"High",IF(AI150&gt;=2,"Medium","Low"))</f>
        <v>Medium</v>
      </c>
      <c r="AK150" s="21" t="str">
        <f>IF(AND($AF150="Fail", $AI150&gt;=3),"Yes","No")</f>
        <v>No</v>
      </c>
      <c r="AL150" s="21">
        <f xml:space="preserve"> $K150 + $L150+ $M150 + $N150 +$O150</f>
        <v>3</v>
      </c>
      <c r="AM150" s="21">
        <f xml:space="preserve"> $Q150 + $S150 + $T150</f>
        <v>7</v>
      </c>
    </row>
    <row r="151" spans="1:39">
      <c r="A151" s="26" t="s">
        <v>55</v>
      </c>
      <c r="B151" s="18" t="s">
        <v>52</v>
      </c>
      <c r="C151" s="18">
        <v>18</v>
      </c>
      <c r="D151" s="18" t="s">
        <v>54</v>
      </c>
      <c r="E151" s="18" t="s">
        <v>72</v>
      </c>
      <c r="F151" s="18">
        <v>2</v>
      </c>
      <c r="G151" s="18">
        <v>1</v>
      </c>
      <c r="H151" s="18">
        <v>2</v>
      </c>
      <c r="I151" s="18">
        <v>1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1</v>
      </c>
      <c r="P151" s="18">
        <v>1</v>
      </c>
      <c r="Q151" s="18">
        <v>1</v>
      </c>
      <c r="R151" s="18">
        <v>4</v>
      </c>
      <c r="S151" s="18">
        <v>4</v>
      </c>
      <c r="T151" s="18">
        <v>3</v>
      </c>
      <c r="U151" s="18">
        <v>1</v>
      </c>
      <c r="V151" s="18">
        <v>3</v>
      </c>
      <c r="W151" s="18">
        <v>5</v>
      </c>
      <c r="X151" s="18">
        <v>5</v>
      </c>
      <c r="Y151" s="18">
        <v>7</v>
      </c>
      <c r="Z151" s="18">
        <v>6</v>
      </c>
      <c r="AA151" s="18">
        <v>7</v>
      </c>
      <c r="AB151" s="18">
        <f>$Z151-$Y151</f>
        <v>-1</v>
      </c>
      <c r="AC151" s="18">
        <f>$AA151-$Z151</f>
        <v>1</v>
      </c>
      <c r="AD151" s="18" t="str">
        <f>IF(AND($AB151&gt; 0, $AC151 &gt; 0), "Improving", IF(AND($AB151 &lt; 0, $AC151 &lt; 0), "Declining", "Mixed"))</f>
        <v>Mixed</v>
      </c>
      <c r="AE151" s="18">
        <f t="shared" si="2"/>
        <v>6.67</v>
      </c>
      <c r="AF151" s="18" t="str">
        <f>IF(AE151&gt;=16,"Excellent", IF(AE151&gt;=14,"Good", IF(AE151&gt;=10,"Average","Fail")))</f>
        <v>Fail</v>
      </c>
      <c r="AG151" s="18">
        <f xml:space="preserve"> 0.5*$F151 + 0.5*$G151</f>
        <v>1.5</v>
      </c>
      <c r="AH151" s="18" t="str">
        <f>IF($AG151&lt;=1,"Low",IF($AG151&lt;=3,"Medium","High"))</f>
        <v>Medium</v>
      </c>
      <c r="AI151" s="18">
        <f>IF($J151&gt;=2,1,0) + IF($I151&lt;=1,1,0) + IF($V151&gt;=4,1,0) + IF($R151&lt;=2,1,0) + IF($X151&gt;20,1,0) + IF($AG151&lt;=2,1,0)</f>
        <v>2</v>
      </c>
      <c r="AJ151" s="18" t="str">
        <f>IF(AI151&gt;=4,"High",IF(AI151&gt;=2,"Medium","Low"))</f>
        <v>Medium</v>
      </c>
      <c r="AK151" s="18" t="str">
        <f>IF(AND($AF151="Fail", $AI151&gt;=3),"Yes","No")</f>
        <v>No</v>
      </c>
      <c r="AL151" s="18">
        <f xml:space="preserve"> $K151 + $L151+ $M151 + $N151 +$O151</f>
        <v>2</v>
      </c>
      <c r="AM151" s="18">
        <f xml:space="preserve"> $Q151 + $S151 + $T151</f>
        <v>8</v>
      </c>
    </row>
    <row r="152" spans="1:39">
      <c r="A152" s="27" t="s">
        <v>55</v>
      </c>
      <c r="B152" s="21" t="s">
        <v>52</v>
      </c>
      <c r="C152" s="21">
        <v>19</v>
      </c>
      <c r="D152" s="21" t="s">
        <v>39</v>
      </c>
      <c r="E152" s="21" t="s">
        <v>71</v>
      </c>
      <c r="F152" s="21">
        <v>1</v>
      </c>
      <c r="G152" s="21">
        <v>1</v>
      </c>
      <c r="H152" s="21">
        <v>1</v>
      </c>
      <c r="I152" s="21">
        <v>1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1</v>
      </c>
      <c r="P152" s="21">
        <v>1</v>
      </c>
      <c r="Q152" s="21">
        <v>0</v>
      </c>
      <c r="R152" s="21">
        <v>3</v>
      </c>
      <c r="S152" s="21">
        <v>2</v>
      </c>
      <c r="T152" s="21">
        <v>3</v>
      </c>
      <c r="U152" s="21">
        <v>3</v>
      </c>
      <c r="V152" s="21">
        <v>3</v>
      </c>
      <c r="W152" s="21">
        <v>5</v>
      </c>
      <c r="X152" s="21">
        <v>5</v>
      </c>
      <c r="Y152" s="21">
        <v>8</v>
      </c>
      <c r="Z152" s="21">
        <v>9</v>
      </c>
      <c r="AA152" s="21">
        <v>9</v>
      </c>
      <c r="AB152" s="21">
        <f>$Z152-$Y152</f>
        <v>1</v>
      </c>
      <c r="AC152" s="21">
        <f>$AA152-$Z152</f>
        <v>0</v>
      </c>
      <c r="AD152" s="21" t="str">
        <f>IF(AND($AB152&gt; 0, $AC152 &gt; 0), "Improving", IF(AND($AB152 &lt; 0, $AC152 &lt; 0), "Declining", "Mixed"))</f>
        <v>Mixed</v>
      </c>
      <c r="AE152" s="21">
        <f t="shared" si="2"/>
        <v>8.67</v>
      </c>
      <c r="AF152" s="21" t="str">
        <f>IF(AE152&gt;=16,"Excellent", IF(AE152&gt;=14,"Good", IF(AE152&gt;=10,"Average","Fail")))</f>
        <v>Fail</v>
      </c>
      <c r="AG152" s="21">
        <f xml:space="preserve"> 0.5*$F152 + 0.5*$G152</f>
        <v>1</v>
      </c>
      <c r="AH152" s="21" t="str">
        <f>IF($AG152&lt;=1,"Low",IF($AG152&lt;=3,"Medium","High"))</f>
        <v>Low</v>
      </c>
      <c r="AI152" s="21">
        <f>IF($J152&gt;=2,1,0) + IF($I152&lt;=1,1,0) + IF($V152&gt;=4,1,0) + IF($R152&lt;=2,1,0) + IF($X152&gt;20,1,0) + IF($AG152&lt;=2,1,0)</f>
        <v>2</v>
      </c>
      <c r="AJ152" s="21" t="str">
        <f>IF(AI152&gt;=4,"High",IF(AI152&gt;=2,"Medium","Low"))</f>
        <v>Medium</v>
      </c>
      <c r="AK152" s="21" t="str">
        <f>IF(AND($AF152="Fail", $AI152&gt;=3),"Yes","No")</f>
        <v>No</v>
      </c>
      <c r="AL152" s="21">
        <f xml:space="preserve"> $K152 + $L152+ $M152 + $N152 +$O152</f>
        <v>1</v>
      </c>
      <c r="AM152" s="21">
        <f xml:space="preserve"> $Q152 + $S152 + $T152</f>
        <v>5</v>
      </c>
    </row>
    <row r="153" spans="1:39">
      <c r="A153" s="26" t="s">
        <v>37</v>
      </c>
      <c r="B153" s="18" t="s">
        <v>38</v>
      </c>
      <c r="C153" s="18">
        <v>17</v>
      </c>
      <c r="D153" s="18" t="s">
        <v>39</v>
      </c>
      <c r="E153" s="18" t="s">
        <v>72</v>
      </c>
      <c r="F153" s="18">
        <v>1</v>
      </c>
      <c r="G153" s="18">
        <v>1</v>
      </c>
      <c r="H153" s="18">
        <v>1</v>
      </c>
      <c r="I153" s="18">
        <v>2</v>
      </c>
      <c r="J153" s="18">
        <v>0</v>
      </c>
      <c r="K153" s="18">
        <v>0</v>
      </c>
      <c r="L153" s="18">
        <v>1</v>
      </c>
      <c r="M153" s="18">
        <v>0</v>
      </c>
      <c r="N153" s="18">
        <v>0</v>
      </c>
      <c r="O153" s="18">
        <v>1</v>
      </c>
      <c r="P153" s="18">
        <v>1</v>
      </c>
      <c r="Q153" s="18">
        <v>0</v>
      </c>
      <c r="R153" s="18">
        <v>5</v>
      </c>
      <c r="S153" s="18">
        <v>3</v>
      </c>
      <c r="T153" s="18">
        <v>3</v>
      </c>
      <c r="U153" s="18">
        <v>1</v>
      </c>
      <c r="V153" s="18">
        <v>1</v>
      </c>
      <c r="W153" s="18">
        <v>3</v>
      </c>
      <c r="X153" s="18">
        <v>4</v>
      </c>
      <c r="Y153" s="18">
        <v>5</v>
      </c>
      <c r="Z153" s="18">
        <v>5</v>
      </c>
      <c r="AA153" s="18">
        <v>6</v>
      </c>
      <c r="AB153" s="18">
        <f>$Z153-$Y153</f>
        <v>0</v>
      </c>
      <c r="AC153" s="18">
        <f>$AA153-$Z153</f>
        <v>1</v>
      </c>
      <c r="AD153" s="18" t="str">
        <f>IF(AND($AB153&gt; 0, $AC153 &gt; 0), "Improving", IF(AND($AB153 &lt; 0, $AC153 &lt; 0), "Declining", "Mixed"))</f>
        <v>Mixed</v>
      </c>
      <c r="AE153" s="18">
        <f t="shared" si="2"/>
        <v>5.33</v>
      </c>
      <c r="AF153" s="18" t="str">
        <f>IF(AE153&gt;=16,"Excellent", IF(AE153&gt;=14,"Good", IF(AE153&gt;=10,"Average","Fail")))</f>
        <v>Fail</v>
      </c>
      <c r="AG153" s="18">
        <f xml:space="preserve"> 0.5*$F153 + 0.5*$G153</f>
        <v>1</v>
      </c>
      <c r="AH153" s="18" t="str">
        <f>IF($AG153&lt;=1,"Low",IF($AG153&lt;=3,"Medium","High"))</f>
        <v>Low</v>
      </c>
      <c r="AI153" s="18">
        <f>IF($J153&gt;=2,1,0) + IF($I153&lt;=1,1,0) + IF($V153&gt;=4,1,0) + IF($R153&lt;=2,1,0) + IF($X153&gt;20,1,0) + IF($AG153&lt;=2,1,0)</f>
        <v>1</v>
      </c>
      <c r="AJ153" s="18" t="str">
        <f>IF(AI153&gt;=4,"High",IF(AI153&gt;=2,"Medium","Low"))</f>
        <v>Low</v>
      </c>
      <c r="AK153" s="18" t="str">
        <f>IF(AND($AF153="Fail", $AI153&gt;=3),"Yes","No")</f>
        <v>No</v>
      </c>
      <c r="AL153" s="18">
        <f xml:space="preserve"> $K153 + $L153+ $M153 + $N153 +$O153</f>
        <v>2</v>
      </c>
      <c r="AM153" s="18">
        <f xml:space="preserve"> $Q153 + $S153 + $T153</f>
        <v>6</v>
      </c>
    </row>
    <row r="154" spans="1:39">
      <c r="A154" s="27" t="s">
        <v>37</v>
      </c>
      <c r="B154" s="21" t="s">
        <v>38</v>
      </c>
      <c r="C154" s="21">
        <v>16</v>
      </c>
      <c r="D154" s="21" t="s">
        <v>39</v>
      </c>
      <c r="E154" s="21" t="s">
        <v>72</v>
      </c>
      <c r="F154" s="21">
        <v>3</v>
      </c>
      <c r="G154" s="21">
        <v>3</v>
      </c>
      <c r="H154" s="21">
        <v>1</v>
      </c>
      <c r="I154" s="21">
        <v>2</v>
      </c>
      <c r="J154" s="21">
        <v>0</v>
      </c>
      <c r="K154" s="21">
        <v>0</v>
      </c>
      <c r="L154" s="21">
        <v>1</v>
      </c>
      <c r="M154" s="21">
        <v>1</v>
      </c>
      <c r="N154" s="21">
        <v>0</v>
      </c>
      <c r="O154" s="21">
        <v>1</v>
      </c>
      <c r="P154" s="21">
        <v>0</v>
      </c>
      <c r="Q154" s="21">
        <v>0</v>
      </c>
      <c r="R154" s="21">
        <v>4</v>
      </c>
      <c r="S154" s="21">
        <v>3</v>
      </c>
      <c r="T154" s="21">
        <v>2</v>
      </c>
      <c r="U154" s="21">
        <v>1</v>
      </c>
      <c r="V154" s="21">
        <v>2</v>
      </c>
      <c r="W154" s="21">
        <v>5</v>
      </c>
      <c r="X154" s="21">
        <v>4</v>
      </c>
      <c r="Y154" s="21">
        <v>6</v>
      </c>
      <c r="Z154" s="21">
        <v>10</v>
      </c>
      <c r="AA154" s="21">
        <v>10</v>
      </c>
      <c r="AB154" s="21">
        <f>$Z154-$Y154</f>
        <v>4</v>
      </c>
      <c r="AC154" s="21">
        <f>$AA154-$Z154</f>
        <v>0</v>
      </c>
      <c r="AD154" s="21" t="str">
        <f>IF(AND($AB154&gt; 0, $AC154 &gt; 0), "Improving", IF(AND($AB154 &lt; 0, $AC154 &lt; 0), "Declining", "Mixed"))</f>
        <v>Mixed</v>
      </c>
      <c r="AE154" s="21">
        <f t="shared" si="2"/>
        <v>8.67</v>
      </c>
      <c r="AF154" s="21" t="str">
        <f>IF(AE154&gt;=16,"Excellent", IF(AE154&gt;=14,"Good", IF(AE154&gt;=10,"Average","Fail")))</f>
        <v>Fail</v>
      </c>
      <c r="AG154" s="21">
        <f xml:space="preserve"> 0.5*$F154 + 0.5*$G154</f>
        <v>3</v>
      </c>
      <c r="AH154" s="21" t="str">
        <f>IF($AG154&lt;=1,"Low",IF($AG154&lt;=3,"Medium","High"))</f>
        <v>Medium</v>
      </c>
      <c r="AI154" s="21">
        <f>IF($J154&gt;=2,1,0) + IF($I154&lt;=1,1,0) + IF($V154&gt;=4,1,0) + IF($R154&lt;=2,1,0) + IF($X154&gt;20,1,0) + IF($AG154&lt;=2,1,0)</f>
        <v>0</v>
      </c>
      <c r="AJ154" s="21" t="str">
        <f>IF(AI154&gt;=4,"High",IF(AI154&gt;=2,"Medium","Low"))</f>
        <v>Low</v>
      </c>
      <c r="AK154" s="21" t="str">
        <f>IF(AND($AF154="Fail", $AI154&gt;=3),"Yes","No")</f>
        <v>No</v>
      </c>
      <c r="AL154" s="21">
        <f xml:space="preserve"> $K154 + $L154+ $M154 + $N154 +$O154</f>
        <v>3</v>
      </c>
      <c r="AM154" s="21">
        <f xml:space="preserve"> $Q154 + $S154 + $T154</f>
        <v>5</v>
      </c>
    </row>
    <row r="155" spans="1:39">
      <c r="A155" s="26" t="s">
        <v>37</v>
      </c>
      <c r="B155" s="18" t="s">
        <v>38</v>
      </c>
      <c r="C155" s="18">
        <v>15</v>
      </c>
      <c r="D155" s="18" t="s">
        <v>39</v>
      </c>
      <c r="E155" s="18" t="s">
        <v>72</v>
      </c>
      <c r="F155" s="18">
        <v>2</v>
      </c>
      <c r="G155" s="18">
        <v>1</v>
      </c>
      <c r="H155" s="18">
        <v>3</v>
      </c>
      <c r="I155" s="18">
        <v>3</v>
      </c>
      <c r="J155" s="18">
        <v>0</v>
      </c>
      <c r="K155" s="18">
        <v>0</v>
      </c>
      <c r="L155" s="18">
        <v>1</v>
      </c>
      <c r="M155" s="18">
        <v>0</v>
      </c>
      <c r="N155" s="18">
        <v>1</v>
      </c>
      <c r="O155" s="18">
        <v>1</v>
      </c>
      <c r="P155" s="18">
        <v>1</v>
      </c>
      <c r="Q155" s="18">
        <v>0</v>
      </c>
      <c r="R155" s="18">
        <v>5</v>
      </c>
      <c r="S155" s="18">
        <v>2</v>
      </c>
      <c r="T155" s="18">
        <v>2</v>
      </c>
      <c r="U155" s="18">
        <v>1</v>
      </c>
      <c r="V155" s="18">
        <v>1</v>
      </c>
      <c r="W155" s="18">
        <v>4</v>
      </c>
      <c r="X155" s="18">
        <v>4</v>
      </c>
      <c r="Y155" s="18">
        <v>10</v>
      </c>
      <c r="Z155" s="18">
        <v>12</v>
      </c>
      <c r="AA155" s="18">
        <v>12</v>
      </c>
      <c r="AB155" s="18">
        <f>$Z155-$Y155</f>
        <v>2</v>
      </c>
      <c r="AC155" s="18">
        <f>$AA155-$Z155</f>
        <v>0</v>
      </c>
      <c r="AD155" s="18" t="str">
        <f>IF(AND($AB155&gt; 0, $AC155 &gt; 0), "Improving", IF(AND($AB155 &lt; 0, $AC155 &lt; 0), "Declining", "Mixed"))</f>
        <v>Mixed</v>
      </c>
      <c r="AE155" s="18">
        <f t="shared" si="2"/>
        <v>11.33</v>
      </c>
      <c r="AF155" s="18" t="str">
        <f>IF(AE155&gt;=16,"Excellent", IF(AE155&gt;=14,"Good", IF(AE155&gt;=10,"Average","Fail")))</f>
        <v>Average</v>
      </c>
      <c r="AG155" s="18">
        <f xml:space="preserve"> 0.5*$F155 + 0.5*$G155</f>
        <v>1.5</v>
      </c>
      <c r="AH155" s="18" t="str">
        <f>IF($AG155&lt;=1,"Low",IF($AG155&lt;=3,"Medium","High"))</f>
        <v>Medium</v>
      </c>
      <c r="AI155" s="18">
        <f>IF($J155&gt;=2,1,0) + IF($I155&lt;=1,1,0) + IF($V155&gt;=4,1,0) + IF($R155&lt;=2,1,0) + IF($X155&gt;20,1,0) + IF($AG155&lt;=2,1,0)</f>
        <v>1</v>
      </c>
      <c r="AJ155" s="18" t="str">
        <f>IF(AI155&gt;=4,"High",IF(AI155&gt;=2,"Medium","Low"))</f>
        <v>Low</v>
      </c>
      <c r="AK155" s="18" t="str">
        <f>IF(AND($AF155="Fail", $AI155&gt;=3),"Yes","No")</f>
        <v>No</v>
      </c>
      <c r="AL155" s="18">
        <f xml:space="preserve"> $K155 + $L155+ $M155 + $N155 +$O155</f>
        <v>3</v>
      </c>
      <c r="AM155" s="18">
        <f xml:space="preserve"> $Q155 + $S155 + $T155</f>
        <v>4</v>
      </c>
    </row>
    <row r="156" spans="1:39">
      <c r="A156" s="27" t="s">
        <v>37</v>
      </c>
      <c r="B156" s="21" t="s">
        <v>38</v>
      </c>
      <c r="C156" s="21">
        <v>16</v>
      </c>
      <c r="D156" s="21" t="s">
        <v>39</v>
      </c>
      <c r="E156" s="21" t="s">
        <v>72</v>
      </c>
      <c r="F156" s="21">
        <v>4</v>
      </c>
      <c r="G156" s="21">
        <v>4</v>
      </c>
      <c r="H156" s="21">
        <v>1</v>
      </c>
      <c r="I156" s="21">
        <v>1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1</v>
      </c>
      <c r="P156" s="21">
        <v>1</v>
      </c>
      <c r="Q156" s="21">
        <v>0</v>
      </c>
      <c r="R156" s="21">
        <v>4</v>
      </c>
      <c r="S156" s="21">
        <v>4</v>
      </c>
      <c r="T156" s="21">
        <v>4</v>
      </c>
      <c r="U156" s="21">
        <v>1</v>
      </c>
      <c r="V156" s="21">
        <v>2</v>
      </c>
      <c r="W156" s="21">
        <v>2</v>
      </c>
      <c r="X156" s="21">
        <v>4</v>
      </c>
      <c r="Y156" s="21">
        <v>14</v>
      </c>
      <c r="Z156" s="21">
        <v>14</v>
      </c>
      <c r="AA156" s="21">
        <v>14</v>
      </c>
      <c r="AB156" s="21">
        <f>$Z156-$Y156</f>
        <v>0</v>
      </c>
      <c r="AC156" s="21">
        <f>$AA156-$Z156</f>
        <v>0</v>
      </c>
      <c r="AD156" s="21" t="str">
        <f>IF(AND($AB156&gt; 0, $AC156 &gt; 0), "Improving", IF(AND($AB156 &lt; 0, $AC156 &lt; 0), "Declining", "Mixed"))</f>
        <v>Mixed</v>
      </c>
      <c r="AE156" s="21">
        <f t="shared" si="2"/>
        <v>14</v>
      </c>
      <c r="AF156" s="21" t="str">
        <f>IF(AE156&gt;=16,"Excellent", IF(AE156&gt;=14,"Good", IF(AE156&gt;=10,"Average","Fail")))</f>
        <v>Good</v>
      </c>
      <c r="AG156" s="21">
        <f xml:space="preserve"> 0.5*$F156 + 0.5*$G156</f>
        <v>4</v>
      </c>
      <c r="AH156" s="21" t="str">
        <f>IF($AG156&lt;=1,"Low",IF($AG156&lt;=3,"Medium","High"))</f>
        <v>High</v>
      </c>
      <c r="AI156" s="21">
        <f>IF($J156&gt;=2,1,0) + IF($I156&lt;=1,1,0) + IF($V156&gt;=4,1,0) + IF($R156&lt;=2,1,0) + IF($X156&gt;20,1,0) + IF($AG156&lt;=2,1,0)</f>
        <v>1</v>
      </c>
      <c r="AJ156" s="21" t="str">
        <f>IF(AI156&gt;=4,"High",IF(AI156&gt;=2,"Medium","Low"))</f>
        <v>Low</v>
      </c>
      <c r="AK156" s="21" t="str">
        <f>IF(AND($AF156="Fail", $AI156&gt;=3),"Yes","No")</f>
        <v>No</v>
      </c>
      <c r="AL156" s="21">
        <f xml:space="preserve"> $K156 + $L156+ $M156 + $N156 +$O156</f>
        <v>2</v>
      </c>
      <c r="AM156" s="21">
        <f xml:space="preserve"> $Q156 + $S156 + $T156</f>
        <v>8</v>
      </c>
    </row>
    <row r="157" spans="1:39">
      <c r="A157" s="26" t="s">
        <v>37</v>
      </c>
      <c r="B157" s="18" t="s">
        <v>38</v>
      </c>
      <c r="C157" s="18">
        <v>16</v>
      </c>
      <c r="D157" s="18" t="s">
        <v>39</v>
      </c>
      <c r="E157" s="18" t="s">
        <v>72</v>
      </c>
      <c r="F157" s="18">
        <v>3</v>
      </c>
      <c r="G157" s="18">
        <v>3</v>
      </c>
      <c r="H157" s="18">
        <v>3</v>
      </c>
      <c r="I157" s="18">
        <v>2</v>
      </c>
      <c r="J157" s="18">
        <v>0</v>
      </c>
      <c r="K157" s="18">
        <v>1</v>
      </c>
      <c r="L157" s="18">
        <v>1</v>
      </c>
      <c r="M157" s="18">
        <v>0</v>
      </c>
      <c r="N157" s="18">
        <v>1</v>
      </c>
      <c r="O157" s="18">
        <v>1</v>
      </c>
      <c r="P157" s="18">
        <v>0</v>
      </c>
      <c r="Q157" s="18">
        <v>0</v>
      </c>
      <c r="R157" s="18">
        <v>5</v>
      </c>
      <c r="S157" s="18">
        <v>3</v>
      </c>
      <c r="T157" s="18">
        <v>2</v>
      </c>
      <c r="U157" s="18">
        <v>1</v>
      </c>
      <c r="V157" s="18">
        <v>1</v>
      </c>
      <c r="W157" s="18">
        <v>4</v>
      </c>
      <c r="X157" s="18">
        <v>4</v>
      </c>
      <c r="Y157" s="18">
        <v>8</v>
      </c>
      <c r="Z157" s="18">
        <v>10</v>
      </c>
      <c r="AA157" s="18">
        <v>10</v>
      </c>
      <c r="AB157" s="18">
        <f>$Z157-$Y157</f>
        <v>2</v>
      </c>
      <c r="AC157" s="18">
        <f>$AA157-$Z157</f>
        <v>0</v>
      </c>
      <c r="AD157" s="18" t="str">
        <f>IF(AND($AB157&gt; 0, $AC157 &gt; 0), "Improving", IF(AND($AB157 &lt; 0, $AC157 &lt; 0), "Declining", "Mixed"))</f>
        <v>Mixed</v>
      </c>
      <c r="AE157" s="18">
        <f t="shared" si="2"/>
        <v>9.33</v>
      </c>
      <c r="AF157" s="18" t="str">
        <f>IF(AE157&gt;=16,"Excellent", IF(AE157&gt;=14,"Good", IF(AE157&gt;=10,"Average","Fail")))</f>
        <v>Fail</v>
      </c>
      <c r="AG157" s="18">
        <f xml:space="preserve"> 0.5*$F157 + 0.5*$G157</f>
        <v>3</v>
      </c>
      <c r="AH157" s="18" t="str">
        <f>IF($AG157&lt;=1,"Low",IF($AG157&lt;=3,"Medium","High"))</f>
        <v>Medium</v>
      </c>
      <c r="AI157" s="18">
        <f>IF($J157&gt;=2,1,0) + IF($I157&lt;=1,1,0) + IF($V157&gt;=4,1,0) + IF($R157&lt;=2,1,0) + IF($X157&gt;20,1,0) + IF($AG157&lt;=2,1,0)</f>
        <v>0</v>
      </c>
      <c r="AJ157" s="18" t="str">
        <f>IF(AI157&gt;=4,"High",IF(AI157&gt;=2,"Medium","Low"))</f>
        <v>Low</v>
      </c>
      <c r="AK157" s="18" t="str">
        <f>IF(AND($AF157="Fail", $AI157&gt;=3),"Yes","No")</f>
        <v>No</v>
      </c>
      <c r="AL157" s="18">
        <f xml:space="preserve"> $K157 + $L157+ $M157 + $N157 +$O157</f>
        <v>4</v>
      </c>
      <c r="AM157" s="18">
        <f xml:space="preserve"> $Q157 + $S157 + $T157</f>
        <v>5</v>
      </c>
    </row>
    <row r="158" spans="1:39">
      <c r="A158" s="27" t="s">
        <v>37</v>
      </c>
      <c r="B158" s="21" t="s">
        <v>52</v>
      </c>
      <c r="C158" s="21">
        <v>16</v>
      </c>
      <c r="D158" s="21" t="s">
        <v>39</v>
      </c>
      <c r="E158" s="21" t="s">
        <v>71</v>
      </c>
      <c r="F158" s="21">
        <v>4</v>
      </c>
      <c r="G158" s="21">
        <v>3</v>
      </c>
      <c r="H158" s="21">
        <v>1</v>
      </c>
      <c r="I158" s="21">
        <v>1</v>
      </c>
      <c r="J158" s="21">
        <v>0</v>
      </c>
      <c r="K158" s="21">
        <v>0</v>
      </c>
      <c r="L158" s="21">
        <v>0</v>
      </c>
      <c r="M158" s="21">
        <v>1</v>
      </c>
      <c r="N158" s="21">
        <v>1</v>
      </c>
      <c r="O158" s="21">
        <v>1</v>
      </c>
      <c r="P158" s="21">
        <v>1</v>
      </c>
      <c r="Q158" s="21">
        <v>0</v>
      </c>
      <c r="R158" s="21">
        <v>3</v>
      </c>
      <c r="S158" s="21">
        <v>1</v>
      </c>
      <c r="T158" s="21">
        <v>3</v>
      </c>
      <c r="U158" s="21">
        <v>1</v>
      </c>
      <c r="V158" s="21">
        <v>3</v>
      </c>
      <c r="W158" s="21">
        <v>5</v>
      </c>
      <c r="X158" s="21">
        <v>4</v>
      </c>
      <c r="Y158" s="21">
        <v>8</v>
      </c>
      <c r="Z158" s="21">
        <v>10</v>
      </c>
      <c r="AA158" s="21">
        <v>10</v>
      </c>
      <c r="AB158" s="21">
        <f>$Z158-$Y158</f>
        <v>2</v>
      </c>
      <c r="AC158" s="21">
        <f>$AA158-$Z158</f>
        <v>0</v>
      </c>
      <c r="AD158" s="21" t="str">
        <f>IF(AND($AB158&gt; 0, $AC158 &gt; 0), "Improving", IF(AND($AB158 &lt; 0, $AC158 &lt; 0), "Declining", "Mixed"))</f>
        <v>Mixed</v>
      </c>
      <c r="AE158" s="21">
        <f t="shared" si="2"/>
        <v>9.33</v>
      </c>
      <c r="AF158" s="21" t="str">
        <f>IF(AE158&gt;=16,"Excellent", IF(AE158&gt;=14,"Good", IF(AE158&gt;=10,"Average","Fail")))</f>
        <v>Fail</v>
      </c>
      <c r="AG158" s="21">
        <f xml:space="preserve"> 0.5*$F158 + 0.5*$G158</f>
        <v>3.5</v>
      </c>
      <c r="AH158" s="21" t="str">
        <f>IF($AG158&lt;=1,"Low",IF($AG158&lt;=3,"Medium","High"))</f>
        <v>High</v>
      </c>
      <c r="AI158" s="21">
        <f>IF($J158&gt;=2,1,0) + IF($I158&lt;=1,1,0) + IF($V158&gt;=4,1,0) + IF($R158&lt;=2,1,0) + IF($X158&gt;20,1,0) + IF($AG158&lt;=2,1,0)</f>
        <v>1</v>
      </c>
      <c r="AJ158" s="21" t="str">
        <f>IF(AI158&gt;=4,"High",IF(AI158&gt;=2,"Medium","Low"))</f>
        <v>Low</v>
      </c>
      <c r="AK158" s="21" t="str">
        <f>IF(AND($AF158="Fail", $AI158&gt;=3),"Yes","No")</f>
        <v>No</v>
      </c>
      <c r="AL158" s="21">
        <f xml:space="preserve"> $K158 + $L158+ $M158 + $N158 +$O158</f>
        <v>3</v>
      </c>
      <c r="AM158" s="21">
        <f xml:space="preserve"> $Q158 + $S158 + $T158</f>
        <v>4</v>
      </c>
    </row>
    <row r="159" spans="1:39">
      <c r="A159" s="26" t="s">
        <v>37</v>
      </c>
      <c r="B159" s="18" t="s">
        <v>52</v>
      </c>
      <c r="C159" s="18">
        <v>15</v>
      </c>
      <c r="D159" s="18" t="s">
        <v>39</v>
      </c>
      <c r="E159" s="18" t="s">
        <v>72</v>
      </c>
      <c r="F159" s="18">
        <v>4</v>
      </c>
      <c r="G159" s="18">
        <v>2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1</v>
      </c>
      <c r="N159" s="18">
        <v>0</v>
      </c>
      <c r="O159" s="18">
        <v>1</v>
      </c>
      <c r="P159" s="18">
        <v>1</v>
      </c>
      <c r="Q159" s="18">
        <v>0</v>
      </c>
      <c r="R159" s="18">
        <v>2</v>
      </c>
      <c r="S159" s="18">
        <v>2</v>
      </c>
      <c r="T159" s="18">
        <v>4</v>
      </c>
      <c r="U159" s="18">
        <v>2</v>
      </c>
      <c r="V159" s="18">
        <v>4</v>
      </c>
      <c r="W159" s="18">
        <v>1</v>
      </c>
      <c r="X159" s="18">
        <v>4</v>
      </c>
      <c r="Y159" s="18">
        <v>15</v>
      </c>
      <c r="Z159" s="18">
        <v>16</v>
      </c>
      <c r="AA159" s="18">
        <v>15</v>
      </c>
      <c r="AB159" s="18">
        <f>$Z159-$Y159</f>
        <v>1</v>
      </c>
      <c r="AC159" s="18">
        <f>$AA159-$Z159</f>
        <v>-1</v>
      </c>
      <c r="AD159" s="18" t="str">
        <f>IF(AND($AB159&gt; 0, $AC159 &gt; 0), "Improving", IF(AND($AB159 &lt; 0, $AC159 &lt; 0), "Declining", "Mixed"))</f>
        <v>Mixed</v>
      </c>
      <c r="AE159" s="18">
        <f t="shared" si="2"/>
        <v>15.33</v>
      </c>
      <c r="AF159" s="18" t="str">
        <f>IF(AE159&gt;=16,"Excellent", IF(AE159&gt;=14,"Good", IF(AE159&gt;=10,"Average","Fail")))</f>
        <v>Good</v>
      </c>
      <c r="AG159" s="18">
        <f xml:space="preserve"> 0.5*$F159 + 0.5*$G159</f>
        <v>3</v>
      </c>
      <c r="AH159" s="18" t="str">
        <f>IF($AG159&lt;=1,"Low",IF($AG159&lt;=3,"Medium","High"))</f>
        <v>Medium</v>
      </c>
      <c r="AI159" s="18">
        <f>IF($J159&gt;=2,1,0) + IF($I159&lt;=1,1,0) + IF($V159&gt;=4,1,0) + IF($R159&lt;=2,1,0) + IF($X159&gt;20,1,0) + IF($AG159&lt;=2,1,0)</f>
        <v>3</v>
      </c>
      <c r="AJ159" s="18" t="str">
        <f>IF(AI159&gt;=4,"High",IF(AI159&gt;=2,"Medium","Low"))</f>
        <v>Medium</v>
      </c>
      <c r="AK159" s="18" t="str">
        <f>IF(AND($AF159="Fail", $AI159&gt;=3),"Yes","No")</f>
        <v>No</v>
      </c>
      <c r="AL159" s="18">
        <f xml:space="preserve"> $K159 + $L159+ $M159 + $N159 +$O159</f>
        <v>2</v>
      </c>
      <c r="AM159" s="18">
        <f xml:space="preserve"> $Q159 + $S159 + $T159</f>
        <v>6</v>
      </c>
    </row>
    <row r="160" spans="1:39">
      <c r="A160" s="27" t="s">
        <v>37</v>
      </c>
      <c r="B160" s="21" t="s">
        <v>52</v>
      </c>
      <c r="C160" s="21">
        <v>16</v>
      </c>
      <c r="D160" s="21" t="s">
        <v>39</v>
      </c>
      <c r="E160" s="21" t="s">
        <v>71</v>
      </c>
      <c r="F160" s="21">
        <v>3</v>
      </c>
      <c r="G160" s="21">
        <v>4</v>
      </c>
      <c r="H160" s="21">
        <v>1</v>
      </c>
      <c r="I160" s="21">
        <v>2</v>
      </c>
      <c r="J160" s="21">
        <v>0</v>
      </c>
      <c r="K160" s="21">
        <v>1</v>
      </c>
      <c r="L160" s="21">
        <v>1</v>
      </c>
      <c r="M160" s="21">
        <v>0</v>
      </c>
      <c r="N160" s="21">
        <v>1</v>
      </c>
      <c r="O160" s="21">
        <v>1</v>
      </c>
      <c r="P160" s="21">
        <v>1</v>
      </c>
      <c r="Q160" s="21">
        <v>0</v>
      </c>
      <c r="R160" s="21">
        <v>5</v>
      </c>
      <c r="S160" s="21">
        <v>3</v>
      </c>
      <c r="T160" s="21">
        <v>3</v>
      </c>
      <c r="U160" s="21">
        <v>1</v>
      </c>
      <c r="V160" s="21">
        <v>1</v>
      </c>
      <c r="W160" s="21">
        <v>5</v>
      </c>
      <c r="X160" s="21">
        <v>4</v>
      </c>
      <c r="Y160" s="21">
        <v>11</v>
      </c>
      <c r="Z160" s="21">
        <v>11</v>
      </c>
      <c r="AA160" s="21">
        <v>11</v>
      </c>
      <c r="AB160" s="21">
        <f>$Z160-$Y160</f>
        <v>0</v>
      </c>
      <c r="AC160" s="21">
        <f>$AA160-$Z160</f>
        <v>0</v>
      </c>
      <c r="AD160" s="21" t="str">
        <f>IF(AND($AB160&gt; 0, $AC160 &gt; 0), "Improving", IF(AND($AB160 &lt; 0, $AC160 &lt; 0), "Declining", "Mixed"))</f>
        <v>Mixed</v>
      </c>
      <c r="AE160" s="21">
        <f t="shared" si="2"/>
        <v>11</v>
      </c>
      <c r="AF160" s="21" t="str">
        <f>IF(AE160&gt;=16,"Excellent", IF(AE160&gt;=14,"Good", IF(AE160&gt;=10,"Average","Fail")))</f>
        <v>Average</v>
      </c>
      <c r="AG160" s="21">
        <f xml:space="preserve"> 0.5*$F160 + 0.5*$G160</f>
        <v>3.5</v>
      </c>
      <c r="AH160" s="21" t="str">
        <f>IF($AG160&lt;=1,"Low",IF($AG160&lt;=3,"Medium","High"))</f>
        <v>High</v>
      </c>
      <c r="AI160" s="21">
        <f>IF($J160&gt;=2,1,0) + IF($I160&lt;=1,1,0) + IF($V160&gt;=4,1,0) + IF($R160&lt;=2,1,0) + IF($X160&gt;20,1,0) + IF($AG160&lt;=2,1,0)</f>
        <v>0</v>
      </c>
      <c r="AJ160" s="21" t="str">
        <f>IF(AI160&gt;=4,"High",IF(AI160&gt;=2,"Medium","Low"))</f>
        <v>Low</v>
      </c>
      <c r="AK160" s="21" t="str">
        <f>IF(AND($AF160="Fail", $AI160&gt;=3),"Yes","No")</f>
        <v>No</v>
      </c>
      <c r="AL160" s="21">
        <f xml:space="preserve"> $K160 + $L160+ $M160 + $N160 +$O160</f>
        <v>4</v>
      </c>
      <c r="AM160" s="21">
        <f xml:space="preserve"> $Q160 + $S160 + $T160</f>
        <v>6</v>
      </c>
    </row>
    <row r="161" spans="1:39">
      <c r="A161" s="26" t="s">
        <v>37</v>
      </c>
      <c r="B161" s="18" t="s">
        <v>52</v>
      </c>
      <c r="C161" s="18">
        <v>16</v>
      </c>
      <c r="D161" s="18" t="s">
        <v>39</v>
      </c>
      <c r="E161" s="18" t="s">
        <v>72</v>
      </c>
      <c r="F161" s="18">
        <v>4</v>
      </c>
      <c r="G161" s="18">
        <v>3</v>
      </c>
      <c r="H161" s="18">
        <v>1</v>
      </c>
      <c r="I161" s="18">
        <v>4</v>
      </c>
      <c r="J161" s="18">
        <v>0</v>
      </c>
      <c r="K161" s="18">
        <v>0</v>
      </c>
      <c r="L161" s="18">
        <v>0</v>
      </c>
      <c r="M161" s="18">
        <v>0</v>
      </c>
      <c r="N161" s="18">
        <v>1</v>
      </c>
      <c r="O161" s="18">
        <v>1</v>
      </c>
      <c r="P161" s="18">
        <v>1</v>
      </c>
      <c r="Q161" s="18">
        <v>0</v>
      </c>
      <c r="R161" s="18">
        <v>4</v>
      </c>
      <c r="S161" s="18">
        <v>2</v>
      </c>
      <c r="T161" s="18">
        <v>2</v>
      </c>
      <c r="U161" s="18">
        <v>1</v>
      </c>
      <c r="V161" s="18">
        <v>1</v>
      </c>
      <c r="W161" s="18">
        <v>2</v>
      </c>
      <c r="X161" s="18">
        <v>4</v>
      </c>
      <c r="Y161" s="18">
        <v>19</v>
      </c>
      <c r="Z161" s="18">
        <v>19</v>
      </c>
      <c r="AA161" s="18">
        <v>20</v>
      </c>
      <c r="AB161" s="18">
        <f>$Z161-$Y161</f>
        <v>0</v>
      </c>
      <c r="AC161" s="18">
        <f>$AA161-$Z161</f>
        <v>1</v>
      </c>
      <c r="AD161" s="18" t="str">
        <f>IF(AND($AB161&gt; 0, $AC161 &gt; 0), "Improving", IF(AND($AB161 &lt; 0, $AC161 &lt; 0), "Declining", "Mixed"))</f>
        <v>Mixed</v>
      </c>
      <c r="AE161" s="18">
        <f t="shared" si="2"/>
        <v>19.329999999999998</v>
      </c>
      <c r="AF161" s="18" t="str">
        <f>IF(AE161&gt;=16,"Excellent", IF(AE161&gt;=14,"Good", IF(AE161&gt;=10,"Average","Fail")))</f>
        <v>Excellent</v>
      </c>
      <c r="AG161" s="18">
        <f xml:space="preserve"> 0.5*$F161 + 0.5*$G161</f>
        <v>3.5</v>
      </c>
      <c r="AH161" s="18" t="str">
        <f>IF($AG161&lt;=1,"Low",IF($AG161&lt;=3,"Medium","High"))</f>
        <v>High</v>
      </c>
      <c r="AI161" s="18">
        <f>IF($J161&gt;=2,1,0) + IF($I161&lt;=1,1,0) + IF($V161&gt;=4,1,0) + IF($R161&lt;=2,1,0) + IF($X161&gt;20,1,0) + IF($AG161&lt;=2,1,0)</f>
        <v>0</v>
      </c>
      <c r="AJ161" s="18" t="str">
        <f>IF(AI161&gt;=4,"High",IF(AI161&gt;=2,"Medium","Low"))</f>
        <v>Low</v>
      </c>
      <c r="AK161" s="18" t="str">
        <f>IF(AND($AF161="Fail", $AI161&gt;=3),"Yes","No")</f>
        <v>No</v>
      </c>
      <c r="AL161" s="18">
        <f xml:space="preserve"> $K161 + $L161+ $M161 + $N161 +$O161</f>
        <v>2</v>
      </c>
      <c r="AM161" s="18">
        <f xml:space="preserve"> $Q161 + $S161 + $T161</f>
        <v>4</v>
      </c>
    </row>
    <row r="162" spans="1:39">
      <c r="A162" s="27" t="s">
        <v>37</v>
      </c>
      <c r="B162" s="21" t="s">
        <v>52</v>
      </c>
      <c r="C162" s="21">
        <v>15</v>
      </c>
      <c r="D162" s="21" t="s">
        <v>39</v>
      </c>
      <c r="E162" s="21" t="s">
        <v>72</v>
      </c>
      <c r="F162" s="21">
        <v>4</v>
      </c>
      <c r="G162" s="21">
        <v>4</v>
      </c>
      <c r="H162" s="21">
        <v>1</v>
      </c>
      <c r="I162" s="21">
        <v>2</v>
      </c>
      <c r="J162" s="21">
        <v>0</v>
      </c>
      <c r="K162" s="21">
        <v>0</v>
      </c>
      <c r="L162" s="21">
        <v>1</v>
      </c>
      <c r="M162" s="21">
        <v>0</v>
      </c>
      <c r="N162" s="21">
        <v>1</v>
      </c>
      <c r="O162" s="21">
        <v>1</v>
      </c>
      <c r="P162" s="21">
        <v>0</v>
      </c>
      <c r="Q162" s="21">
        <v>0</v>
      </c>
      <c r="R162" s="21">
        <v>3</v>
      </c>
      <c r="S162" s="21">
        <v>2</v>
      </c>
      <c r="T162" s="21">
        <v>2</v>
      </c>
      <c r="U162" s="21">
        <v>1</v>
      </c>
      <c r="V162" s="21">
        <v>1</v>
      </c>
      <c r="W162" s="21">
        <v>5</v>
      </c>
      <c r="X162" s="21">
        <v>4</v>
      </c>
      <c r="Y162" s="21">
        <v>14</v>
      </c>
      <c r="Z162" s="21">
        <v>15</v>
      </c>
      <c r="AA162" s="21">
        <v>15</v>
      </c>
      <c r="AB162" s="21">
        <f>$Z162-$Y162</f>
        <v>1</v>
      </c>
      <c r="AC162" s="21">
        <f>$AA162-$Z162</f>
        <v>0</v>
      </c>
      <c r="AD162" s="21" t="str">
        <f>IF(AND($AB162&gt; 0, $AC162 &gt; 0), "Improving", IF(AND($AB162 &lt; 0, $AC162 &lt; 0), "Declining", "Mixed"))</f>
        <v>Mixed</v>
      </c>
      <c r="AE162" s="21">
        <f t="shared" si="2"/>
        <v>14.67</v>
      </c>
      <c r="AF162" s="21" t="str">
        <f>IF(AE162&gt;=16,"Excellent", IF(AE162&gt;=14,"Good", IF(AE162&gt;=10,"Average","Fail")))</f>
        <v>Good</v>
      </c>
      <c r="AG162" s="21">
        <f xml:space="preserve"> 0.5*$F162 + 0.5*$G162</f>
        <v>4</v>
      </c>
      <c r="AH162" s="21" t="str">
        <f>IF($AG162&lt;=1,"Low",IF($AG162&lt;=3,"Medium","High"))</f>
        <v>High</v>
      </c>
      <c r="AI162" s="21">
        <f>IF($J162&gt;=2,1,0) + IF($I162&lt;=1,1,0) + IF($V162&gt;=4,1,0) + IF($R162&lt;=2,1,0) + IF($X162&gt;20,1,0) + IF($AG162&lt;=2,1,0)</f>
        <v>0</v>
      </c>
      <c r="AJ162" s="21" t="str">
        <f>IF(AI162&gt;=4,"High",IF(AI162&gt;=2,"Medium","Low"))</f>
        <v>Low</v>
      </c>
      <c r="AK162" s="21" t="str">
        <f>IF(AND($AF162="Fail", $AI162&gt;=3),"Yes","No")</f>
        <v>No</v>
      </c>
      <c r="AL162" s="21">
        <f xml:space="preserve"> $K162 + $L162+ $M162 + $N162 +$O162</f>
        <v>3</v>
      </c>
      <c r="AM162" s="21">
        <f xml:space="preserve"> $Q162 + $S162 + $T162</f>
        <v>4</v>
      </c>
    </row>
    <row r="163" spans="1:39">
      <c r="A163" s="26" t="s">
        <v>37</v>
      </c>
      <c r="B163" s="18" t="s">
        <v>38</v>
      </c>
      <c r="C163" s="18">
        <v>16</v>
      </c>
      <c r="D163" s="18" t="s">
        <v>39</v>
      </c>
      <c r="E163" s="18" t="s">
        <v>71</v>
      </c>
      <c r="F163" s="18">
        <v>1</v>
      </c>
      <c r="G163" s="18">
        <v>2</v>
      </c>
      <c r="H163" s="18">
        <v>1</v>
      </c>
      <c r="I163" s="18">
        <v>2</v>
      </c>
      <c r="J163" s="18">
        <v>0</v>
      </c>
      <c r="K163" s="18">
        <v>1</v>
      </c>
      <c r="L163" s="18">
        <v>0</v>
      </c>
      <c r="M163" s="18">
        <v>0</v>
      </c>
      <c r="N163" s="18">
        <v>1</v>
      </c>
      <c r="O163" s="18">
        <v>1</v>
      </c>
      <c r="P163" s="18">
        <v>1</v>
      </c>
      <c r="Q163" s="18">
        <v>0</v>
      </c>
      <c r="R163" s="18">
        <v>4</v>
      </c>
      <c r="S163" s="18">
        <v>4</v>
      </c>
      <c r="T163" s="18">
        <v>3</v>
      </c>
      <c r="U163" s="18">
        <v>1</v>
      </c>
      <c r="V163" s="18">
        <v>1</v>
      </c>
      <c r="W163" s="18">
        <v>1</v>
      </c>
      <c r="X163" s="18">
        <v>4</v>
      </c>
      <c r="Y163" s="18">
        <v>8</v>
      </c>
      <c r="Z163" s="18">
        <v>10</v>
      </c>
      <c r="AA163" s="18">
        <v>9</v>
      </c>
      <c r="AB163" s="18">
        <f>$Z163-$Y163</f>
        <v>2</v>
      </c>
      <c r="AC163" s="18">
        <f>$AA163-$Z163</f>
        <v>-1</v>
      </c>
      <c r="AD163" s="18" t="str">
        <f>IF(AND($AB163&gt; 0, $AC163 &gt; 0), "Improving", IF(AND($AB163 &lt; 0, $AC163 &lt; 0), "Declining", "Mixed"))</f>
        <v>Mixed</v>
      </c>
      <c r="AE163" s="18">
        <f t="shared" si="2"/>
        <v>9</v>
      </c>
      <c r="AF163" s="18" t="str">
        <f>IF(AE163&gt;=16,"Excellent", IF(AE163&gt;=14,"Good", IF(AE163&gt;=10,"Average","Fail")))</f>
        <v>Fail</v>
      </c>
      <c r="AG163" s="18">
        <f xml:space="preserve"> 0.5*$F163 + 0.5*$G163</f>
        <v>1.5</v>
      </c>
      <c r="AH163" s="18" t="str">
        <f>IF($AG163&lt;=1,"Low",IF($AG163&lt;=3,"Medium","High"))</f>
        <v>Medium</v>
      </c>
      <c r="AI163" s="18">
        <f>IF($J163&gt;=2,1,0) + IF($I163&lt;=1,1,0) + IF($V163&gt;=4,1,0) + IF($R163&lt;=2,1,0) + IF($X163&gt;20,1,0) + IF($AG163&lt;=2,1,0)</f>
        <v>1</v>
      </c>
      <c r="AJ163" s="18" t="str">
        <f>IF(AI163&gt;=4,"High",IF(AI163&gt;=2,"Medium","Low"))</f>
        <v>Low</v>
      </c>
      <c r="AK163" s="18" t="str">
        <f>IF(AND($AF163="Fail", $AI163&gt;=3),"Yes","No")</f>
        <v>No</v>
      </c>
      <c r="AL163" s="18">
        <f xml:space="preserve"> $K163 + $L163+ $M163 + $N163 +$O163</f>
        <v>3</v>
      </c>
      <c r="AM163" s="18">
        <f xml:space="preserve"> $Q163 + $S163 + $T163</f>
        <v>7</v>
      </c>
    </row>
    <row r="164" spans="1:39">
      <c r="A164" s="27" t="s">
        <v>37</v>
      </c>
      <c r="B164" s="21" t="s">
        <v>52</v>
      </c>
      <c r="C164" s="21">
        <v>15</v>
      </c>
      <c r="D164" s="21" t="s">
        <v>39</v>
      </c>
      <c r="E164" s="21" t="s">
        <v>72</v>
      </c>
      <c r="F164" s="21">
        <v>4</v>
      </c>
      <c r="G164" s="21">
        <v>4</v>
      </c>
      <c r="H164" s="21">
        <v>1</v>
      </c>
      <c r="I164" s="21">
        <v>4</v>
      </c>
      <c r="J164" s="21">
        <v>0</v>
      </c>
      <c r="K164" s="21">
        <v>0</v>
      </c>
      <c r="L164" s="21">
        <v>1</v>
      </c>
      <c r="M164" s="21">
        <v>0</v>
      </c>
      <c r="N164" s="21">
        <v>1</v>
      </c>
      <c r="O164" s="21">
        <v>1</v>
      </c>
      <c r="P164" s="21">
        <v>1</v>
      </c>
      <c r="Q164" s="21">
        <v>1</v>
      </c>
      <c r="R164" s="21">
        <v>1</v>
      </c>
      <c r="S164" s="21">
        <v>3</v>
      </c>
      <c r="T164" s="21">
        <v>3</v>
      </c>
      <c r="U164" s="21">
        <v>5</v>
      </c>
      <c r="V164" s="21">
        <v>5</v>
      </c>
      <c r="W164" s="21">
        <v>3</v>
      </c>
      <c r="X164" s="21">
        <v>4</v>
      </c>
      <c r="Y164" s="21">
        <v>13</v>
      </c>
      <c r="Z164" s="21">
        <v>13</v>
      </c>
      <c r="AA164" s="21">
        <v>12</v>
      </c>
      <c r="AB164" s="21">
        <f>$Z164-$Y164</f>
        <v>0</v>
      </c>
      <c r="AC164" s="21">
        <f>$AA164-$Z164</f>
        <v>-1</v>
      </c>
      <c r="AD164" s="21" t="str">
        <f>IF(AND($AB164&gt; 0, $AC164 &gt; 0), "Improving", IF(AND($AB164 &lt; 0, $AC164 &lt; 0), "Declining", "Mixed"))</f>
        <v>Mixed</v>
      </c>
      <c r="AE164" s="21">
        <f t="shared" si="2"/>
        <v>12.67</v>
      </c>
      <c r="AF164" s="21" t="str">
        <f>IF(AE164&gt;=16,"Excellent", IF(AE164&gt;=14,"Good", IF(AE164&gt;=10,"Average","Fail")))</f>
        <v>Average</v>
      </c>
      <c r="AG164" s="21">
        <f xml:space="preserve"> 0.5*$F164 + 0.5*$G164</f>
        <v>4</v>
      </c>
      <c r="AH164" s="21" t="str">
        <f>IF($AG164&lt;=1,"Low",IF($AG164&lt;=3,"Medium","High"))</f>
        <v>High</v>
      </c>
      <c r="AI164" s="21">
        <f>IF($J164&gt;=2,1,0) + IF($I164&lt;=1,1,0) + IF($V164&gt;=4,1,0) + IF($R164&lt;=2,1,0) + IF($X164&gt;20,1,0) + IF($AG164&lt;=2,1,0)</f>
        <v>2</v>
      </c>
      <c r="AJ164" s="21" t="str">
        <f>IF(AI164&gt;=4,"High",IF(AI164&gt;=2,"Medium","Low"))</f>
        <v>Medium</v>
      </c>
      <c r="AK164" s="21" t="str">
        <f>IF(AND($AF164="Fail", $AI164&gt;=3),"Yes","No")</f>
        <v>No</v>
      </c>
      <c r="AL164" s="21">
        <f xml:space="preserve"> $K164 + $L164+ $M164 + $N164 +$O164</f>
        <v>3</v>
      </c>
      <c r="AM164" s="21">
        <f xml:space="preserve"> $Q164 + $S164 + $T164</f>
        <v>7</v>
      </c>
    </row>
    <row r="165" spans="1:39">
      <c r="A165" s="26" t="s">
        <v>37</v>
      </c>
      <c r="B165" s="18" t="s">
        <v>38</v>
      </c>
      <c r="C165" s="18">
        <v>16</v>
      </c>
      <c r="D165" s="18" t="s">
        <v>39</v>
      </c>
      <c r="E165" s="18" t="s">
        <v>72</v>
      </c>
      <c r="F165" s="18">
        <v>3</v>
      </c>
      <c r="G165" s="18">
        <v>1</v>
      </c>
      <c r="H165" s="18">
        <v>1</v>
      </c>
      <c r="I165" s="18">
        <v>4</v>
      </c>
      <c r="J165" s="18">
        <v>0</v>
      </c>
      <c r="K165" s="18">
        <v>1</v>
      </c>
      <c r="L165" s="18">
        <v>1</v>
      </c>
      <c r="M165" s="18">
        <v>1</v>
      </c>
      <c r="N165" s="18">
        <v>0</v>
      </c>
      <c r="O165" s="18">
        <v>1</v>
      </c>
      <c r="P165" s="18">
        <v>1</v>
      </c>
      <c r="Q165" s="18">
        <v>0</v>
      </c>
      <c r="R165" s="18">
        <v>4</v>
      </c>
      <c r="S165" s="18">
        <v>3</v>
      </c>
      <c r="T165" s="18">
        <v>3</v>
      </c>
      <c r="U165" s="18">
        <v>1</v>
      </c>
      <c r="V165" s="18">
        <v>2</v>
      </c>
      <c r="W165" s="18">
        <v>5</v>
      </c>
      <c r="X165" s="18">
        <v>4</v>
      </c>
      <c r="Y165" s="18">
        <v>7</v>
      </c>
      <c r="Z165" s="18">
        <v>7</v>
      </c>
      <c r="AA165" s="18">
        <v>6</v>
      </c>
      <c r="AB165" s="18">
        <f>$Z165-$Y165</f>
        <v>0</v>
      </c>
      <c r="AC165" s="18">
        <f>$AA165-$Z165</f>
        <v>-1</v>
      </c>
      <c r="AD165" s="18" t="str">
        <f>IF(AND($AB165&gt; 0, $AC165 &gt; 0), "Improving", IF(AND($AB165 &lt; 0, $AC165 &lt; 0), "Declining", "Mixed"))</f>
        <v>Mixed</v>
      </c>
      <c r="AE165" s="18">
        <f t="shared" si="2"/>
        <v>6.67</v>
      </c>
      <c r="AF165" s="18" t="str">
        <f>IF(AE165&gt;=16,"Excellent", IF(AE165&gt;=14,"Good", IF(AE165&gt;=10,"Average","Fail")))</f>
        <v>Fail</v>
      </c>
      <c r="AG165" s="18">
        <f xml:space="preserve"> 0.5*$F165 + 0.5*$G165</f>
        <v>2</v>
      </c>
      <c r="AH165" s="18" t="str">
        <f>IF($AG165&lt;=1,"Low",IF($AG165&lt;=3,"Medium","High"))</f>
        <v>Medium</v>
      </c>
      <c r="AI165" s="18">
        <f>IF($J165&gt;=2,1,0) + IF($I165&lt;=1,1,0) + IF($V165&gt;=4,1,0) + IF($R165&lt;=2,1,0) + IF($X165&gt;20,1,0) + IF($AG165&lt;=2,1,0)</f>
        <v>1</v>
      </c>
      <c r="AJ165" s="18" t="str">
        <f>IF(AI165&gt;=4,"High",IF(AI165&gt;=2,"Medium","Low"))</f>
        <v>Low</v>
      </c>
      <c r="AK165" s="18" t="str">
        <f>IF(AND($AF165="Fail", $AI165&gt;=3),"Yes","No")</f>
        <v>No</v>
      </c>
      <c r="AL165" s="18">
        <f xml:space="preserve"> $K165 + $L165+ $M165 + $N165 +$O165</f>
        <v>4</v>
      </c>
      <c r="AM165" s="18">
        <f xml:space="preserve"> $Q165 + $S165 + $T165</f>
        <v>6</v>
      </c>
    </row>
    <row r="166" spans="1:39">
      <c r="A166" s="27" t="s">
        <v>37</v>
      </c>
      <c r="B166" s="21" t="s">
        <v>52</v>
      </c>
      <c r="C166" s="21">
        <v>15</v>
      </c>
      <c r="D166" s="21" t="s">
        <v>39</v>
      </c>
      <c r="E166" s="21" t="s">
        <v>72</v>
      </c>
      <c r="F166" s="21">
        <v>2</v>
      </c>
      <c r="G166" s="21">
        <v>3</v>
      </c>
      <c r="H166" s="21">
        <v>1</v>
      </c>
      <c r="I166" s="21">
        <v>3</v>
      </c>
      <c r="J166" s="21">
        <v>0</v>
      </c>
      <c r="K166" s="21">
        <v>1</v>
      </c>
      <c r="L166" s="21">
        <v>0</v>
      </c>
      <c r="M166" s="21">
        <v>1</v>
      </c>
      <c r="N166" s="21">
        <v>0</v>
      </c>
      <c r="O166" s="21">
        <v>1</v>
      </c>
      <c r="P166" s="21">
        <v>1</v>
      </c>
      <c r="Q166" s="21">
        <v>0</v>
      </c>
      <c r="R166" s="21">
        <v>5</v>
      </c>
      <c r="S166" s="21">
        <v>3</v>
      </c>
      <c r="T166" s="21">
        <v>2</v>
      </c>
      <c r="U166" s="21">
        <v>1</v>
      </c>
      <c r="V166" s="21">
        <v>2</v>
      </c>
      <c r="W166" s="21">
        <v>5</v>
      </c>
      <c r="X166" s="21">
        <v>4</v>
      </c>
      <c r="Y166" s="21">
        <v>11</v>
      </c>
      <c r="Z166" s="21">
        <v>10</v>
      </c>
      <c r="AA166" s="21">
        <v>11</v>
      </c>
      <c r="AB166" s="21">
        <f>$Z166-$Y166</f>
        <v>-1</v>
      </c>
      <c r="AC166" s="21">
        <f>$AA166-$Z166</f>
        <v>1</v>
      </c>
      <c r="AD166" s="21" t="str">
        <f>IF(AND($AB166&gt; 0, $AC166 &gt; 0), "Improving", IF(AND($AB166 &lt; 0, $AC166 &lt; 0), "Declining", "Mixed"))</f>
        <v>Mixed</v>
      </c>
      <c r="AE166" s="21">
        <f t="shared" si="2"/>
        <v>10.67</v>
      </c>
      <c r="AF166" s="21" t="str">
        <f>IF(AE166&gt;=16,"Excellent", IF(AE166&gt;=14,"Good", IF(AE166&gt;=10,"Average","Fail")))</f>
        <v>Average</v>
      </c>
      <c r="AG166" s="21">
        <f xml:space="preserve"> 0.5*$F166 + 0.5*$G166</f>
        <v>2.5</v>
      </c>
      <c r="AH166" s="21" t="str">
        <f>IF($AG166&lt;=1,"Low",IF($AG166&lt;=3,"Medium","High"))</f>
        <v>Medium</v>
      </c>
      <c r="AI166" s="21">
        <f>IF($J166&gt;=2,1,0) + IF($I166&lt;=1,1,0) + IF($V166&gt;=4,1,0) + IF($R166&lt;=2,1,0) + IF($X166&gt;20,1,0) + IF($AG166&lt;=2,1,0)</f>
        <v>0</v>
      </c>
      <c r="AJ166" s="21" t="str">
        <f>IF(AI166&gt;=4,"High",IF(AI166&gt;=2,"Medium","Low"))</f>
        <v>Low</v>
      </c>
      <c r="AK166" s="21" t="str">
        <f>IF(AND($AF166="Fail", $AI166&gt;=3),"Yes","No")</f>
        <v>No</v>
      </c>
      <c r="AL166" s="21">
        <f xml:space="preserve"> $K166 + $L166+ $M166 + $N166 +$O166</f>
        <v>3</v>
      </c>
      <c r="AM166" s="21">
        <f xml:space="preserve"> $Q166 + $S166 + $T166</f>
        <v>5</v>
      </c>
    </row>
    <row r="167" spans="1:39">
      <c r="A167" s="26" t="s">
        <v>37</v>
      </c>
      <c r="B167" s="18" t="s">
        <v>52</v>
      </c>
      <c r="C167" s="18">
        <v>15</v>
      </c>
      <c r="D167" s="18" t="s">
        <v>39</v>
      </c>
      <c r="E167" s="18" t="s">
        <v>71</v>
      </c>
      <c r="F167" s="18">
        <v>2</v>
      </c>
      <c r="G167" s="18">
        <v>2</v>
      </c>
      <c r="H167" s="18">
        <v>2</v>
      </c>
      <c r="I167" s="18">
        <v>2</v>
      </c>
      <c r="J167" s="18">
        <v>0</v>
      </c>
      <c r="K167" s="18">
        <v>0</v>
      </c>
      <c r="L167" s="18">
        <v>0</v>
      </c>
      <c r="M167" s="18">
        <v>1</v>
      </c>
      <c r="N167" s="18">
        <v>1</v>
      </c>
      <c r="O167" s="18">
        <v>1</v>
      </c>
      <c r="P167" s="18">
        <v>1</v>
      </c>
      <c r="Q167" s="18">
        <v>0</v>
      </c>
      <c r="R167" s="18">
        <v>5</v>
      </c>
      <c r="S167" s="18">
        <v>3</v>
      </c>
      <c r="T167" s="18">
        <v>3</v>
      </c>
      <c r="U167" s="18">
        <v>1</v>
      </c>
      <c r="V167" s="18">
        <v>3</v>
      </c>
      <c r="W167" s="18">
        <v>4</v>
      </c>
      <c r="X167" s="18">
        <v>4</v>
      </c>
      <c r="Y167" s="18">
        <v>15</v>
      </c>
      <c r="Z167" s="18">
        <v>15</v>
      </c>
      <c r="AA167" s="18">
        <v>15</v>
      </c>
      <c r="AB167" s="18">
        <f>$Z167-$Y167</f>
        <v>0</v>
      </c>
      <c r="AC167" s="18">
        <f>$AA167-$Z167</f>
        <v>0</v>
      </c>
      <c r="AD167" s="18" t="str">
        <f>IF(AND($AB167&gt; 0, $AC167 &gt; 0), "Improving", IF(AND($AB167 &lt; 0, $AC167 &lt; 0), "Declining", "Mixed"))</f>
        <v>Mixed</v>
      </c>
      <c r="AE167" s="18">
        <f t="shared" si="2"/>
        <v>15</v>
      </c>
      <c r="AF167" s="18" t="str">
        <f>IF(AE167&gt;=16,"Excellent", IF(AE167&gt;=14,"Good", IF(AE167&gt;=10,"Average","Fail")))</f>
        <v>Good</v>
      </c>
      <c r="AG167" s="18">
        <f xml:space="preserve"> 0.5*$F167 + 0.5*$G167</f>
        <v>2</v>
      </c>
      <c r="AH167" s="18" t="str">
        <f>IF($AG167&lt;=1,"Low",IF($AG167&lt;=3,"Medium","High"))</f>
        <v>Medium</v>
      </c>
      <c r="AI167" s="18">
        <f>IF($J167&gt;=2,1,0) + IF($I167&lt;=1,1,0) + IF($V167&gt;=4,1,0) + IF($R167&lt;=2,1,0) + IF($X167&gt;20,1,0) + IF($AG167&lt;=2,1,0)</f>
        <v>1</v>
      </c>
      <c r="AJ167" s="18" t="str">
        <f>IF(AI167&gt;=4,"High",IF(AI167&gt;=2,"Medium","Low"))</f>
        <v>Low</v>
      </c>
      <c r="AK167" s="18" t="str">
        <f>IF(AND($AF167="Fail", $AI167&gt;=3),"Yes","No")</f>
        <v>No</v>
      </c>
      <c r="AL167" s="18">
        <f xml:space="preserve"> $K167 + $L167+ $M167 + $N167 +$O167</f>
        <v>3</v>
      </c>
      <c r="AM167" s="18">
        <f xml:space="preserve"> $Q167 + $S167 + $T167</f>
        <v>6</v>
      </c>
    </row>
    <row r="168" spans="1:39">
      <c r="A168" s="27" t="s">
        <v>37</v>
      </c>
      <c r="B168" s="21" t="s">
        <v>38</v>
      </c>
      <c r="C168" s="21">
        <v>16</v>
      </c>
      <c r="D168" s="21" t="s">
        <v>39</v>
      </c>
      <c r="E168" s="21" t="s">
        <v>71</v>
      </c>
      <c r="F168" s="21">
        <v>2</v>
      </c>
      <c r="G168" s="21">
        <v>2</v>
      </c>
      <c r="H168" s="21">
        <v>1</v>
      </c>
      <c r="I168" s="21">
        <v>2</v>
      </c>
      <c r="J168" s="21">
        <v>0</v>
      </c>
      <c r="K168" s="21">
        <v>0</v>
      </c>
      <c r="L168" s="21">
        <v>1</v>
      </c>
      <c r="M168" s="21">
        <v>0</v>
      </c>
      <c r="N168" s="21">
        <v>0</v>
      </c>
      <c r="O168" s="21">
        <v>1</v>
      </c>
      <c r="P168" s="21">
        <v>0</v>
      </c>
      <c r="Q168" s="21">
        <v>0</v>
      </c>
      <c r="R168" s="21">
        <v>4</v>
      </c>
      <c r="S168" s="21">
        <v>3</v>
      </c>
      <c r="T168" s="21">
        <v>4</v>
      </c>
      <c r="U168" s="21">
        <v>1</v>
      </c>
      <c r="V168" s="21">
        <v>2</v>
      </c>
      <c r="W168" s="21">
        <v>2</v>
      </c>
      <c r="X168" s="21">
        <v>4</v>
      </c>
      <c r="Y168" s="21">
        <v>8</v>
      </c>
      <c r="Z168" s="21">
        <v>7</v>
      </c>
      <c r="AA168" s="21">
        <v>6</v>
      </c>
      <c r="AB168" s="21">
        <f>$Z168-$Y168</f>
        <v>-1</v>
      </c>
      <c r="AC168" s="21">
        <f>$AA168-$Z168</f>
        <v>-1</v>
      </c>
      <c r="AD168" s="21" t="str">
        <f>IF(AND($AB168&gt; 0, $AC168 &gt; 0), "Improving", IF(AND($AB168 &lt; 0, $AC168 &lt; 0), "Declining", "Mixed"))</f>
        <v>Declining</v>
      </c>
      <c r="AE168" s="21">
        <f t="shared" si="2"/>
        <v>7</v>
      </c>
      <c r="AF168" s="21" t="str">
        <f>IF(AE168&gt;=16,"Excellent", IF(AE168&gt;=14,"Good", IF(AE168&gt;=10,"Average","Fail")))</f>
        <v>Fail</v>
      </c>
      <c r="AG168" s="21">
        <f xml:space="preserve"> 0.5*$F168 + 0.5*$G168</f>
        <v>2</v>
      </c>
      <c r="AH168" s="21" t="str">
        <f>IF($AG168&lt;=1,"Low",IF($AG168&lt;=3,"Medium","High"))</f>
        <v>Medium</v>
      </c>
      <c r="AI168" s="21">
        <f>IF($J168&gt;=2,1,0) + IF($I168&lt;=1,1,0) + IF($V168&gt;=4,1,0) + IF($R168&lt;=2,1,0) + IF($X168&gt;20,1,0) + IF($AG168&lt;=2,1,0)</f>
        <v>1</v>
      </c>
      <c r="AJ168" s="21" t="str">
        <f>IF(AI168&gt;=4,"High",IF(AI168&gt;=2,"Medium","Low"))</f>
        <v>Low</v>
      </c>
      <c r="AK168" s="21" t="str">
        <f>IF(AND($AF168="Fail", $AI168&gt;=3),"Yes","No")</f>
        <v>No</v>
      </c>
      <c r="AL168" s="21">
        <f xml:space="preserve"> $K168 + $L168+ $M168 + $N168 +$O168</f>
        <v>2</v>
      </c>
      <c r="AM168" s="21">
        <f xml:space="preserve"> $Q168 + $S168 + $T168</f>
        <v>7</v>
      </c>
    </row>
    <row r="169" spans="1:39">
      <c r="A169" s="26" t="s">
        <v>37</v>
      </c>
      <c r="B169" s="18" t="s">
        <v>38</v>
      </c>
      <c r="C169" s="18">
        <v>15</v>
      </c>
      <c r="D169" s="18" t="s">
        <v>39</v>
      </c>
      <c r="E169" s="18" t="s">
        <v>72</v>
      </c>
      <c r="F169" s="18">
        <v>4</v>
      </c>
      <c r="G169" s="18">
        <v>2</v>
      </c>
      <c r="H169" s="18">
        <v>1</v>
      </c>
      <c r="I169" s="18">
        <v>3</v>
      </c>
      <c r="J169" s="18">
        <v>0</v>
      </c>
      <c r="K169" s="18">
        <v>0</v>
      </c>
      <c r="L169" s="18">
        <v>1</v>
      </c>
      <c r="M169" s="18">
        <v>0</v>
      </c>
      <c r="N169" s="18">
        <v>1</v>
      </c>
      <c r="O169" s="18">
        <v>1</v>
      </c>
      <c r="P169" s="18">
        <v>1</v>
      </c>
      <c r="Q169" s="18">
        <v>0</v>
      </c>
      <c r="R169" s="18">
        <v>5</v>
      </c>
      <c r="S169" s="18">
        <v>3</v>
      </c>
      <c r="T169" s="18">
        <v>3</v>
      </c>
      <c r="U169" s="18">
        <v>1</v>
      </c>
      <c r="V169" s="18">
        <v>3</v>
      </c>
      <c r="W169" s="18">
        <v>1</v>
      </c>
      <c r="X169" s="18">
        <v>4</v>
      </c>
      <c r="Y169" s="18">
        <v>13</v>
      </c>
      <c r="Z169" s="18">
        <v>14</v>
      </c>
      <c r="AA169" s="18">
        <v>14</v>
      </c>
      <c r="AB169" s="18">
        <f>$Z169-$Y169</f>
        <v>1</v>
      </c>
      <c r="AC169" s="18">
        <f>$AA169-$Z169</f>
        <v>0</v>
      </c>
      <c r="AD169" s="18" t="str">
        <f>IF(AND($AB169&gt; 0, $AC169 &gt; 0), "Improving", IF(AND($AB169 &lt; 0, $AC169 &lt; 0), "Declining", "Mixed"))</f>
        <v>Mixed</v>
      </c>
      <c r="AE169" s="18">
        <f t="shared" si="2"/>
        <v>13.67</v>
      </c>
      <c r="AF169" s="18" t="str">
        <f>IF(AE169&gt;=16,"Excellent", IF(AE169&gt;=14,"Good", IF(AE169&gt;=10,"Average","Fail")))</f>
        <v>Average</v>
      </c>
      <c r="AG169" s="18">
        <f xml:space="preserve"> 0.5*$F169 + 0.5*$G169</f>
        <v>3</v>
      </c>
      <c r="AH169" s="18" t="str">
        <f>IF($AG169&lt;=1,"Low",IF($AG169&lt;=3,"Medium","High"))</f>
        <v>Medium</v>
      </c>
      <c r="AI169" s="18">
        <f>IF($J169&gt;=2,1,0) + IF($I169&lt;=1,1,0) + IF($V169&gt;=4,1,0) + IF($R169&lt;=2,1,0) + IF($X169&gt;20,1,0) + IF($AG169&lt;=2,1,0)</f>
        <v>0</v>
      </c>
      <c r="AJ169" s="18" t="str">
        <f>IF(AI169&gt;=4,"High",IF(AI169&gt;=2,"Medium","Low"))</f>
        <v>Low</v>
      </c>
      <c r="AK169" s="18" t="str">
        <f>IF(AND($AF169="Fail", $AI169&gt;=3),"Yes","No")</f>
        <v>No</v>
      </c>
      <c r="AL169" s="18">
        <f xml:space="preserve"> $K169 + $L169+ $M169 + $N169 +$O169</f>
        <v>3</v>
      </c>
      <c r="AM169" s="18">
        <f xml:space="preserve"> $Q169 + $S169 + $T169</f>
        <v>6</v>
      </c>
    </row>
    <row r="170" spans="1:39">
      <c r="A170" s="27" t="s">
        <v>37</v>
      </c>
      <c r="B170" s="21" t="s">
        <v>38</v>
      </c>
      <c r="C170" s="21">
        <v>15</v>
      </c>
      <c r="D170" s="21" t="s">
        <v>39</v>
      </c>
      <c r="E170" s="21" t="s">
        <v>72</v>
      </c>
      <c r="F170" s="21">
        <v>4</v>
      </c>
      <c r="G170" s="21">
        <v>3</v>
      </c>
      <c r="H170" s="21">
        <v>1</v>
      </c>
      <c r="I170" s="21">
        <v>1</v>
      </c>
      <c r="J170" s="21">
        <v>0</v>
      </c>
      <c r="K170" s="21">
        <v>0</v>
      </c>
      <c r="L170" s="21">
        <v>0</v>
      </c>
      <c r="M170" s="21">
        <v>1</v>
      </c>
      <c r="N170" s="21">
        <v>1</v>
      </c>
      <c r="O170" s="21">
        <v>1</v>
      </c>
      <c r="P170" s="21">
        <v>1</v>
      </c>
      <c r="Q170" s="21">
        <v>0</v>
      </c>
      <c r="R170" s="21">
        <v>4</v>
      </c>
      <c r="S170" s="21">
        <v>5</v>
      </c>
      <c r="T170" s="21">
        <v>5</v>
      </c>
      <c r="U170" s="21">
        <v>1</v>
      </c>
      <c r="V170" s="21">
        <v>3</v>
      </c>
      <c r="W170" s="21">
        <v>1</v>
      </c>
      <c r="X170" s="21">
        <v>4</v>
      </c>
      <c r="Y170" s="21">
        <v>16</v>
      </c>
      <c r="Z170" s="21">
        <v>17</v>
      </c>
      <c r="AA170" s="21">
        <v>18</v>
      </c>
      <c r="AB170" s="21">
        <f>$Z170-$Y170</f>
        <v>1</v>
      </c>
      <c r="AC170" s="21">
        <f>$AA170-$Z170</f>
        <v>1</v>
      </c>
      <c r="AD170" s="21" t="str">
        <f>IF(AND($AB170&gt; 0, $AC170 &gt; 0), "Improving", IF(AND($AB170 &lt; 0, $AC170 &lt; 0), "Declining", "Mixed"))</f>
        <v>Improving</v>
      </c>
      <c r="AE170" s="21">
        <f t="shared" si="2"/>
        <v>17</v>
      </c>
      <c r="AF170" s="21" t="str">
        <f>IF(AE170&gt;=16,"Excellent", IF(AE170&gt;=14,"Good", IF(AE170&gt;=10,"Average","Fail")))</f>
        <v>Excellent</v>
      </c>
      <c r="AG170" s="21">
        <f xml:space="preserve"> 0.5*$F170 + 0.5*$G170</f>
        <v>3.5</v>
      </c>
      <c r="AH170" s="21" t="str">
        <f>IF($AG170&lt;=1,"Low",IF($AG170&lt;=3,"Medium","High"))</f>
        <v>High</v>
      </c>
      <c r="AI170" s="21">
        <f>IF($J170&gt;=2,1,0) + IF($I170&lt;=1,1,0) + IF($V170&gt;=4,1,0) + IF($R170&lt;=2,1,0) + IF($X170&gt;20,1,0) + IF($AG170&lt;=2,1,0)</f>
        <v>1</v>
      </c>
      <c r="AJ170" s="21" t="str">
        <f>IF(AI170&gt;=4,"High",IF(AI170&gt;=2,"Medium","Low"))</f>
        <v>Low</v>
      </c>
      <c r="AK170" s="21" t="str">
        <f>IF(AND($AF170="Fail", $AI170&gt;=3),"Yes","No")</f>
        <v>No</v>
      </c>
      <c r="AL170" s="21">
        <f xml:space="preserve"> $K170 + $L170+ $M170 + $N170 +$O170</f>
        <v>3</v>
      </c>
      <c r="AM170" s="21">
        <f xml:space="preserve"> $Q170 + $S170 + $T170</f>
        <v>10</v>
      </c>
    </row>
    <row r="171" spans="1:39">
      <c r="A171" s="26" t="s">
        <v>37</v>
      </c>
      <c r="B171" s="18" t="s">
        <v>38</v>
      </c>
      <c r="C171" s="18">
        <v>16</v>
      </c>
      <c r="D171" s="18" t="s">
        <v>39</v>
      </c>
      <c r="E171" s="18" t="s">
        <v>71</v>
      </c>
      <c r="F171" s="18">
        <v>3</v>
      </c>
      <c r="G171" s="18">
        <v>1</v>
      </c>
      <c r="H171" s="18">
        <v>1</v>
      </c>
      <c r="I171" s="18">
        <v>2</v>
      </c>
      <c r="J171" s="18">
        <v>0</v>
      </c>
      <c r="K171" s="18">
        <v>1</v>
      </c>
      <c r="L171" s="18">
        <v>1</v>
      </c>
      <c r="M171" s="18">
        <v>0</v>
      </c>
      <c r="N171" s="18">
        <v>0</v>
      </c>
      <c r="O171" s="18">
        <v>1</v>
      </c>
      <c r="P171" s="18">
        <v>0</v>
      </c>
      <c r="Q171" s="18">
        <v>0</v>
      </c>
      <c r="R171" s="18">
        <v>3</v>
      </c>
      <c r="S171" s="18">
        <v>3</v>
      </c>
      <c r="T171" s="18">
        <v>3</v>
      </c>
      <c r="U171" s="18">
        <v>2</v>
      </c>
      <c r="V171" s="18">
        <v>3</v>
      </c>
      <c r="W171" s="18">
        <v>2</v>
      </c>
      <c r="X171" s="18">
        <v>4</v>
      </c>
      <c r="Y171" s="18">
        <v>7</v>
      </c>
      <c r="Z171" s="18">
        <v>6</v>
      </c>
      <c r="AA171" s="18">
        <v>6</v>
      </c>
      <c r="AB171" s="18">
        <f>$Z171-$Y171</f>
        <v>-1</v>
      </c>
      <c r="AC171" s="18">
        <f>$AA171-$Z171</f>
        <v>0</v>
      </c>
      <c r="AD171" s="18" t="str">
        <f>IF(AND($AB171&gt; 0, $AC171 &gt; 0), "Improving", IF(AND($AB171 &lt; 0, $AC171 &lt; 0), "Declining", "Mixed"))</f>
        <v>Mixed</v>
      </c>
      <c r="AE171" s="18">
        <f t="shared" si="2"/>
        <v>6.33</v>
      </c>
      <c r="AF171" s="18" t="str">
        <f>IF(AE171&gt;=16,"Excellent", IF(AE171&gt;=14,"Good", IF(AE171&gt;=10,"Average","Fail")))</f>
        <v>Fail</v>
      </c>
      <c r="AG171" s="18">
        <f xml:space="preserve"> 0.5*$F171 + 0.5*$G171</f>
        <v>2</v>
      </c>
      <c r="AH171" s="18" t="str">
        <f>IF($AG171&lt;=1,"Low",IF($AG171&lt;=3,"Medium","High"))</f>
        <v>Medium</v>
      </c>
      <c r="AI171" s="18">
        <f>IF($J171&gt;=2,1,0) + IF($I171&lt;=1,1,0) + IF($V171&gt;=4,1,0) + IF($R171&lt;=2,1,0) + IF($X171&gt;20,1,0) + IF($AG171&lt;=2,1,0)</f>
        <v>1</v>
      </c>
      <c r="AJ171" s="18" t="str">
        <f>IF(AI171&gt;=4,"High",IF(AI171&gt;=2,"Medium","Low"))</f>
        <v>Low</v>
      </c>
      <c r="AK171" s="18" t="str">
        <f>IF(AND($AF171="Fail", $AI171&gt;=3),"Yes","No")</f>
        <v>No</v>
      </c>
      <c r="AL171" s="18">
        <f xml:space="preserve"> $K171 + $L171+ $M171 + $N171 +$O171</f>
        <v>3</v>
      </c>
      <c r="AM171" s="18">
        <f xml:space="preserve"> $Q171 + $S171 + $T171</f>
        <v>6</v>
      </c>
    </row>
    <row r="172" spans="1:39">
      <c r="A172" s="27" t="s">
        <v>37</v>
      </c>
      <c r="B172" s="21" t="s">
        <v>52</v>
      </c>
      <c r="C172" s="21">
        <v>15</v>
      </c>
      <c r="D172" s="21" t="s">
        <v>39</v>
      </c>
      <c r="E172" s="21" t="s">
        <v>72</v>
      </c>
      <c r="F172" s="21">
        <v>4</v>
      </c>
      <c r="G172" s="21">
        <v>4</v>
      </c>
      <c r="H172" s="21">
        <v>1</v>
      </c>
      <c r="I172" s="21">
        <v>1</v>
      </c>
      <c r="J172" s="21">
        <v>0</v>
      </c>
      <c r="K172" s="21">
        <v>0</v>
      </c>
      <c r="L172" s="21">
        <v>1</v>
      </c>
      <c r="M172" s="21">
        <v>0</v>
      </c>
      <c r="N172" s="21">
        <v>1</v>
      </c>
      <c r="O172" s="21">
        <v>1</v>
      </c>
      <c r="P172" s="21">
        <v>1</v>
      </c>
      <c r="Q172" s="21">
        <v>0</v>
      </c>
      <c r="R172" s="21">
        <v>5</v>
      </c>
      <c r="S172" s="21">
        <v>3</v>
      </c>
      <c r="T172" s="21">
        <v>3</v>
      </c>
      <c r="U172" s="21">
        <v>1</v>
      </c>
      <c r="V172" s="21">
        <v>1</v>
      </c>
      <c r="W172" s="21">
        <v>5</v>
      </c>
      <c r="X172" s="21">
        <v>4</v>
      </c>
      <c r="Y172" s="21">
        <v>10</v>
      </c>
      <c r="Z172" s="21">
        <v>13</v>
      </c>
      <c r="AA172" s="21">
        <v>14</v>
      </c>
      <c r="AB172" s="21">
        <f>$Z172-$Y172</f>
        <v>3</v>
      </c>
      <c r="AC172" s="21">
        <f>$AA172-$Z172</f>
        <v>1</v>
      </c>
      <c r="AD172" s="21" t="str">
        <f>IF(AND($AB172&gt; 0, $AC172 &gt; 0), "Improving", IF(AND($AB172 &lt; 0, $AC172 &lt; 0), "Declining", "Mixed"))</f>
        <v>Improving</v>
      </c>
      <c r="AE172" s="21">
        <f t="shared" si="2"/>
        <v>12.33</v>
      </c>
      <c r="AF172" s="21" t="str">
        <f>IF(AE172&gt;=16,"Excellent", IF(AE172&gt;=14,"Good", IF(AE172&gt;=10,"Average","Fail")))</f>
        <v>Average</v>
      </c>
      <c r="AG172" s="21">
        <f xml:space="preserve"> 0.5*$F172 + 0.5*$G172</f>
        <v>4</v>
      </c>
      <c r="AH172" s="21" t="str">
        <f>IF($AG172&lt;=1,"Low",IF($AG172&lt;=3,"Medium","High"))</f>
        <v>High</v>
      </c>
      <c r="AI172" s="21">
        <f>IF($J172&gt;=2,1,0) + IF($I172&lt;=1,1,0) + IF($V172&gt;=4,1,0) + IF($R172&lt;=2,1,0) + IF($X172&gt;20,1,0) + IF($AG172&lt;=2,1,0)</f>
        <v>1</v>
      </c>
      <c r="AJ172" s="21" t="str">
        <f>IF(AI172&gt;=4,"High",IF(AI172&gt;=2,"Medium","Low"))</f>
        <v>Low</v>
      </c>
      <c r="AK172" s="21" t="str">
        <f>IF(AND($AF172="Fail", $AI172&gt;=3),"Yes","No")</f>
        <v>No</v>
      </c>
      <c r="AL172" s="21">
        <f xml:space="preserve"> $K172 + $L172+ $M172 + $N172 +$O172</f>
        <v>3</v>
      </c>
      <c r="AM172" s="21">
        <f xml:space="preserve"> $Q172 + $S172 + $T172</f>
        <v>6</v>
      </c>
    </row>
    <row r="173" spans="1:39">
      <c r="A173" s="26" t="s">
        <v>37</v>
      </c>
      <c r="B173" s="18" t="s">
        <v>38</v>
      </c>
      <c r="C173" s="18">
        <v>16</v>
      </c>
      <c r="D173" s="18" t="s">
        <v>39</v>
      </c>
      <c r="E173" s="18" t="s">
        <v>71</v>
      </c>
      <c r="F173" s="18">
        <v>4</v>
      </c>
      <c r="G173" s="18">
        <v>4</v>
      </c>
      <c r="H173" s="18">
        <v>1</v>
      </c>
      <c r="I173" s="18">
        <v>3</v>
      </c>
      <c r="J173" s="18">
        <v>0</v>
      </c>
      <c r="K173" s="18">
        <v>0</v>
      </c>
      <c r="L173" s="18">
        <v>1</v>
      </c>
      <c r="M173" s="18">
        <v>1</v>
      </c>
      <c r="N173" s="18">
        <v>1</v>
      </c>
      <c r="O173" s="18">
        <v>1</v>
      </c>
      <c r="P173" s="18">
        <v>1</v>
      </c>
      <c r="Q173" s="18">
        <v>1</v>
      </c>
      <c r="R173" s="18">
        <v>5</v>
      </c>
      <c r="S173" s="18">
        <v>4</v>
      </c>
      <c r="T173" s="18">
        <v>5</v>
      </c>
      <c r="U173" s="18">
        <v>1</v>
      </c>
      <c r="V173" s="18">
        <v>1</v>
      </c>
      <c r="W173" s="18">
        <v>4</v>
      </c>
      <c r="X173" s="18">
        <v>4</v>
      </c>
      <c r="Y173" s="18">
        <v>14</v>
      </c>
      <c r="Z173" s="18">
        <v>15</v>
      </c>
      <c r="AA173" s="18">
        <v>16</v>
      </c>
      <c r="AB173" s="18">
        <f>$Z173-$Y173</f>
        <v>1</v>
      </c>
      <c r="AC173" s="18">
        <f>$AA173-$Z173</f>
        <v>1</v>
      </c>
      <c r="AD173" s="18" t="str">
        <f>IF(AND($AB173&gt; 0, $AC173 &gt; 0), "Improving", IF(AND($AB173 &lt; 0, $AC173 &lt; 0), "Declining", "Mixed"))</f>
        <v>Improving</v>
      </c>
      <c r="AE173" s="18">
        <f t="shared" si="2"/>
        <v>15</v>
      </c>
      <c r="AF173" s="18" t="str">
        <f>IF(AE173&gt;=16,"Excellent", IF(AE173&gt;=14,"Good", IF(AE173&gt;=10,"Average","Fail")))</f>
        <v>Good</v>
      </c>
      <c r="AG173" s="18">
        <f xml:space="preserve"> 0.5*$F173 + 0.5*$G173</f>
        <v>4</v>
      </c>
      <c r="AH173" s="18" t="str">
        <f>IF($AG173&lt;=1,"Low",IF($AG173&lt;=3,"Medium","High"))</f>
        <v>High</v>
      </c>
      <c r="AI173" s="18">
        <f>IF($J173&gt;=2,1,0) + IF($I173&lt;=1,1,0) + IF($V173&gt;=4,1,0) + IF($R173&lt;=2,1,0) + IF($X173&gt;20,1,0) + IF($AG173&lt;=2,1,0)</f>
        <v>0</v>
      </c>
      <c r="AJ173" s="18" t="str">
        <f>IF(AI173&gt;=4,"High",IF(AI173&gt;=2,"Medium","Low"))</f>
        <v>Low</v>
      </c>
      <c r="AK173" s="18" t="str">
        <f>IF(AND($AF173="Fail", $AI173&gt;=3),"Yes","No")</f>
        <v>No</v>
      </c>
      <c r="AL173" s="18">
        <f xml:space="preserve"> $K173 + $L173+ $M173 + $N173 +$O173</f>
        <v>4</v>
      </c>
      <c r="AM173" s="18">
        <f xml:space="preserve"> $Q173 + $S173 + $T173</f>
        <v>10</v>
      </c>
    </row>
    <row r="174" spans="1:39">
      <c r="A174" s="27" t="s">
        <v>37</v>
      </c>
      <c r="B174" s="21" t="s">
        <v>52</v>
      </c>
      <c r="C174" s="21">
        <v>16</v>
      </c>
      <c r="D174" s="21" t="s">
        <v>39</v>
      </c>
      <c r="E174" s="21" t="s">
        <v>72</v>
      </c>
      <c r="F174" s="21">
        <v>3</v>
      </c>
      <c r="G174" s="21">
        <v>3</v>
      </c>
      <c r="H174" s="21">
        <v>1</v>
      </c>
      <c r="I174" s="21">
        <v>2</v>
      </c>
      <c r="J174" s="21">
        <v>1</v>
      </c>
      <c r="K174" s="21">
        <v>0</v>
      </c>
      <c r="L174" s="21">
        <v>1</v>
      </c>
      <c r="M174" s="21">
        <v>1</v>
      </c>
      <c r="N174" s="21">
        <v>0</v>
      </c>
      <c r="O174" s="21">
        <v>1</v>
      </c>
      <c r="P174" s="21">
        <v>1</v>
      </c>
      <c r="Q174" s="21">
        <v>1</v>
      </c>
      <c r="R174" s="21">
        <v>4</v>
      </c>
      <c r="S174" s="21">
        <v>5</v>
      </c>
      <c r="T174" s="21">
        <v>5</v>
      </c>
      <c r="U174" s="21">
        <v>4</v>
      </c>
      <c r="V174" s="21">
        <v>4</v>
      </c>
      <c r="W174" s="21">
        <v>5</v>
      </c>
      <c r="X174" s="21">
        <v>4</v>
      </c>
      <c r="Y174" s="21">
        <v>10</v>
      </c>
      <c r="Z174" s="21">
        <v>12</v>
      </c>
      <c r="AA174" s="21">
        <v>12</v>
      </c>
      <c r="AB174" s="21">
        <f>$Z174-$Y174</f>
        <v>2</v>
      </c>
      <c r="AC174" s="21">
        <f>$AA174-$Z174</f>
        <v>0</v>
      </c>
      <c r="AD174" s="21" t="str">
        <f>IF(AND($AB174&gt; 0, $AC174 &gt; 0), "Improving", IF(AND($AB174 &lt; 0, $AC174 &lt; 0), "Declining", "Mixed"))</f>
        <v>Mixed</v>
      </c>
      <c r="AE174" s="21">
        <f t="shared" si="2"/>
        <v>11.33</v>
      </c>
      <c r="AF174" s="21" t="str">
        <f>IF(AE174&gt;=16,"Excellent", IF(AE174&gt;=14,"Good", IF(AE174&gt;=10,"Average","Fail")))</f>
        <v>Average</v>
      </c>
      <c r="AG174" s="21">
        <f xml:space="preserve"> 0.5*$F174 + 0.5*$G174</f>
        <v>3</v>
      </c>
      <c r="AH174" s="21" t="str">
        <f>IF($AG174&lt;=1,"Low",IF($AG174&lt;=3,"Medium","High"))</f>
        <v>Medium</v>
      </c>
      <c r="AI174" s="21">
        <f>IF($J174&gt;=2,1,0) + IF($I174&lt;=1,1,0) + IF($V174&gt;=4,1,0) + IF($R174&lt;=2,1,0) + IF($X174&gt;20,1,0) + IF($AG174&lt;=2,1,0)</f>
        <v>1</v>
      </c>
      <c r="AJ174" s="21" t="str">
        <f>IF(AI174&gt;=4,"High",IF(AI174&gt;=2,"Medium","Low"))</f>
        <v>Low</v>
      </c>
      <c r="AK174" s="21" t="str">
        <f>IF(AND($AF174="Fail", $AI174&gt;=3),"Yes","No")</f>
        <v>No</v>
      </c>
      <c r="AL174" s="21">
        <f xml:space="preserve"> $K174 + $L174+ $M174 + $N174 +$O174</f>
        <v>3</v>
      </c>
      <c r="AM174" s="21">
        <f xml:space="preserve"> $Q174 + $S174 + $T174</f>
        <v>11</v>
      </c>
    </row>
    <row r="175" spans="1:39">
      <c r="A175" s="26" t="s">
        <v>37</v>
      </c>
      <c r="B175" s="18" t="s">
        <v>52</v>
      </c>
      <c r="C175" s="18">
        <v>16</v>
      </c>
      <c r="D175" s="18" t="s">
        <v>39</v>
      </c>
      <c r="E175" s="18" t="s">
        <v>72</v>
      </c>
      <c r="F175" s="18">
        <v>2</v>
      </c>
      <c r="G175" s="18">
        <v>2</v>
      </c>
      <c r="H175" s="18">
        <v>1</v>
      </c>
      <c r="I175" s="18">
        <v>2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4</v>
      </c>
      <c r="S175" s="18">
        <v>3</v>
      </c>
      <c r="T175" s="18">
        <v>5</v>
      </c>
      <c r="U175" s="18">
        <v>2</v>
      </c>
      <c r="V175" s="18">
        <v>4</v>
      </c>
      <c r="W175" s="18">
        <v>4</v>
      </c>
      <c r="X175" s="18">
        <v>4</v>
      </c>
      <c r="Y175" s="18">
        <v>10</v>
      </c>
      <c r="Z175" s="18">
        <v>10</v>
      </c>
      <c r="AA175" s="18">
        <v>10</v>
      </c>
      <c r="AB175" s="18">
        <f>$Z175-$Y175</f>
        <v>0</v>
      </c>
      <c r="AC175" s="18">
        <f>$AA175-$Z175</f>
        <v>0</v>
      </c>
      <c r="AD175" s="18" t="str">
        <f>IF(AND($AB175&gt; 0, $AC175 &gt; 0), "Improving", IF(AND($AB175 &lt; 0, $AC175 &lt; 0), "Declining", "Mixed"))</f>
        <v>Mixed</v>
      </c>
      <c r="AE175" s="18">
        <f t="shared" si="2"/>
        <v>10</v>
      </c>
      <c r="AF175" s="18" t="str">
        <f>IF(AE175&gt;=16,"Excellent", IF(AE175&gt;=14,"Good", IF(AE175&gt;=10,"Average","Fail")))</f>
        <v>Average</v>
      </c>
      <c r="AG175" s="18">
        <f xml:space="preserve"> 0.5*$F175 + 0.5*$G175</f>
        <v>2</v>
      </c>
      <c r="AH175" s="18" t="str">
        <f>IF($AG175&lt;=1,"Low",IF($AG175&lt;=3,"Medium","High"))</f>
        <v>Medium</v>
      </c>
      <c r="AI175" s="18">
        <f>IF($J175&gt;=2,1,0) + IF($I175&lt;=1,1,0) + IF($V175&gt;=4,1,0) + IF($R175&lt;=2,1,0) + IF($X175&gt;20,1,0) + IF($AG175&lt;=2,1,0)</f>
        <v>2</v>
      </c>
      <c r="AJ175" s="18" t="str">
        <f>IF(AI175&gt;=4,"High",IF(AI175&gt;=2,"Medium","Low"))</f>
        <v>Medium</v>
      </c>
      <c r="AK175" s="18" t="str">
        <f>IF(AND($AF175="Fail", $AI175&gt;=3),"Yes","No")</f>
        <v>No</v>
      </c>
      <c r="AL175" s="18">
        <f xml:space="preserve"> $K175 + $L175+ $M175 + $N175 +$O175</f>
        <v>0</v>
      </c>
      <c r="AM175" s="18">
        <f xml:space="preserve"> $Q175 + $S175 + $T175</f>
        <v>8</v>
      </c>
    </row>
    <row r="176" spans="1:39">
      <c r="A176" s="27" t="s">
        <v>37</v>
      </c>
      <c r="B176" s="21" t="s">
        <v>38</v>
      </c>
      <c r="C176" s="21">
        <v>16</v>
      </c>
      <c r="D176" s="21" t="s">
        <v>39</v>
      </c>
      <c r="E176" s="21" t="s">
        <v>71</v>
      </c>
      <c r="F176" s="21">
        <v>3</v>
      </c>
      <c r="G176" s="21">
        <v>3</v>
      </c>
      <c r="H176" s="21">
        <v>2</v>
      </c>
      <c r="I176" s="21">
        <v>2</v>
      </c>
      <c r="J176" s="21">
        <v>0</v>
      </c>
      <c r="K176" s="21">
        <v>0</v>
      </c>
      <c r="L176" s="21">
        <v>1</v>
      </c>
      <c r="M176" s="21">
        <v>1</v>
      </c>
      <c r="N176" s="21">
        <v>1</v>
      </c>
      <c r="O176" s="21">
        <v>1</v>
      </c>
      <c r="P176" s="21">
        <v>1</v>
      </c>
      <c r="Q176" s="21">
        <v>0</v>
      </c>
      <c r="R176" s="21">
        <v>4</v>
      </c>
      <c r="S176" s="21">
        <v>4</v>
      </c>
      <c r="T176" s="21">
        <v>5</v>
      </c>
      <c r="U176" s="21">
        <v>1</v>
      </c>
      <c r="V176" s="21">
        <v>1</v>
      </c>
      <c r="W176" s="21">
        <v>4</v>
      </c>
      <c r="X176" s="21">
        <v>4</v>
      </c>
      <c r="Y176" s="21">
        <v>10</v>
      </c>
      <c r="Z176" s="21">
        <v>11</v>
      </c>
      <c r="AA176" s="21">
        <v>9</v>
      </c>
      <c r="AB176" s="21">
        <f>$Z176-$Y176</f>
        <v>1</v>
      </c>
      <c r="AC176" s="21">
        <f>$AA176-$Z176</f>
        <v>-2</v>
      </c>
      <c r="AD176" s="21" t="str">
        <f>IF(AND($AB176&gt; 0, $AC176 &gt; 0), "Improving", IF(AND($AB176 &lt; 0, $AC176 &lt; 0), "Declining", "Mixed"))</f>
        <v>Mixed</v>
      </c>
      <c r="AE176" s="21">
        <f t="shared" si="2"/>
        <v>10</v>
      </c>
      <c r="AF176" s="21" t="str">
        <f>IF(AE176&gt;=16,"Excellent", IF(AE176&gt;=14,"Good", IF(AE176&gt;=10,"Average","Fail")))</f>
        <v>Average</v>
      </c>
      <c r="AG176" s="21">
        <f xml:space="preserve"> 0.5*$F176 + 0.5*$G176</f>
        <v>3</v>
      </c>
      <c r="AH176" s="21" t="str">
        <f>IF($AG176&lt;=1,"Low",IF($AG176&lt;=3,"Medium","High"))</f>
        <v>Medium</v>
      </c>
      <c r="AI176" s="21">
        <f>IF($J176&gt;=2,1,0) + IF($I176&lt;=1,1,0) + IF($V176&gt;=4,1,0) + IF($R176&lt;=2,1,0) + IF($X176&gt;20,1,0) + IF($AG176&lt;=2,1,0)</f>
        <v>0</v>
      </c>
      <c r="AJ176" s="21" t="str">
        <f>IF(AI176&gt;=4,"High",IF(AI176&gt;=2,"Medium","Low"))</f>
        <v>Low</v>
      </c>
      <c r="AK176" s="21" t="str">
        <f>IF(AND($AF176="Fail", $AI176&gt;=3),"Yes","No")</f>
        <v>No</v>
      </c>
      <c r="AL176" s="21">
        <f xml:space="preserve"> $K176 + $L176+ $M176 + $N176 +$O176</f>
        <v>4</v>
      </c>
      <c r="AM176" s="21">
        <f xml:space="preserve"> $Q176 + $S176 + $T176</f>
        <v>9</v>
      </c>
    </row>
    <row r="177" spans="1:39">
      <c r="A177" s="26" t="s">
        <v>37</v>
      </c>
      <c r="B177" s="18" t="s">
        <v>52</v>
      </c>
      <c r="C177" s="18">
        <v>17</v>
      </c>
      <c r="D177" s="18" t="s">
        <v>39</v>
      </c>
      <c r="E177" s="18" t="s">
        <v>71</v>
      </c>
      <c r="F177" s="18">
        <v>4</v>
      </c>
      <c r="G177" s="18">
        <v>3</v>
      </c>
      <c r="H177" s="18">
        <v>2</v>
      </c>
      <c r="I177" s="18">
        <v>2</v>
      </c>
      <c r="J177" s="18">
        <v>0</v>
      </c>
      <c r="K177" s="18">
        <v>0</v>
      </c>
      <c r="L177" s="18">
        <v>0</v>
      </c>
      <c r="M177" s="18">
        <v>1</v>
      </c>
      <c r="N177" s="18">
        <v>1</v>
      </c>
      <c r="O177" s="18">
        <v>1</v>
      </c>
      <c r="P177" s="18">
        <v>1</v>
      </c>
      <c r="Q177" s="18">
        <v>0</v>
      </c>
      <c r="R177" s="18">
        <v>4</v>
      </c>
      <c r="S177" s="18">
        <v>4</v>
      </c>
      <c r="T177" s="18">
        <v>4</v>
      </c>
      <c r="U177" s="18">
        <v>4</v>
      </c>
      <c r="V177" s="18">
        <v>4</v>
      </c>
      <c r="W177" s="18">
        <v>4</v>
      </c>
      <c r="X177" s="18">
        <v>4</v>
      </c>
      <c r="Y177" s="18">
        <v>10</v>
      </c>
      <c r="Z177" s="18">
        <v>9</v>
      </c>
      <c r="AA177" s="18">
        <v>9</v>
      </c>
      <c r="AB177" s="18">
        <f>$Z177-$Y177</f>
        <v>-1</v>
      </c>
      <c r="AC177" s="18">
        <f>$AA177-$Z177</f>
        <v>0</v>
      </c>
      <c r="AD177" s="18" t="str">
        <f>IF(AND($AB177&gt; 0, $AC177 &gt; 0), "Improving", IF(AND($AB177 &lt; 0, $AC177 &lt; 0), "Declining", "Mixed"))</f>
        <v>Mixed</v>
      </c>
      <c r="AE177" s="18">
        <f t="shared" si="2"/>
        <v>9.33</v>
      </c>
      <c r="AF177" s="18" t="str">
        <f>IF(AE177&gt;=16,"Excellent", IF(AE177&gt;=14,"Good", IF(AE177&gt;=10,"Average","Fail")))</f>
        <v>Fail</v>
      </c>
      <c r="AG177" s="18">
        <f xml:space="preserve"> 0.5*$F177 + 0.5*$G177</f>
        <v>3.5</v>
      </c>
      <c r="AH177" s="18" t="str">
        <f>IF($AG177&lt;=1,"Low",IF($AG177&lt;=3,"Medium","High"))</f>
        <v>High</v>
      </c>
      <c r="AI177" s="18">
        <f>IF($J177&gt;=2,1,0) + IF($I177&lt;=1,1,0) + IF($V177&gt;=4,1,0) + IF($R177&lt;=2,1,0) + IF($X177&gt;20,1,0) + IF($AG177&lt;=2,1,0)</f>
        <v>1</v>
      </c>
      <c r="AJ177" s="18" t="str">
        <f>IF(AI177&gt;=4,"High",IF(AI177&gt;=2,"Medium","Low"))</f>
        <v>Low</v>
      </c>
      <c r="AK177" s="18" t="str">
        <f>IF(AND($AF177="Fail", $AI177&gt;=3),"Yes","No")</f>
        <v>No</v>
      </c>
      <c r="AL177" s="18">
        <f xml:space="preserve"> $K177 + $L177+ $M177 + $N177 +$O177</f>
        <v>3</v>
      </c>
      <c r="AM177" s="18">
        <f xml:space="preserve"> $Q177 + $S177 + $T177</f>
        <v>8</v>
      </c>
    </row>
    <row r="178" spans="1:39">
      <c r="A178" s="27" t="s">
        <v>37</v>
      </c>
      <c r="B178" s="21" t="s">
        <v>52</v>
      </c>
      <c r="C178" s="21">
        <v>17</v>
      </c>
      <c r="D178" s="21" t="s">
        <v>39</v>
      </c>
      <c r="E178" s="21" t="s">
        <v>72</v>
      </c>
      <c r="F178" s="21">
        <v>3</v>
      </c>
      <c r="G178" s="21">
        <v>3</v>
      </c>
      <c r="H178" s="21">
        <v>1</v>
      </c>
      <c r="I178" s="21">
        <v>2</v>
      </c>
      <c r="J178" s="21">
        <v>0</v>
      </c>
      <c r="K178" s="21">
        <v>0</v>
      </c>
      <c r="L178" s="21">
        <v>0</v>
      </c>
      <c r="M178" s="21">
        <v>0</v>
      </c>
      <c r="N178" s="21">
        <v>1</v>
      </c>
      <c r="O178" s="21">
        <v>1</v>
      </c>
      <c r="P178" s="21">
        <v>1</v>
      </c>
      <c r="Q178" s="21">
        <v>0</v>
      </c>
      <c r="R178" s="21">
        <v>4</v>
      </c>
      <c r="S178" s="21">
        <v>3</v>
      </c>
      <c r="T178" s="21">
        <v>4</v>
      </c>
      <c r="U178" s="21">
        <v>1</v>
      </c>
      <c r="V178" s="21">
        <v>4</v>
      </c>
      <c r="W178" s="21">
        <v>4</v>
      </c>
      <c r="X178" s="21">
        <v>4</v>
      </c>
      <c r="Y178" s="21">
        <v>6</v>
      </c>
      <c r="Z178" s="21">
        <v>5</v>
      </c>
      <c r="AA178" s="21">
        <v>6</v>
      </c>
      <c r="AB178" s="21">
        <f>$Z178-$Y178</f>
        <v>-1</v>
      </c>
      <c r="AC178" s="21">
        <f>$AA178-$Z178</f>
        <v>1</v>
      </c>
      <c r="AD178" s="21" t="str">
        <f>IF(AND($AB178&gt; 0, $AC178 &gt; 0), "Improving", IF(AND($AB178 &lt; 0, $AC178 &lt; 0), "Declining", "Mixed"))</f>
        <v>Mixed</v>
      </c>
      <c r="AE178" s="21">
        <f t="shared" si="2"/>
        <v>5.67</v>
      </c>
      <c r="AF178" s="21" t="str">
        <f>IF(AE178&gt;=16,"Excellent", IF(AE178&gt;=14,"Good", IF(AE178&gt;=10,"Average","Fail")))</f>
        <v>Fail</v>
      </c>
      <c r="AG178" s="21">
        <f xml:space="preserve"> 0.5*$F178 + 0.5*$G178</f>
        <v>3</v>
      </c>
      <c r="AH178" s="21" t="str">
        <f>IF($AG178&lt;=1,"Low",IF($AG178&lt;=3,"Medium","High"))</f>
        <v>Medium</v>
      </c>
      <c r="AI178" s="21">
        <f>IF($J178&gt;=2,1,0) + IF($I178&lt;=1,1,0) + IF($V178&gt;=4,1,0) + IF($R178&lt;=2,1,0) + IF($X178&gt;20,1,0) + IF($AG178&lt;=2,1,0)</f>
        <v>1</v>
      </c>
      <c r="AJ178" s="21" t="str">
        <f>IF(AI178&gt;=4,"High",IF(AI178&gt;=2,"Medium","Low"))</f>
        <v>Low</v>
      </c>
      <c r="AK178" s="21" t="str">
        <f>IF(AND($AF178="Fail", $AI178&gt;=3),"Yes","No")</f>
        <v>No</v>
      </c>
      <c r="AL178" s="21">
        <f xml:space="preserve"> $K178 + $L178+ $M178 + $N178 +$O178</f>
        <v>2</v>
      </c>
      <c r="AM178" s="21">
        <f xml:space="preserve"> $Q178 + $S178 + $T178</f>
        <v>7</v>
      </c>
    </row>
    <row r="179" spans="1:39">
      <c r="A179" s="26" t="s">
        <v>37</v>
      </c>
      <c r="B179" s="18" t="s">
        <v>52</v>
      </c>
      <c r="C179" s="18">
        <v>17</v>
      </c>
      <c r="D179" s="18" t="s">
        <v>39</v>
      </c>
      <c r="E179" s="18" t="s">
        <v>72</v>
      </c>
      <c r="F179" s="18">
        <v>4</v>
      </c>
      <c r="G179" s="18">
        <v>3</v>
      </c>
      <c r="H179" s="18">
        <v>1</v>
      </c>
      <c r="I179" s="18">
        <v>2</v>
      </c>
      <c r="J179" s="18">
        <v>0</v>
      </c>
      <c r="K179" s="18">
        <v>0</v>
      </c>
      <c r="L179" s="18">
        <v>1</v>
      </c>
      <c r="M179" s="18">
        <v>0</v>
      </c>
      <c r="N179" s="18">
        <v>1</v>
      </c>
      <c r="O179" s="18">
        <v>1</v>
      </c>
      <c r="P179" s="18">
        <v>1</v>
      </c>
      <c r="Q179" s="18">
        <v>1</v>
      </c>
      <c r="R179" s="18">
        <v>5</v>
      </c>
      <c r="S179" s="18">
        <v>2</v>
      </c>
      <c r="T179" s="18">
        <v>3</v>
      </c>
      <c r="U179" s="18">
        <v>1</v>
      </c>
      <c r="V179" s="18">
        <v>1</v>
      </c>
      <c r="W179" s="18">
        <v>2</v>
      </c>
      <c r="X179" s="18">
        <v>4</v>
      </c>
      <c r="Y179" s="18">
        <v>10</v>
      </c>
      <c r="Z179" s="18">
        <v>10</v>
      </c>
      <c r="AA179" s="18">
        <v>11</v>
      </c>
      <c r="AB179" s="18">
        <f>$Z179-$Y179</f>
        <v>0</v>
      </c>
      <c r="AC179" s="18">
        <f>$AA179-$Z179</f>
        <v>1</v>
      </c>
      <c r="AD179" s="18" t="str">
        <f>IF(AND($AB179&gt; 0, $AC179 &gt; 0), "Improving", IF(AND($AB179 &lt; 0, $AC179 &lt; 0), "Declining", "Mixed"))</f>
        <v>Mixed</v>
      </c>
      <c r="AE179" s="18">
        <f t="shared" si="2"/>
        <v>10.33</v>
      </c>
      <c r="AF179" s="18" t="str">
        <f>IF(AE179&gt;=16,"Excellent", IF(AE179&gt;=14,"Good", IF(AE179&gt;=10,"Average","Fail")))</f>
        <v>Average</v>
      </c>
      <c r="AG179" s="18">
        <f xml:space="preserve"> 0.5*$F179 + 0.5*$G179</f>
        <v>3.5</v>
      </c>
      <c r="AH179" s="18" t="str">
        <f>IF($AG179&lt;=1,"Low",IF($AG179&lt;=3,"Medium","High"))</f>
        <v>High</v>
      </c>
      <c r="AI179" s="18">
        <f>IF($J179&gt;=2,1,0) + IF($I179&lt;=1,1,0) + IF($V179&gt;=4,1,0) + IF($R179&lt;=2,1,0) + IF($X179&gt;20,1,0) + IF($AG179&lt;=2,1,0)</f>
        <v>0</v>
      </c>
      <c r="AJ179" s="18" t="str">
        <f>IF(AI179&gt;=4,"High",IF(AI179&gt;=2,"Medium","Low"))</f>
        <v>Low</v>
      </c>
      <c r="AK179" s="18" t="str">
        <f>IF(AND($AF179="Fail", $AI179&gt;=3),"Yes","No")</f>
        <v>No</v>
      </c>
      <c r="AL179" s="18">
        <f xml:space="preserve"> $K179 + $L179+ $M179 + $N179 +$O179</f>
        <v>3</v>
      </c>
      <c r="AM179" s="18">
        <f xml:space="preserve"> $Q179 + $S179 + $T179</f>
        <v>6</v>
      </c>
    </row>
    <row r="180" spans="1:39">
      <c r="A180" s="27" t="s">
        <v>37</v>
      </c>
      <c r="B180" s="21" t="s">
        <v>52</v>
      </c>
      <c r="C180" s="21">
        <v>17</v>
      </c>
      <c r="D180" s="21" t="s">
        <v>54</v>
      </c>
      <c r="E180" s="21" t="s">
        <v>72</v>
      </c>
      <c r="F180" s="21">
        <v>1</v>
      </c>
      <c r="G180" s="21">
        <v>2</v>
      </c>
      <c r="H180" s="21">
        <v>1</v>
      </c>
      <c r="I180" s="21">
        <v>2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1</v>
      </c>
      <c r="P180" s="21">
        <v>0</v>
      </c>
      <c r="Q180" s="21">
        <v>0</v>
      </c>
      <c r="R180" s="21">
        <v>3</v>
      </c>
      <c r="S180" s="21">
        <v>1</v>
      </c>
      <c r="T180" s="21">
        <v>3</v>
      </c>
      <c r="U180" s="21">
        <v>1</v>
      </c>
      <c r="V180" s="21">
        <v>5</v>
      </c>
      <c r="W180" s="21">
        <v>3</v>
      </c>
      <c r="X180" s="21">
        <v>4</v>
      </c>
      <c r="Y180" s="21">
        <v>8</v>
      </c>
      <c r="Z180" s="21">
        <v>9</v>
      </c>
      <c r="AA180" s="21">
        <v>10</v>
      </c>
      <c r="AB180" s="21">
        <f>$Z180-$Y180</f>
        <v>1</v>
      </c>
      <c r="AC180" s="21">
        <f>$AA180-$Z180</f>
        <v>1</v>
      </c>
      <c r="AD180" s="21" t="str">
        <f>IF(AND($AB180&gt; 0, $AC180 &gt; 0), "Improving", IF(AND($AB180 &lt; 0, $AC180 &lt; 0), "Declining", "Mixed"))</f>
        <v>Improving</v>
      </c>
      <c r="AE180" s="21">
        <f t="shared" si="2"/>
        <v>9</v>
      </c>
      <c r="AF180" s="21" t="str">
        <f>IF(AE180&gt;=16,"Excellent", IF(AE180&gt;=14,"Good", IF(AE180&gt;=10,"Average","Fail")))</f>
        <v>Fail</v>
      </c>
      <c r="AG180" s="21">
        <f xml:space="preserve"> 0.5*$F180 + 0.5*$G180</f>
        <v>1.5</v>
      </c>
      <c r="AH180" s="21" t="str">
        <f>IF($AG180&lt;=1,"Low",IF($AG180&lt;=3,"Medium","High"))</f>
        <v>Medium</v>
      </c>
      <c r="AI180" s="21">
        <f>IF($J180&gt;=2,1,0) + IF($I180&lt;=1,1,0) + IF($V180&gt;=4,1,0) + IF($R180&lt;=2,1,0) + IF($X180&gt;20,1,0) + IF($AG180&lt;=2,1,0)</f>
        <v>2</v>
      </c>
      <c r="AJ180" s="21" t="str">
        <f>IF(AI180&gt;=4,"High",IF(AI180&gt;=2,"Medium","Low"))</f>
        <v>Medium</v>
      </c>
      <c r="AK180" s="21" t="str">
        <f>IF(AND($AF180="Fail", $AI180&gt;=3),"Yes","No")</f>
        <v>No</v>
      </c>
      <c r="AL180" s="21">
        <f xml:space="preserve"> $K180 + $L180+ $M180 + $N180 +$O180</f>
        <v>1</v>
      </c>
      <c r="AM180" s="21">
        <f xml:space="preserve"> $Q180 + $S180 + $T180</f>
        <v>4</v>
      </c>
    </row>
    <row r="181" spans="1:39">
      <c r="A181" s="26" t="s">
        <v>37</v>
      </c>
      <c r="B181" s="18" t="s">
        <v>52</v>
      </c>
      <c r="C181" s="18">
        <v>17</v>
      </c>
      <c r="D181" s="18" t="s">
        <v>39</v>
      </c>
      <c r="E181" s="18" t="s">
        <v>72</v>
      </c>
      <c r="F181" s="18">
        <v>4</v>
      </c>
      <c r="G181" s="18">
        <v>4</v>
      </c>
      <c r="H181" s="18">
        <v>1</v>
      </c>
      <c r="I181" s="18">
        <v>1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1</v>
      </c>
      <c r="P181" s="18">
        <v>1</v>
      </c>
      <c r="Q181" s="18">
        <v>0</v>
      </c>
      <c r="R181" s="18">
        <v>5</v>
      </c>
      <c r="S181" s="18">
        <v>2</v>
      </c>
      <c r="T181" s="18">
        <v>3</v>
      </c>
      <c r="U181" s="18">
        <v>1</v>
      </c>
      <c r="V181" s="18">
        <v>2</v>
      </c>
      <c r="W181" s="18">
        <v>5</v>
      </c>
      <c r="X181" s="18">
        <v>4</v>
      </c>
      <c r="Y181" s="18">
        <v>17</v>
      </c>
      <c r="Z181" s="18">
        <v>15</v>
      </c>
      <c r="AA181" s="18">
        <v>16</v>
      </c>
      <c r="AB181" s="18">
        <f>$Z181-$Y181</f>
        <v>-2</v>
      </c>
      <c r="AC181" s="18">
        <f>$AA181-$Z181</f>
        <v>1</v>
      </c>
      <c r="AD181" s="18" t="str">
        <f>IF(AND($AB181&gt; 0, $AC181 &gt; 0), "Improving", IF(AND($AB181 &lt; 0, $AC181 &lt; 0), "Declining", "Mixed"))</f>
        <v>Mixed</v>
      </c>
      <c r="AE181" s="18">
        <f t="shared" si="2"/>
        <v>16</v>
      </c>
      <c r="AF181" s="18" t="str">
        <f>IF(AE181&gt;=16,"Excellent", IF(AE181&gt;=14,"Good", IF(AE181&gt;=10,"Average","Fail")))</f>
        <v>Excellent</v>
      </c>
      <c r="AG181" s="18">
        <f xml:space="preserve"> 0.5*$F181 + 0.5*$G181</f>
        <v>4</v>
      </c>
      <c r="AH181" s="18" t="str">
        <f>IF($AG181&lt;=1,"Low",IF($AG181&lt;=3,"Medium","High"))</f>
        <v>High</v>
      </c>
      <c r="AI181" s="18">
        <f>IF($J181&gt;=2,1,0) + IF($I181&lt;=1,1,0) + IF($V181&gt;=4,1,0) + IF($R181&lt;=2,1,0) + IF($X181&gt;20,1,0) + IF($AG181&lt;=2,1,0)</f>
        <v>1</v>
      </c>
      <c r="AJ181" s="18" t="str">
        <f>IF(AI181&gt;=4,"High",IF(AI181&gt;=2,"Medium","Low"))</f>
        <v>Low</v>
      </c>
      <c r="AK181" s="18" t="str">
        <f>IF(AND($AF181="Fail", $AI181&gt;=3),"Yes","No")</f>
        <v>No</v>
      </c>
      <c r="AL181" s="18">
        <f xml:space="preserve"> $K181 + $L181+ $M181 + $N181 +$O181</f>
        <v>1</v>
      </c>
      <c r="AM181" s="18">
        <f xml:space="preserve"> $Q181 + $S181 + $T181</f>
        <v>5</v>
      </c>
    </row>
    <row r="182" spans="1:39">
      <c r="A182" s="27" t="s">
        <v>37</v>
      </c>
      <c r="B182" s="21" t="s">
        <v>38</v>
      </c>
      <c r="C182" s="21">
        <v>17</v>
      </c>
      <c r="D182" s="21" t="s">
        <v>39</v>
      </c>
      <c r="E182" s="21" t="s">
        <v>72</v>
      </c>
      <c r="F182" s="21">
        <v>1</v>
      </c>
      <c r="G182" s="21">
        <v>1</v>
      </c>
      <c r="H182" s="21">
        <v>1</v>
      </c>
      <c r="I182" s="21">
        <v>2</v>
      </c>
      <c r="J182" s="21">
        <v>0</v>
      </c>
      <c r="K182" s="21">
        <v>0</v>
      </c>
      <c r="L182" s="21">
        <v>1</v>
      </c>
      <c r="M182" s="21">
        <v>1</v>
      </c>
      <c r="N182" s="21">
        <v>0</v>
      </c>
      <c r="O182" s="21">
        <v>1</v>
      </c>
      <c r="P182" s="21">
        <v>0</v>
      </c>
      <c r="Q182" s="21">
        <v>0</v>
      </c>
      <c r="R182" s="21">
        <v>4</v>
      </c>
      <c r="S182" s="21">
        <v>4</v>
      </c>
      <c r="T182" s="21">
        <v>4</v>
      </c>
      <c r="U182" s="21">
        <v>1</v>
      </c>
      <c r="V182" s="21">
        <v>3</v>
      </c>
      <c r="W182" s="21">
        <v>1</v>
      </c>
      <c r="X182" s="21">
        <v>4</v>
      </c>
      <c r="Y182" s="21">
        <v>9</v>
      </c>
      <c r="Z182" s="21">
        <v>9</v>
      </c>
      <c r="AA182" s="21">
        <v>10</v>
      </c>
      <c r="AB182" s="21">
        <f>$Z182-$Y182</f>
        <v>0</v>
      </c>
      <c r="AC182" s="21">
        <f>$AA182-$Z182</f>
        <v>1</v>
      </c>
      <c r="AD182" s="21" t="str">
        <f>IF(AND($AB182&gt; 0, $AC182 &gt; 0), "Improving", IF(AND($AB182 &lt; 0, $AC182 &lt; 0), "Declining", "Mixed"))</f>
        <v>Mixed</v>
      </c>
      <c r="AE182" s="21">
        <f t="shared" si="2"/>
        <v>9.33</v>
      </c>
      <c r="AF182" s="21" t="str">
        <f>IF(AE182&gt;=16,"Excellent", IF(AE182&gt;=14,"Good", IF(AE182&gt;=10,"Average","Fail")))</f>
        <v>Fail</v>
      </c>
      <c r="AG182" s="21">
        <f xml:space="preserve"> 0.5*$F182 + 0.5*$G182</f>
        <v>1</v>
      </c>
      <c r="AH182" s="21" t="str">
        <f>IF($AG182&lt;=1,"Low",IF($AG182&lt;=3,"Medium","High"))</f>
        <v>Low</v>
      </c>
      <c r="AI182" s="21">
        <f>IF($J182&gt;=2,1,0) + IF($I182&lt;=1,1,0) + IF($V182&gt;=4,1,0) + IF($R182&lt;=2,1,0) + IF($X182&gt;20,1,0) + IF($AG182&lt;=2,1,0)</f>
        <v>1</v>
      </c>
      <c r="AJ182" s="21" t="str">
        <f>IF(AI182&gt;=4,"High",IF(AI182&gt;=2,"Medium","Low"))</f>
        <v>Low</v>
      </c>
      <c r="AK182" s="21" t="str">
        <f>IF(AND($AF182="Fail", $AI182&gt;=3),"Yes","No")</f>
        <v>No</v>
      </c>
      <c r="AL182" s="21">
        <f xml:space="preserve"> $K182 + $L182+ $M182 + $N182 +$O182</f>
        <v>3</v>
      </c>
      <c r="AM182" s="21">
        <f xml:space="preserve"> $Q182 + $S182 + $T182</f>
        <v>8</v>
      </c>
    </row>
    <row r="183" spans="1:39">
      <c r="A183" s="26" t="s">
        <v>37</v>
      </c>
      <c r="B183" s="18" t="s">
        <v>38</v>
      </c>
      <c r="C183" s="18">
        <v>17</v>
      </c>
      <c r="D183" s="18" t="s">
        <v>39</v>
      </c>
      <c r="E183" s="18" t="s">
        <v>72</v>
      </c>
      <c r="F183" s="18">
        <v>2</v>
      </c>
      <c r="G183" s="18">
        <v>2</v>
      </c>
      <c r="H183" s="18">
        <v>1</v>
      </c>
      <c r="I183" s="18">
        <v>3</v>
      </c>
      <c r="J183" s="18">
        <v>0</v>
      </c>
      <c r="K183" s="18">
        <v>0</v>
      </c>
      <c r="L183" s="18">
        <v>1</v>
      </c>
      <c r="M183" s="18">
        <v>1</v>
      </c>
      <c r="N183" s="18">
        <v>1</v>
      </c>
      <c r="O183" s="18">
        <v>1</v>
      </c>
      <c r="P183" s="18">
        <v>1</v>
      </c>
      <c r="Q183" s="18">
        <v>0</v>
      </c>
      <c r="R183" s="18">
        <v>4</v>
      </c>
      <c r="S183" s="18">
        <v>3</v>
      </c>
      <c r="T183" s="18">
        <v>3</v>
      </c>
      <c r="U183" s="18">
        <v>1</v>
      </c>
      <c r="V183" s="18">
        <v>1</v>
      </c>
      <c r="W183" s="18">
        <v>4</v>
      </c>
      <c r="X183" s="18">
        <v>4</v>
      </c>
      <c r="Y183" s="18">
        <v>9</v>
      </c>
      <c r="Z183" s="18">
        <v>10</v>
      </c>
      <c r="AA183" s="18">
        <v>10</v>
      </c>
      <c r="AB183" s="18">
        <f>$Z183-$Y183</f>
        <v>1</v>
      </c>
      <c r="AC183" s="18">
        <f>$AA183-$Z183</f>
        <v>0</v>
      </c>
      <c r="AD183" s="18" t="str">
        <f>IF(AND($AB183&gt; 0, $AC183 &gt; 0), "Improving", IF(AND($AB183 &lt; 0, $AC183 &lt; 0), "Declining", "Mixed"))</f>
        <v>Mixed</v>
      </c>
      <c r="AE183" s="18">
        <f t="shared" si="2"/>
        <v>9.67</v>
      </c>
      <c r="AF183" s="18" t="str">
        <f>IF(AE183&gt;=16,"Excellent", IF(AE183&gt;=14,"Good", IF(AE183&gt;=10,"Average","Fail")))</f>
        <v>Fail</v>
      </c>
      <c r="AG183" s="18">
        <f xml:space="preserve"> 0.5*$F183 + 0.5*$G183</f>
        <v>2</v>
      </c>
      <c r="AH183" s="18" t="str">
        <f>IF($AG183&lt;=1,"Low",IF($AG183&lt;=3,"Medium","High"))</f>
        <v>Medium</v>
      </c>
      <c r="AI183" s="18">
        <f>IF($J183&gt;=2,1,0) + IF($I183&lt;=1,1,0) + IF($V183&gt;=4,1,0) + IF($R183&lt;=2,1,0) + IF($X183&gt;20,1,0) + IF($AG183&lt;=2,1,0)</f>
        <v>1</v>
      </c>
      <c r="AJ183" s="18" t="str">
        <f>IF(AI183&gt;=4,"High",IF(AI183&gt;=2,"Medium","Low"))</f>
        <v>Low</v>
      </c>
      <c r="AK183" s="18" t="str">
        <f>IF(AND($AF183="Fail", $AI183&gt;=3),"Yes","No")</f>
        <v>No</v>
      </c>
      <c r="AL183" s="18">
        <f xml:space="preserve"> $K183 + $L183+ $M183 + $N183 +$O183</f>
        <v>4</v>
      </c>
      <c r="AM183" s="18">
        <f xml:space="preserve"> $Q183 + $S183 + $T183</f>
        <v>6</v>
      </c>
    </row>
    <row r="184" spans="1:39">
      <c r="A184" s="27" t="s">
        <v>37</v>
      </c>
      <c r="B184" s="21" t="s">
        <v>52</v>
      </c>
      <c r="C184" s="21">
        <v>17</v>
      </c>
      <c r="D184" s="21" t="s">
        <v>54</v>
      </c>
      <c r="E184" s="21" t="s">
        <v>72</v>
      </c>
      <c r="F184" s="21">
        <v>2</v>
      </c>
      <c r="G184" s="21">
        <v>2</v>
      </c>
      <c r="H184" s="21">
        <v>2</v>
      </c>
      <c r="I184" s="21">
        <v>2</v>
      </c>
      <c r="J184" s="21">
        <v>0</v>
      </c>
      <c r="K184" s="21">
        <v>0</v>
      </c>
      <c r="L184" s="21">
        <v>1</v>
      </c>
      <c r="M184" s="21">
        <v>1</v>
      </c>
      <c r="N184" s="21">
        <v>1</v>
      </c>
      <c r="O184" s="21">
        <v>1</v>
      </c>
      <c r="P184" s="21">
        <v>1</v>
      </c>
      <c r="Q184" s="21">
        <v>0</v>
      </c>
      <c r="R184" s="21">
        <v>4</v>
      </c>
      <c r="S184" s="21">
        <v>5</v>
      </c>
      <c r="T184" s="21">
        <v>2</v>
      </c>
      <c r="U184" s="21">
        <v>1</v>
      </c>
      <c r="V184" s="21">
        <v>1</v>
      </c>
      <c r="W184" s="21">
        <v>1</v>
      </c>
      <c r="X184" s="21">
        <v>4</v>
      </c>
      <c r="Y184" s="21">
        <v>11</v>
      </c>
      <c r="Z184" s="21">
        <v>11</v>
      </c>
      <c r="AA184" s="21">
        <v>11</v>
      </c>
      <c r="AB184" s="21">
        <f>$Z184-$Y184</f>
        <v>0</v>
      </c>
      <c r="AC184" s="21">
        <f>$AA184-$Z184</f>
        <v>0</v>
      </c>
      <c r="AD184" s="21" t="str">
        <f>IF(AND($AB184&gt; 0, $AC184 &gt; 0), "Improving", IF(AND($AB184 &lt; 0, $AC184 &lt; 0), "Declining", "Mixed"))</f>
        <v>Mixed</v>
      </c>
      <c r="AE184" s="21">
        <f t="shared" si="2"/>
        <v>11</v>
      </c>
      <c r="AF184" s="21" t="str">
        <f>IF(AE184&gt;=16,"Excellent", IF(AE184&gt;=14,"Good", IF(AE184&gt;=10,"Average","Fail")))</f>
        <v>Average</v>
      </c>
      <c r="AG184" s="21">
        <f xml:space="preserve"> 0.5*$F184 + 0.5*$G184</f>
        <v>2</v>
      </c>
      <c r="AH184" s="21" t="str">
        <f>IF($AG184&lt;=1,"Low",IF($AG184&lt;=3,"Medium","High"))</f>
        <v>Medium</v>
      </c>
      <c r="AI184" s="21">
        <f>IF($J184&gt;=2,1,0) + IF($I184&lt;=1,1,0) + IF($V184&gt;=4,1,0) + IF($R184&lt;=2,1,0) + IF($X184&gt;20,1,0) + IF($AG184&lt;=2,1,0)</f>
        <v>1</v>
      </c>
      <c r="AJ184" s="21" t="str">
        <f>IF(AI184&gt;=4,"High",IF(AI184&gt;=2,"Medium","Low"))</f>
        <v>Low</v>
      </c>
      <c r="AK184" s="21" t="str">
        <f>IF(AND($AF184="Fail", $AI184&gt;=3),"Yes","No")</f>
        <v>No</v>
      </c>
      <c r="AL184" s="21">
        <f xml:space="preserve"> $K184 + $L184+ $M184 + $N184 +$O184</f>
        <v>4</v>
      </c>
      <c r="AM184" s="21">
        <f xml:space="preserve"> $Q184 + $S184 + $T184</f>
        <v>7</v>
      </c>
    </row>
    <row r="185" spans="1:39">
      <c r="A185" s="26" t="s">
        <v>37</v>
      </c>
      <c r="B185" s="18" t="s">
        <v>52</v>
      </c>
      <c r="C185" s="18">
        <v>17</v>
      </c>
      <c r="D185" s="18" t="s">
        <v>39</v>
      </c>
      <c r="E185" s="18" t="s">
        <v>71</v>
      </c>
      <c r="F185" s="18">
        <v>2</v>
      </c>
      <c r="G185" s="18">
        <v>2</v>
      </c>
      <c r="H185" s="18">
        <v>1</v>
      </c>
      <c r="I185" s="18">
        <v>2</v>
      </c>
      <c r="J185" s="18">
        <v>0</v>
      </c>
      <c r="K185" s="18">
        <v>0</v>
      </c>
      <c r="L185" s="18">
        <v>0</v>
      </c>
      <c r="M185" s="18">
        <v>1</v>
      </c>
      <c r="N185" s="18">
        <v>1</v>
      </c>
      <c r="O185" s="18">
        <v>1</v>
      </c>
      <c r="P185" s="18">
        <v>1</v>
      </c>
      <c r="Q185" s="18">
        <v>1</v>
      </c>
      <c r="R185" s="18">
        <v>4</v>
      </c>
      <c r="S185" s="18">
        <v>4</v>
      </c>
      <c r="T185" s="18">
        <v>2</v>
      </c>
      <c r="U185" s="18">
        <v>5</v>
      </c>
      <c r="V185" s="18">
        <v>5</v>
      </c>
      <c r="W185" s="18">
        <v>4</v>
      </c>
      <c r="X185" s="18">
        <v>4</v>
      </c>
      <c r="Y185" s="18">
        <v>14</v>
      </c>
      <c r="Z185" s="18">
        <v>13</v>
      </c>
      <c r="AA185" s="18">
        <v>13</v>
      </c>
      <c r="AB185" s="18">
        <f>$Z185-$Y185</f>
        <v>-1</v>
      </c>
      <c r="AC185" s="18">
        <f>$AA185-$Z185</f>
        <v>0</v>
      </c>
      <c r="AD185" s="18" t="str">
        <f>IF(AND($AB185&gt; 0, $AC185 &gt; 0), "Improving", IF(AND($AB185 &lt; 0, $AC185 &lt; 0), "Declining", "Mixed"))</f>
        <v>Mixed</v>
      </c>
      <c r="AE185" s="18">
        <f t="shared" si="2"/>
        <v>13.33</v>
      </c>
      <c r="AF185" s="18" t="str">
        <f>IF(AE185&gt;=16,"Excellent", IF(AE185&gt;=14,"Good", IF(AE185&gt;=10,"Average","Fail")))</f>
        <v>Average</v>
      </c>
      <c r="AG185" s="18">
        <f xml:space="preserve"> 0.5*$F185 + 0.5*$G185</f>
        <v>2</v>
      </c>
      <c r="AH185" s="18" t="str">
        <f>IF($AG185&lt;=1,"Low",IF($AG185&lt;=3,"Medium","High"))</f>
        <v>Medium</v>
      </c>
      <c r="AI185" s="18">
        <f>IF($J185&gt;=2,1,0) + IF($I185&lt;=1,1,0) + IF($V185&gt;=4,1,0) + IF($R185&lt;=2,1,0) + IF($X185&gt;20,1,0) + IF($AG185&lt;=2,1,0)</f>
        <v>2</v>
      </c>
      <c r="AJ185" s="18" t="str">
        <f>IF(AI185&gt;=4,"High",IF(AI185&gt;=2,"Medium","Low"))</f>
        <v>Medium</v>
      </c>
      <c r="AK185" s="18" t="str">
        <f>IF(AND($AF185="Fail", $AI185&gt;=3),"Yes","No")</f>
        <v>No</v>
      </c>
      <c r="AL185" s="18">
        <f xml:space="preserve"> $K185 + $L185+ $M185 + $N185 +$O185</f>
        <v>3</v>
      </c>
      <c r="AM185" s="18">
        <f xml:space="preserve"> $Q185 + $S185 + $T185</f>
        <v>7</v>
      </c>
    </row>
    <row r="186" spans="1:39">
      <c r="A186" s="27" t="s">
        <v>37</v>
      </c>
      <c r="B186" s="21" t="s">
        <v>52</v>
      </c>
      <c r="C186" s="21">
        <v>17</v>
      </c>
      <c r="D186" s="21" t="s">
        <v>39</v>
      </c>
      <c r="E186" s="21" t="s">
        <v>72</v>
      </c>
      <c r="F186" s="21">
        <v>2</v>
      </c>
      <c r="G186" s="21">
        <v>3</v>
      </c>
      <c r="H186" s="21">
        <v>2</v>
      </c>
      <c r="I186" s="21">
        <v>1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1</v>
      </c>
      <c r="P186" s="21">
        <v>1</v>
      </c>
      <c r="Q186" s="21">
        <v>0</v>
      </c>
      <c r="R186" s="21">
        <v>5</v>
      </c>
      <c r="S186" s="21">
        <v>2</v>
      </c>
      <c r="T186" s="21">
        <v>2</v>
      </c>
      <c r="U186" s="21">
        <v>1</v>
      </c>
      <c r="V186" s="21">
        <v>1</v>
      </c>
      <c r="W186" s="21">
        <v>2</v>
      </c>
      <c r="X186" s="21">
        <v>4</v>
      </c>
      <c r="Y186" s="21">
        <v>12</v>
      </c>
      <c r="Z186" s="21">
        <v>12</v>
      </c>
      <c r="AA186" s="21">
        <v>13</v>
      </c>
      <c r="AB186" s="21">
        <f>$Z186-$Y186</f>
        <v>0</v>
      </c>
      <c r="AC186" s="21">
        <f>$AA186-$Z186</f>
        <v>1</v>
      </c>
      <c r="AD186" s="21" t="str">
        <f>IF(AND($AB186&gt; 0, $AC186 &gt; 0), "Improving", IF(AND($AB186 &lt; 0, $AC186 &lt; 0), "Declining", "Mixed"))</f>
        <v>Mixed</v>
      </c>
      <c r="AE186" s="21">
        <f t="shared" si="2"/>
        <v>12.33</v>
      </c>
      <c r="AF186" s="21" t="str">
        <f>IF(AE186&gt;=16,"Excellent", IF(AE186&gt;=14,"Good", IF(AE186&gt;=10,"Average","Fail")))</f>
        <v>Average</v>
      </c>
      <c r="AG186" s="21">
        <f xml:space="preserve"> 0.5*$F186 + 0.5*$G186</f>
        <v>2.5</v>
      </c>
      <c r="AH186" s="21" t="str">
        <f>IF($AG186&lt;=1,"Low",IF($AG186&lt;=3,"Medium","High"))</f>
        <v>Medium</v>
      </c>
      <c r="AI186" s="21">
        <f>IF($J186&gt;=2,1,0) + IF($I186&lt;=1,1,0) + IF($V186&gt;=4,1,0) + IF($R186&lt;=2,1,0) + IF($X186&gt;20,1,0) + IF($AG186&lt;=2,1,0)</f>
        <v>1</v>
      </c>
      <c r="AJ186" s="21" t="str">
        <f>IF(AI186&gt;=4,"High",IF(AI186&gt;=2,"Medium","Low"))</f>
        <v>Low</v>
      </c>
      <c r="AK186" s="21" t="str">
        <f>IF(AND($AF186="Fail", $AI186&gt;=3),"Yes","No")</f>
        <v>No</v>
      </c>
      <c r="AL186" s="21">
        <f xml:space="preserve"> $K186 + $L186+ $M186 + $N186 +$O186</f>
        <v>1</v>
      </c>
      <c r="AM186" s="21">
        <f xml:space="preserve"> $Q186 + $S186 + $T186</f>
        <v>4</v>
      </c>
    </row>
    <row r="187" spans="1:39">
      <c r="A187" s="26" t="s">
        <v>37</v>
      </c>
      <c r="B187" s="18" t="s">
        <v>52</v>
      </c>
      <c r="C187" s="18">
        <v>18</v>
      </c>
      <c r="D187" s="18" t="s">
        <v>39</v>
      </c>
      <c r="E187" s="18" t="s">
        <v>72</v>
      </c>
      <c r="F187" s="18">
        <v>2</v>
      </c>
      <c r="G187" s="18">
        <v>1</v>
      </c>
      <c r="H187" s="18">
        <v>1</v>
      </c>
      <c r="I187" s="18">
        <v>1</v>
      </c>
      <c r="J187" s="18">
        <v>1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1</v>
      </c>
      <c r="Q187" s="18">
        <v>0</v>
      </c>
      <c r="R187" s="18">
        <v>3</v>
      </c>
      <c r="S187" s="18">
        <v>2</v>
      </c>
      <c r="T187" s="18">
        <v>5</v>
      </c>
      <c r="U187" s="18">
        <v>2</v>
      </c>
      <c r="V187" s="18">
        <v>5</v>
      </c>
      <c r="W187" s="18">
        <v>5</v>
      </c>
      <c r="X187" s="18">
        <v>4</v>
      </c>
      <c r="Y187" s="18">
        <v>6</v>
      </c>
      <c r="Z187" s="18">
        <v>9</v>
      </c>
      <c r="AA187" s="18">
        <v>8</v>
      </c>
      <c r="AB187" s="18">
        <f>$Z187-$Y187</f>
        <v>3</v>
      </c>
      <c r="AC187" s="18">
        <f>$AA187-$Z187</f>
        <v>-1</v>
      </c>
      <c r="AD187" s="18" t="str">
        <f>IF(AND($AB187&gt; 0, $AC187 &gt; 0), "Improving", IF(AND($AB187 &lt; 0, $AC187 &lt; 0), "Declining", "Mixed"))</f>
        <v>Mixed</v>
      </c>
      <c r="AE187" s="18">
        <f t="shared" si="2"/>
        <v>7.67</v>
      </c>
      <c r="AF187" s="18" t="str">
        <f>IF(AE187&gt;=16,"Excellent", IF(AE187&gt;=14,"Good", IF(AE187&gt;=10,"Average","Fail")))</f>
        <v>Fail</v>
      </c>
      <c r="AG187" s="18">
        <f xml:space="preserve"> 0.5*$F187 + 0.5*$G187</f>
        <v>1.5</v>
      </c>
      <c r="AH187" s="18" t="str">
        <f>IF($AG187&lt;=1,"Low",IF($AG187&lt;=3,"Medium","High"))</f>
        <v>Medium</v>
      </c>
      <c r="AI187" s="18">
        <f>IF($J187&gt;=2,1,0) + IF($I187&lt;=1,1,0) + IF($V187&gt;=4,1,0) + IF($R187&lt;=2,1,0) + IF($X187&gt;20,1,0) + IF($AG187&lt;=2,1,0)</f>
        <v>3</v>
      </c>
      <c r="AJ187" s="18" t="str">
        <f>IF(AI187&gt;=4,"High",IF(AI187&gt;=2,"Medium","Low"))</f>
        <v>Medium</v>
      </c>
      <c r="AK187" s="18" t="str">
        <f>IF(AND($AF187="Fail", $AI187&gt;=3),"Yes","No")</f>
        <v>Yes</v>
      </c>
      <c r="AL187" s="18">
        <f xml:space="preserve"> $K187 + $L187+ $M187 + $N187 +$O187</f>
        <v>0</v>
      </c>
      <c r="AM187" s="18">
        <f xml:space="preserve"> $Q187 + $S187 + $T187</f>
        <v>7</v>
      </c>
    </row>
    <row r="188" spans="1:39">
      <c r="A188" s="27" t="s">
        <v>37</v>
      </c>
      <c r="B188" s="21" t="s">
        <v>38</v>
      </c>
      <c r="C188" s="21">
        <v>17</v>
      </c>
      <c r="D188" s="21" t="s">
        <v>39</v>
      </c>
      <c r="E188" s="21" t="s">
        <v>72</v>
      </c>
      <c r="F188" s="21">
        <v>3</v>
      </c>
      <c r="G188" s="21">
        <v>3</v>
      </c>
      <c r="H188" s="21">
        <v>1</v>
      </c>
      <c r="I188" s="21">
        <v>3</v>
      </c>
      <c r="J188" s="21">
        <v>0</v>
      </c>
      <c r="K188" s="21">
        <v>0</v>
      </c>
      <c r="L188" s="21">
        <v>0</v>
      </c>
      <c r="M188" s="21">
        <v>0</v>
      </c>
      <c r="N188" s="21">
        <v>1</v>
      </c>
      <c r="O188" s="21">
        <v>1</v>
      </c>
      <c r="P188" s="21">
        <v>0</v>
      </c>
      <c r="Q188" s="21">
        <v>0</v>
      </c>
      <c r="R188" s="21">
        <v>3</v>
      </c>
      <c r="S188" s="21">
        <v>2</v>
      </c>
      <c r="T188" s="21">
        <v>3</v>
      </c>
      <c r="U188" s="21">
        <v>1</v>
      </c>
      <c r="V188" s="21">
        <v>1</v>
      </c>
      <c r="W188" s="21">
        <v>4</v>
      </c>
      <c r="X188" s="21">
        <v>4</v>
      </c>
      <c r="Y188" s="21">
        <v>10</v>
      </c>
      <c r="Z188" s="21">
        <v>9</v>
      </c>
      <c r="AA188" s="21">
        <v>9</v>
      </c>
      <c r="AB188" s="21">
        <f>$Z188-$Y188</f>
        <v>-1</v>
      </c>
      <c r="AC188" s="21">
        <f>$AA188-$Z188</f>
        <v>0</v>
      </c>
      <c r="AD188" s="21" t="str">
        <f>IF(AND($AB188&gt; 0, $AC188 &gt; 0), "Improving", IF(AND($AB188 &lt; 0, $AC188 &lt; 0), "Declining", "Mixed"))</f>
        <v>Mixed</v>
      </c>
      <c r="AE188" s="21">
        <f t="shared" si="2"/>
        <v>9.33</v>
      </c>
      <c r="AF188" s="21" t="str">
        <f>IF(AE188&gt;=16,"Excellent", IF(AE188&gt;=14,"Good", IF(AE188&gt;=10,"Average","Fail")))</f>
        <v>Fail</v>
      </c>
      <c r="AG188" s="21">
        <f xml:space="preserve"> 0.5*$F188 + 0.5*$G188</f>
        <v>3</v>
      </c>
      <c r="AH188" s="21" t="str">
        <f>IF($AG188&lt;=1,"Low",IF($AG188&lt;=3,"Medium","High"))</f>
        <v>Medium</v>
      </c>
      <c r="AI188" s="21">
        <f>IF($J188&gt;=2,1,0) + IF($I188&lt;=1,1,0) + IF($V188&gt;=4,1,0) + IF($R188&lt;=2,1,0) + IF($X188&gt;20,1,0) + IF($AG188&lt;=2,1,0)</f>
        <v>0</v>
      </c>
      <c r="AJ188" s="21" t="str">
        <f>IF(AI188&gt;=4,"High",IF(AI188&gt;=2,"Medium","Low"))</f>
        <v>Low</v>
      </c>
      <c r="AK188" s="21" t="str">
        <f>IF(AND($AF188="Fail", $AI188&gt;=3),"Yes","No")</f>
        <v>No</v>
      </c>
      <c r="AL188" s="21">
        <f xml:space="preserve"> $K188 + $L188+ $M188 + $N188 +$O188</f>
        <v>2</v>
      </c>
      <c r="AM188" s="21">
        <f xml:space="preserve"> $Q188 + $S188 + $T188</f>
        <v>5</v>
      </c>
    </row>
    <row r="189" spans="1:39">
      <c r="A189" s="26" t="s">
        <v>37</v>
      </c>
      <c r="B189" s="18" t="s">
        <v>38</v>
      </c>
      <c r="C189" s="18">
        <v>18</v>
      </c>
      <c r="D189" s="18" t="s">
        <v>39</v>
      </c>
      <c r="E189" s="18" t="s">
        <v>72</v>
      </c>
      <c r="F189" s="18">
        <v>2</v>
      </c>
      <c r="G189" s="18">
        <v>3</v>
      </c>
      <c r="H189" s="18">
        <v>1</v>
      </c>
      <c r="I189" s="18">
        <v>4</v>
      </c>
      <c r="J189" s="18">
        <v>0</v>
      </c>
      <c r="K189" s="18">
        <v>0</v>
      </c>
      <c r="L189" s="18">
        <v>1</v>
      </c>
      <c r="M189" s="18">
        <v>1</v>
      </c>
      <c r="N189" s="18">
        <v>1</v>
      </c>
      <c r="O189" s="18">
        <v>1</v>
      </c>
      <c r="P189" s="18">
        <v>1</v>
      </c>
      <c r="Q189" s="18">
        <v>1</v>
      </c>
      <c r="R189" s="18">
        <v>4</v>
      </c>
      <c r="S189" s="18">
        <v>5</v>
      </c>
      <c r="T189" s="18">
        <v>5</v>
      </c>
      <c r="U189" s="18">
        <v>1</v>
      </c>
      <c r="V189" s="18">
        <v>3</v>
      </c>
      <c r="W189" s="18">
        <v>2</v>
      </c>
      <c r="X189" s="18">
        <v>4</v>
      </c>
      <c r="Y189" s="18">
        <v>15</v>
      </c>
      <c r="Z189" s="18">
        <v>14</v>
      </c>
      <c r="AA189" s="18">
        <v>14</v>
      </c>
      <c r="AB189" s="18">
        <f>$Z189-$Y189</f>
        <v>-1</v>
      </c>
      <c r="AC189" s="18">
        <f>$AA189-$Z189</f>
        <v>0</v>
      </c>
      <c r="AD189" s="18" t="str">
        <f>IF(AND($AB189&gt; 0, $AC189 &gt; 0), "Improving", IF(AND($AB189 &lt; 0, $AC189 &lt; 0), "Declining", "Mixed"))</f>
        <v>Mixed</v>
      </c>
      <c r="AE189" s="18">
        <f t="shared" si="2"/>
        <v>14.33</v>
      </c>
      <c r="AF189" s="18" t="str">
        <f>IF(AE189&gt;=16,"Excellent", IF(AE189&gt;=14,"Good", IF(AE189&gt;=10,"Average","Fail")))</f>
        <v>Good</v>
      </c>
      <c r="AG189" s="18">
        <f xml:space="preserve"> 0.5*$F189 + 0.5*$G189</f>
        <v>2.5</v>
      </c>
      <c r="AH189" s="18" t="str">
        <f>IF($AG189&lt;=1,"Low",IF($AG189&lt;=3,"Medium","High"))</f>
        <v>Medium</v>
      </c>
      <c r="AI189" s="18">
        <f>IF($J189&gt;=2,1,0) + IF($I189&lt;=1,1,0) + IF($V189&gt;=4,1,0) + IF($R189&lt;=2,1,0) + IF($X189&gt;20,1,0) + IF($AG189&lt;=2,1,0)</f>
        <v>0</v>
      </c>
      <c r="AJ189" s="18" t="str">
        <f>IF(AI189&gt;=4,"High",IF(AI189&gt;=2,"Medium","Low"))</f>
        <v>Low</v>
      </c>
      <c r="AK189" s="18" t="str">
        <f>IF(AND($AF189="Fail", $AI189&gt;=3),"Yes","No")</f>
        <v>No</v>
      </c>
      <c r="AL189" s="18">
        <f xml:space="preserve"> $K189 + $L189+ $M189 + $N189 +$O189</f>
        <v>4</v>
      </c>
      <c r="AM189" s="18">
        <f xml:space="preserve"> $Q189 + $S189 + $T189</f>
        <v>11</v>
      </c>
    </row>
    <row r="190" spans="1:39">
      <c r="A190" s="27" t="s">
        <v>37</v>
      </c>
      <c r="B190" s="21" t="s">
        <v>38</v>
      </c>
      <c r="C190" s="21">
        <v>18</v>
      </c>
      <c r="D190" s="21" t="s">
        <v>39</v>
      </c>
      <c r="E190" s="21" t="s">
        <v>72</v>
      </c>
      <c r="F190" s="21">
        <v>1</v>
      </c>
      <c r="G190" s="21">
        <v>1</v>
      </c>
      <c r="H190" s="21">
        <v>2</v>
      </c>
      <c r="I190" s="21">
        <v>2</v>
      </c>
      <c r="J190" s="21">
        <v>0</v>
      </c>
      <c r="K190" s="21">
        <v>1</v>
      </c>
      <c r="L190" s="21">
        <v>0</v>
      </c>
      <c r="M190" s="21">
        <v>0</v>
      </c>
      <c r="N190" s="21">
        <v>1</v>
      </c>
      <c r="O190" s="21">
        <v>1</v>
      </c>
      <c r="P190" s="21">
        <v>1</v>
      </c>
      <c r="Q190" s="21">
        <v>0</v>
      </c>
      <c r="R190" s="21">
        <v>5</v>
      </c>
      <c r="S190" s="21">
        <v>4</v>
      </c>
      <c r="T190" s="21">
        <v>4</v>
      </c>
      <c r="U190" s="21">
        <v>1</v>
      </c>
      <c r="V190" s="21">
        <v>1</v>
      </c>
      <c r="W190" s="21">
        <v>4</v>
      </c>
      <c r="X190" s="21">
        <v>4</v>
      </c>
      <c r="Y190" s="21">
        <v>8</v>
      </c>
      <c r="Z190" s="21">
        <v>9</v>
      </c>
      <c r="AA190" s="21">
        <v>10</v>
      </c>
      <c r="AB190" s="21">
        <f>$Z190-$Y190</f>
        <v>1</v>
      </c>
      <c r="AC190" s="21">
        <f>$AA190-$Z190</f>
        <v>1</v>
      </c>
      <c r="AD190" s="21" t="str">
        <f>IF(AND($AB190&gt; 0, $AC190 &gt; 0), "Improving", IF(AND($AB190 &lt; 0, $AC190 &lt; 0), "Declining", "Mixed"))</f>
        <v>Improving</v>
      </c>
      <c r="AE190" s="21">
        <f t="shared" si="2"/>
        <v>9</v>
      </c>
      <c r="AF190" s="21" t="str">
        <f>IF(AE190&gt;=16,"Excellent", IF(AE190&gt;=14,"Good", IF(AE190&gt;=10,"Average","Fail")))</f>
        <v>Fail</v>
      </c>
      <c r="AG190" s="21">
        <f xml:space="preserve"> 0.5*$F190 + 0.5*$G190</f>
        <v>1</v>
      </c>
      <c r="AH190" s="21" t="str">
        <f>IF($AG190&lt;=1,"Low",IF($AG190&lt;=3,"Medium","High"))</f>
        <v>Low</v>
      </c>
      <c r="AI190" s="21">
        <f>IF($J190&gt;=2,1,0) + IF($I190&lt;=1,1,0) + IF($V190&gt;=4,1,0) + IF($R190&lt;=2,1,0) + IF($X190&gt;20,1,0) + IF($AG190&lt;=2,1,0)</f>
        <v>1</v>
      </c>
      <c r="AJ190" s="21" t="str">
        <f>IF(AI190&gt;=4,"High",IF(AI190&gt;=2,"Medium","Low"))</f>
        <v>Low</v>
      </c>
      <c r="AK190" s="21" t="str">
        <f>IF(AND($AF190="Fail", $AI190&gt;=3),"Yes","No")</f>
        <v>No</v>
      </c>
      <c r="AL190" s="21">
        <f xml:space="preserve"> $K190 + $L190+ $M190 + $N190 +$O190</f>
        <v>3</v>
      </c>
      <c r="AM190" s="21">
        <f xml:space="preserve"> $Q190 + $S190 + $T190</f>
        <v>8</v>
      </c>
    </row>
    <row r="191" spans="1:39">
      <c r="A191" s="26" t="s">
        <v>37</v>
      </c>
      <c r="B191" s="18" t="s">
        <v>38</v>
      </c>
      <c r="C191" s="18">
        <v>17</v>
      </c>
      <c r="D191" s="18" t="s">
        <v>39</v>
      </c>
      <c r="E191" s="18" t="s">
        <v>72</v>
      </c>
      <c r="F191" s="18">
        <v>2</v>
      </c>
      <c r="G191" s="18">
        <v>2</v>
      </c>
      <c r="H191" s="18">
        <v>1</v>
      </c>
      <c r="I191" s="18">
        <v>2</v>
      </c>
      <c r="J191" s="18">
        <v>0</v>
      </c>
      <c r="K191" s="18">
        <v>0</v>
      </c>
      <c r="L191" s="18">
        <v>1</v>
      </c>
      <c r="M191" s="18">
        <v>0</v>
      </c>
      <c r="N191" s="18">
        <v>0</v>
      </c>
      <c r="O191" s="18">
        <v>1</v>
      </c>
      <c r="P191" s="18">
        <v>1</v>
      </c>
      <c r="Q191" s="18">
        <v>0</v>
      </c>
      <c r="R191" s="18">
        <v>5</v>
      </c>
      <c r="S191" s="18">
        <v>4</v>
      </c>
      <c r="T191" s="18">
        <v>5</v>
      </c>
      <c r="U191" s="18">
        <v>1</v>
      </c>
      <c r="V191" s="18">
        <v>2</v>
      </c>
      <c r="W191" s="18">
        <v>5</v>
      </c>
      <c r="X191" s="18">
        <v>4</v>
      </c>
      <c r="Y191" s="18">
        <v>10</v>
      </c>
      <c r="Z191" s="18">
        <v>9</v>
      </c>
      <c r="AA191" s="18">
        <v>11</v>
      </c>
      <c r="AB191" s="18">
        <f>$Z191-$Y191</f>
        <v>-1</v>
      </c>
      <c r="AC191" s="18">
        <f>$AA191-$Z191</f>
        <v>2</v>
      </c>
      <c r="AD191" s="18" t="str">
        <f>IF(AND($AB191&gt; 0, $AC191 &gt; 0), "Improving", IF(AND($AB191 &lt; 0, $AC191 &lt; 0), "Declining", "Mixed"))</f>
        <v>Mixed</v>
      </c>
      <c r="AE191" s="18">
        <f t="shared" si="2"/>
        <v>10</v>
      </c>
      <c r="AF191" s="18" t="str">
        <f>IF(AE191&gt;=16,"Excellent", IF(AE191&gt;=14,"Good", IF(AE191&gt;=10,"Average","Fail")))</f>
        <v>Average</v>
      </c>
      <c r="AG191" s="18">
        <f xml:space="preserve"> 0.5*$F191 + 0.5*$G191</f>
        <v>2</v>
      </c>
      <c r="AH191" s="18" t="str">
        <f>IF($AG191&lt;=1,"Low",IF($AG191&lt;=3,"Medium","High"))</f>
        <v>Medium</v>
      </c>
      <c r="AI191" s="18">
        <f>IF($J191&gt;=2,1,0) + IF($I191&lt;=1,1,0) + IF($V191&gt;=4,1,0) + IF($R191&lt;=2,1,0) + IF($X191&gt;20,1,0) + IF($AG191&lt;=2,1,0)</f>
        <v>1</v>
      </c>
      <c r="AJ191" s="18" t="str">
        <f>IF(AI191&gt;=4,"High",IF(AI191&gt;=2,"Medium","Low"))</f>
        <v>Low</v>
      </c>
      <c r="AK191" s="18" t="str">
        <f>IF(AND($AF191="Fail", $AI191&gt;=3),"Yes","No")</f>
        <v>No</v>
      </c>
      <c r="AL191" s="18">
        <f xml:space="preserve"> $K191 + $L191+ $M191 + $N191 +$O191</f>
        <v>2</v>
      </c>
      <c r="AM191" s="18">
        <f xml:space="preserve"> $Q191 + $S191 + $T191</f>
        <v>9</v>
      </c>
    </row>
    <row r="192" spans="1:39">
      <c r="A192" s="27" t="s">
        <v>37</v>
      </c>
      <c r="B192" s="21" t="s">
        <v>52</v>
      </c>
      <c r="C192" s="21">
        <v>17</v>
      </c>
      <c r="D192" s="21" t="s">
        <v>39</v>
      </c>
      <c r="E192" s="21" t="s">
        <v>72</v>
      </c>
      <c r="F192" s="21">
        <v>3</v>
      </c>
      <c r="G192" s="21">
        <v>3</v>
      </c>
      <c r="H192" s="21">
        <v>1</v>
      </c>
      <c r="I192" s="21">
        <v>1</v>
      </c>
      <c r="J192" s="21">
        <v>0</v>
      </c>
      <c r="K192" s="21">
        <v>0</v>
      </c>
      <c r="L192" s="21">
        <v>1</v>
      </c>
      <c r="M192" s="21">
        <v>1</v>
      </c>
      <c r="N192" s="21">
        <v>0</v>
      </c>
      <c r="O192" s="21">
        <v>1</v>
      </c>
      <c r="P192" s="21">
        <v>1</v>
      </c>
      <c r="Q192" s="21">
        <v>0</v>
      </c>
      <c r="R192" s="21">
        <v>4</v>
      </c>
      <c r="S192" s="21">
        <v>4</v>
      </c>
      <c r="T192" s="21">
        <v>3</v>
      </c>
      <c r="U192" s="21">
        <v>1</v>
      </c>
      <c r="V192" s="21">
        <v>3</v>
      </c>
      <c r="W192" s="21">
        <v>5</v>
      </c>
      <c r="X192" s="21">
        <v>4</v>
      </c>
      <c r="Y192" s="21">
        <v>14</v>
      </c>
      <c r="Z192" s="21">
        <v>12</v>
      </c>
      <c r="AA192" s="21">
        <v>11</v>
      </c>
      <c r="AB192" s="21">
        <f>$Z192-$Y192</f>
        <v>-2</v>
      </c>
      <c r="AC192" s="21">
        <f>$AA192-$Z192</f>
        <v>-1</v>
      </c>
      <c r="AD192" s="21" t="str">
        <f>IF(AND($AB192&gt; 0, $AC192 &gt; 0), "Improving", IF(AND($AB192 &lt; 0, $AC192 &lt; 0), "Declining", "Mixed"))</f>
        <v>Declining</v>
      </c>
      <c r="AE192" s="21">
        <f t="shared" si="2"/>
        <v>12.33</v>
      </c>
      <c r="AF192" s="21" t="str">
        <f>IF(AE192&gt;=16,"Excellent", IF(AE192&gt;=14,"Good", IF(AE192&gt;=10,"Average","Fail")))</f>
        <v>Average</v>
      </c>
      <c r="AG192" s="21">
        <f xml:space="preserve"> 0.5*$F192 + 0.5*$G192</f>
        <v>3</v>
      </c>
      <c r="AH192" s="21" t="str">
        <f>IF($AG192&lt;=1,"Low",IF($AG192&lt;=3,"Medium","High"))</f>
        <v>Medium</v>
      </c>
      <c r="AI192" s="21">
        <f>IF($J192&gt;=2,1,0) + IF($I192&lt;=1,1,0) + IF($V192&gt;=4,1,0) + IF($R192&lt;=2,1,0) + IF($X192&gt;20,1,0) + IF($AG192&lt;=2,1,0)</f>
        <v>1</v>
      </c>
      <c r="AJ192" s="21" t="str">
        <f>IF(AI192&gt;=4,"High",IF(AI192&gt;=2,"Medium","Low"))</f>
        <v>Low</v>
      </c>
      <c r="AK192" s="21" t="str">
        <f>IF(AND($AF192="Fail", $AI192&gt;=3),"Yes","No")</f>
        <v>No</v>
      </c>
      <c r="AL192" s="21">
        <f xml:space="preserve"> $K192 + $L192+ $M192 + $N192 +$O192</f>
        <v>3</v>
      </c>
      <c r="AM192" s="21">
        <f xml:space="preserve"> $Q192 + $S192 + $T192</f>
        <v>7</v>
      </c>
    </row>
    <row r="193" spans="1:39">
      <c r="A193" s="26" t="s">
        <v>37</v>
      </c>
      <c r="B193" s="18" t="s">
        <v>38</v>
      </c>
      <c r="C193" s="18">
        <v>17</v>
      </c>
      <c r="D193" s="18" t="s">
        <v>39</v>
      </c>
      <c r="E193" s="18" t="s">
        <v>72</v>
      </c>
      <c r="F193" s="18">
        <v>4</v>
      </c>
      <c r="G193" s="18">
        <v>4</v>
      </c>
      <c r="H193" s="18">
        <v>2</v>
      </c>
      <c r="I193" s="18">
        <v>3</v>
      </c>
      <c r="J193" s="18">
        <v>0</v>
      </c>
      <c r="K193" s="18">
        <v>0</v>
      </c>
      <c r="L193" s="18">
        <v>1</v>
      </c>
      <c r="M193" s="18">
        <v>1</v>
      </c>
      <c r="N193" s="18">
        <v>0</v>
      </c>
      <c r="O193" s="18">
        <v>1</v>
      </c>
      <c r="P193" s="18">
        <v>1</v>
      </c>
      <c r="Q193" s="18">
        <v>1</v>
      </c>
      <c r="R193" s="18">
        <v>4</v>
      </c>
      <c r="S193" s="18">
        <v>3</v>
      </c>
      <c r="T193" s="18">
        <v>3</v>
      </c>
      <c r="U193" s="18">
        <v>1</v>
      </c>
      <c r="V193" s="18">
        <v>2</v>
      </c>
      <c r="W193" s="18">
        <v>4</v>
      </c>
      <c r="X193" s="18">
        <v>4</v>
      </c>
      <c r="Y193" s="18">
        <v>14</v>
      </c>
      <c r="Z193" s="18">
        <v>14</v>
      </c>
      <c r="AA193" s="18">
        <v>14</v>
      </c>
      <c r="AB193" s="18">
        <f>$Z193-$Y193</f>
        <v>0</v>
      </c>
      <c r="AC193" s="18">
        <f>$AA193-$Z193</f>
        <v>0</v>
      </c>
      <c r="AD193" s="18" t="str">
        <f>IF(AND($AB193&gt; 0, $AC193 &gt; 0), "Improving", IF(AND($AB193 &lt; 0, $AC193 &lt; 0), "Declining", "Mixed"))</f>
        <v>Mixed</v>
      </c>
      <c r="AE193" s="18">
        <f t="shared" si="2"/>
        <v>14</v>
      </c>
      <c r="AF193" s="18" t="str">
        <f>IF(AE193&gt;=16,"Excellent", IF(AE193&gt;=14,"Good", IF(AE193&gt;=10,"Average","Fail")))</f>
        <v>Good</v>
      </c>
      <c r="AG193" s="18">
        <f xml:space="preserve"> 0.5*$F193 + 0.5*$G193</f>
        <v>4</v>
      </c>
      <c r="AH193" s="18" t="str">
        <f>IF($AG193&lt;=1,"Low",IF($AG193&lt;=3,"Medium","High"))</f>
        <v>High</v>
      </c>
      <c r="AI193" s="18">
        <f>IF($J193&gt;=2,1,0) + IF($I193&lt;=1,1,0) + IF($V193&gt;=4,1,0) + IF($R193&lt;=2,1,0) + IF($X193&gt;20,1,0) + IF($AG193&lt;=2,1,0)</f>
        <v>0</v>
      </c>
      <c r="AJ193" s="18" t="str">
        <f>IF(AI193&gt;=4,"High",IF(AI193&gt;=2,"Medium","Low"))</f>
        <v>Low</v>
      </c>
      <c r="AK193" s="18" t="str">
        <f>IF(AND($AF193="Fail", $AI193&gt;=3),"Yes","No")</f>
        <v>No</v>
      </c>
      <c r="AL193" s="18">
        <f xml:space="preserve"> $K193 + $L193+ $M193 + $N193 +$O193</f>
        <v>3</v>
      </c>
      <c r="AM193" s="18">
        <f xml:space="preserve"> $Q193 + $S193 + $T193</f>
        <v>7</v>
      </c>
    </row>
    <row r="194" spans="1:39">
      <c r="A194" s="27" t="s">
        <v>37</v>
      </c>
      <c r="B194" s="21" t="s">
        <v>38</v>
      </c>
      <c r="C194" s="21">
        <v>17</v>
      </c>
      <c r="D194" s="21" t="s">
        <v>54</v>
      </c>
      <c r="E194" s="21" t="s">
        <v>72</v>
      </c>
      <c r="F194" s="21">
        <v>3</v>
      </c>
      <c r="G194" s="21">
        <v>2</v>
      </c>
      <c r="H194" s="21">
        <v>1</v>
      </c>
      <c r="I194" s="21">
        <v>2</v>
      </c>
      <c r="J194" s="21">
        <v>0</v>
      </c>
      <c r="K194" s="21">
        <v>0</v>
      </c>
      <c r="L194" s="21">
        <v>1</v>
      </c>
      <c r="M194" s="21">
        <v>1</v>
      </c>
      <c r="N194" s="21">
        <v>0</v>
      </c>
      <c r="O194" s="21">
        <v>1</v>
      </c>
      <c r="P194" s="21">
        <v>1</v>
      </c>
      <c r="Q194" s="21">
        <v>0</v>
      </c>
      <c r="R194" s="21">
        <v>4</v>
      </c>
      <c r="S194" s="21">
        <v>3</v>
      </c>
      <c r="T194" s="21">
        <v>3</v>
      </c>
      <c r="U194" s="21">
        <v>2</v>
      </c>
      <c r="V194" s="21">
        <v>3</v>
      </c>
      <c r="W194" s="21">
        <v>2</v>
      </c>
      <c r="X194" s="21">
        <v>4</v>
      </c>
      <c r="Y194" s="21">
        <v>9</v>
      </c>
      <c r="Z194" s="21">
        <v>10</v>
      </c>
      <c r="AA194" s="21">
        <v>10</v>
      </c>
      <c r="AB194" s="21">
        <f>$Z194-$Y194</f>
        <v>1</v>
      </c>
      <c r="AC194" s="21">
        <f>$AA194-$Z194</f>
        <v>0</v>
      </c>
      <c r="AD194" s="21" t="str">
        <f>IF(AND($AB194&gt; 0, $AC194 &gt; 0), "Improving", IF(AND($AB194 &lt; 0, $AC194 &lt; 0), "Declining", "Mixed"))</f>
        <v>Mixed</v>
      </c>
      <c r="AE194" s="21">
        <f t="shared" ref="AE194:AE257" si="3">ROUND(AVERAGE(Y194:AA194),2)</f>
        <v>9.67</v>
      </c>
      <c r="AF194" s="21" t="str">
        <f>IF(AE194&gt;=16,"Excellent", IF(AE194&gt;=14,"Good", IF(AE194&gt;=10,"Average","Fail")))</f>
        <v>Fail</v>
      </c>
      <c r="AG194" s="21">
        <f xml:space="preserve"> 0.5*$F194 + 0.5*$G194</f>
        <v>2.5</v>
      </c>
      <c r="AH194" s="21" t="str">
        <f>IF($AG194&lt;=1,"Low",IF($AG194&lt;=3,"Medium","High"))</f>
        <v>Medium</v>
      </c>
      <c r="AI194" s="21">
        <f>IF($J194&gt;=2,1,0) + IF($I194&lt;=1,1,0) + IF($V194&gt;=4,1,0) + IF($R194&lt;=2,1,0) + IF($X194&gt;20,1,0) + IF($AG194&lt;=2,1,0)</f>
        <v>0</v>
      </c>
      <c r="AJ194" s="21" t="str">
        <f>IF(AI194&gt;=4,"High",IF(AI194&gt;=2,"Medium","Low"))</f>
        <v>Low</v>
      </c>
      <c r="AK194" s="21" t="str">
        <f>IF(AND($AF194="Fail", $AI194&gt;=3),"Yes","No")</f>
        <v>No</v>
      </c>
      <c r="AL194" s="21">
        <f xml:space="preserve"> $K194 + $L194+ $M194 + $N194 +$O194</f>
        <v>3</v>
      </c>
      <c r="AM194" s="21">
        <f xml:space="preserve"> $Q194 + $S194 + $T194</f>
        <v>6</v>
      </c>
    </row>
    <row r="195" spans="1:39">
      <c r="A195" s="26" t="s">
        <v>37</v>
      </c>
      <c r="B195" s="18" t="s">
        <v>38</v>
      </c>
      <c r="C195" s="18">
        <v>19</v>
      </c>
      <c r="D195" s="18" t="s">
        <v>39</v>
      </c>
      <c r="E195" s="18" t="s">
        <v>72</v>
      </c>
      <c r="F195" s="18">
        <v>2</v>
      </c>
      <c r="G195" s="18">
        <v>1</v>
      </c>
      <c r="H195" s="18">
        <v>1</v>
      </c>
      <c r="I195" s="18">
        <v>3</v>
      </c>
      <c r="J195" s="18">
        <v>1</v>
      </c>
      <c r="K195" s="18">
        <v>0</v>
      </c>
      <c r="L195" s="18">
        <v>0</v>
      </c>
      <c r="M195" s="18">
        <v>1</v>
      </c>
      <c r="N195" s="18">
        <v>1</v>
      </c>
      <c r="O195" s="18">
        <v>1</v>
      </c>
      <c r="P195" s="18">
        <v>1</v>
      </c>
      <c r="Q195" s="18">
        <v>1</v>
      </c>
      <c r="R195" s="18">
        <v>4</v>
      </c>
      <c r="S195" s="18">
        <v>3</v>
      </c>
      <c r="T195" s="18">
        <v>4</v>
      </c>
      <c r="U195" s="18">
        <v>1</v>
      </c>
      <c r="V195" s="18">
        <v>3</v>
      </c>
      <c r="W195" s="18">
        <v>3</v>
      </c>
      <c r="X195" s="18">
        <v>4</v>
      </c>
      <c r="Y195" s="18">
        <v>11</v>
      </c>
      <c r="Z195" s="18">
        <v>12</v>
      </c>
      <c r="AA195" s="18">
        <v>11</v>
      </c>
      <c r="AB195" s="18">
        <f>$Z195-$Y195</f>
        <v>1</v>
      </c>
      <c r="AC195" s="18">
        <f>$AA195-$Z195</f>
        <v>-1</v>
      </c>
      <c r="AD195" s="18" t="str">
        <f>IF(AND($AB195&gt; 0, $AC195 &gt; 0), "Improving", IF(AND($AB195 &lt; 0, $AC195 &lt; 0), "Declining", "Mixed"))</f>
        <v>Mixed</v>
      </c>
      <c r="AE195" s="18">
        <f t="shared" si="3"/>
        <v>11.33</v>
      </c>
      <c r="AF195" s="18" t="str">
        <f>IF(AE195&gt;=16,"Excellent", IF(AE195&gt;=14,"Good", IF(AE195&gt;=10,"Average","Fail")))</f>
        <v>Average</v>
      </c>
      <c r="AG195" s="18">
        <f xml:space="preserve"> 0.5*$F195 + 0.5*$G195</f>
        <v>1.5</v>
      </c>
      <c r="AH195" s="18" t="str">
        <f>IF($AG195&lt;=1,"Low",IF($AG195&lt;=3,"Medium","High"))</f>
        <v>Medium</v>
      </c>
      <c r="AI195" s="18">
        <f>IF($J195&gt;=2,1,0) + IF($I195&lt;=1,1,0) + IF($V195&gt;=4,1,0) + IF($R195&lt;=2,1,0) + IF($X195&gt;20,1,0) + IF($AG195&lt;=2,1,0)</f>
        <v>1</v>
      </c>
      <c r="AJ195" s="18" t="str">
        <f>IF(AI195&gt;=4,"High",IF(AI195&gt;=2,"Medium","Low"))</f>
        <v>Low</v>
      </c>
      <c r="AK195" s="18" t="str">
        <f>IF(AND($AF195="Fail", $AI195&gt;=3),"Yes","No")</f>
        <v>No</v>
      </c>
      <c r="AL195" s="18">
        <f xml:space="preserve"> $K195 + $L195+ $M195 + $N195 +$O195</f>
        <v>3</v>
      </c>
      <c r="AM195" s="18">
        <f xml:space="preserve"> $Q195 + $S195 + $T195</f>
        <v>8</v>
      </c>
    </row>
    <row r="196" spans="1:39">
      <c r="A196" s="27" t="s">
        <v>37</v>
      </c>
      <c r="B196" s="21" t="s">
        <v>38</v>
      </c>
      <c r="C196" s="21">
        <v>18</v>
      </c>
      <c r="D196" s="21" t="s">
        <v>39</v>
      </c>
      <c r="E196" s="21" t="s">
        <v>72</v>
      </c>
      <c r="F196" s="21">
        <v>2</v>
      </c>
      <c r="G196" s="21">
        <v>3</v>
      </c>
      <c r="H196" s="21">
        <v>1</v>
      </c>
      <c r="I196" s="21">
        <v>3</v>
      </c>
      <c r="J196" s="21">
        <v>0</v>
      </c>
      <c r="K196" s="21">
        <v>0</v>
      </c>
      <c r="L196" s="21">
        <v>1</v>
      </c>
      <c r="M196" s="21">
        <v>0</v>
      </c>
      <c r="N196" s="21">
        <v>0</v>
      </c>
      <c r="O196" s="21">
        <v>1</v>
      </c>
      <c r="P196" s="21">
        <v>1</v>
      </c>
      <c r="Q196" s="21">
        <v>0</v>
      </c>
      <c r="R196" s="21">
        <v>4</v>
      </c>
      <c r="S196" s="21">
        <v>3</v>
      </c>
      <c r="T196" s="21">
        <v>3</v>
      </c>
      <c r="U196" s="21">
        <v>1</v>
      </c>
      <c r="V196" s="21">
        <v>2</v>
      </c>
      <c r="W196" s="21">
        <v>3</v>
      </c>
      <c r="X196" s="21">
        <v>4</v>
      </c>
      <c r="Y196" s="21">
        <v>11</v>
      </c>
      <c r="Z196" s="21">
        <v>10</v>
      </c>
      <c r="AA196" s="21">
        <v>10</v>
      </c>
      <c r="AB196" s="21">
        <f>$Z196-$Y196</f>
        <v>-1</v>
      </c>
      <c r="AC196" s="21">
        <f>$AA196-$Z196</f>
        <v>0</v>
      </c>
      <c r="AD196" s="21" t="str">
        <f>IF(AND($AB196&gt; 0, $AC196 &gt; 0), "Improving", IF(AND($AB196 &lt; 0, $AC196 &lt; 0), "Declining", "Mixed"))</f>
        <v>Mixed</v>
      </c>
      <c r="AE196" s="21">
        <f t="shared" si="3"/>
        <v>10.33</v>
      </c>
      <c r="AF196" s="21" t="str">
        <f>IF(AE196&gt;=16,"Excellent", IF(AE196&gt;=14,"Good", IF(AE196&gt;=10,"Average","Fail")))</f>
        <v>Average</v>
      </c>
      <c r="AG196" s="21">
        <f xml:space="preserve"> 0.5*$F196 + 0.5*$G196</f>
        <v>2.5</v>
      </c>
      <c r="AH196" s="21" t="str">
        <f>IF($AG196&lt;=1,"Low",IF($AG196&lt;=3,"Medium","High"))</f>
        <v>Medium</v>
      </c>
      <c r="AI196" s="21">
        <f>IF($J196&gt;=2,1,0) + IF($I196&lt;=1,1,0) + IF($V196&gt;=4,1,0) + IF($R196&lt;=2,1,0) + IF($X196&gt;20,1,0) + IF($AG196&lt;=2,1,0)</f>
        <v>0</v>
      </c>
      <c r="AJ196" s="21" t="str">
        <f>IF(AI196&gt;=4,"High",IF(AI196&gt;=2,"Medium","Low"))</f>
        <v>Low</v>
      </c>
      <c r="AK196" s="21" t="str">
        <f>IF(AND($AF196="Fail", $AI196&gt;=3),"Yes","No")</f>
        <v>No</v>
      </c>
      <c r="AL196" s="21">
        <f xml:space="preserve"> $K196 + $L196+ $M196 + $N196 +$O196</f>
        <v>2</v>
      </c>
      <c r="AM196" s="21">
        <f xml:space="preserve"> $Q196 + $S196 + $T196</f>
        <v>6</v>
      </c>
    </row>
    <row r="197" spans="1:39">
      <c r="A197" s="26" t="s">
        <v>55</v>
      </c>
      <c r="B197" s="18" t="s">
        <v>52</v>
      </c>
      <c r="C197" s="18">
        <v>19</v>
      </c>
      <c r="D197" s="18" t="s">
        <v>54</v>
      </c>
      <c r="E197" s="18" t="s">
        <v>72</v>
      </c>
      <c r="F197" s="18">
        <v>1</v>
      </c>
      <c r="G197" s="18">
        <v>1</v>
      </c>
      <c r="H197" s="18">
        <v>3</v>
      </c>
      <c r="I197" s="18">
        <v>1</v>
      </c>
      <c r="J197" s="18">
        <v>1</v>
      </c>
      <c r="K197" s="18">
        <v>0</v>
      </c>
      <c r="L197" s="18">
        <v>1</v>
      </c>
      <c r="M197" s="18">
        <v>0</v>
      </c>
      <c r="N197" s="18">
        <v>0</v>
      </c>
      <c r="O197" s="18">
        <v>1</v>
      </c>
      <c r="P197" s="18">
        <v>1</v>
      </c>
      <c r="Q197" s="18">
        <v>0</v>
      </c>
      <c r="R197" s="18">
        <v>4</v>
      </c>
      <c r="S197" s="18">
        <v>4</v>
      </c>
      <c r="T197" s="18">
        <v>4</v>
      </c>
      <c r="U197" s="18">
        <v>3</v>
      </c>
      <c r="V197" s="18">
        <v>3</v>
      </c>
      <c r="W197" s="18">
        <v>5</v>
      </c>
      <c r="X197" s="18">
        <v>4</v>
      </c>
      <c r="Y197" s="18">
        <v>8</v>
      </c>
      <c r="Z197" s="18">
        <v>8</v>
      </c>
      <c r="AA197" s="18">
        <v>8</v>
      </c>
      <c r="AB197" s="18">
        <f>$Z197-$Y197</f>
        <v>0</v>
      </c>
      <c r="AC197" s="18">
        <f>$AA197-$Z197</f>
        <v>0</v>
      </c>
      <c r="AD197" s="18" t="str">
        <f>IF(AND($AB197&gt; 0, $AC197 &gt; 0), "Improving", IF(AND($AB197 &lt; 0, $AC197 &lt; 0), "Declining", "Mixed"))</f>
        <v>Mixed</v>
      </c>
      <c r="AE197" s="18">
        <f t="shared" si="3"/>
        <v>8</v>
      </c>
      <c r="AF197" s="18" t="str">
        <f>IF(AE197&gt;=16,"Excellent", IF(AE197&gt;=14,"Good", IF(AE197&gt;=10,"Average","Fail")))</f>
        <v>Fail</v>
      </c>
      <c r="AG197" s="18">
        <f xml:space="preserve"> 0.5*$F197 + 0.5*$G197</f>
        <v>1</v>
      </c>
      <c r="AH197" s="18" t="str">
        <f>IF($AG197&lt;=1,"Low",IF($AG197&lt;=3,"Medium","High"))</f>
        <v>Low</v>
      </c>
      <c r="AI197" s="18">
        <f>IF($J197&gt;=2,1,0) + IF($I197&lt;=1,1,0) + IF($V197&gt;=4,1,0) + IF($R197&lt;=2,1,0) + IF($X197&gt;20,1,0) + IF($AG197&lt;=2,1,0)</f>
        <v>2</v>
      </c>
      <c r="AJ197" s="18" t="str">
        <f>IF(AI197&gt;=4,"High",IF(AI197&gt;=2,"Medium","Low"))</f>
        <v>Medium</v>
      </c>
      <c r="AK197" s="18" t="str">
        <f>IF(AND($AF197="Fail", $AI197&gt;=3),"Yes","No")</f>
        <v>No</v>
      </c>
      <c r="AL197" s="18">
        <f xml:space="preserve"> $K197 + $L197+ $M197 + $N197 +$O197</f>
        <v>2</v>
      </c>
      <c r="AM197" s="18">
        <f xml:space="preserve"> $Q197 + $S197 + $T197</f>
        <v>8</v>
      </c>
    </row>
    <row r="198" spans="1:39">
      <c r="A198" s="27" t="s">
        <v>55</v>
      </c>
      <c r="B198" s="21" t="s">
        <v>52</v>
      </c>
      <c r="C198" s="21">
        <v>17</v>
      </c>
      <c r="D198" s="21" t="s">
        <v>54</v>
      </c>
      <c r="E198" s="21" t="s">
        <v>72</v>
      </c>
      <c r="F198" s="21">
        <v>4</v>
      </c>
      <c r="G198" s="21">
        <v>3</v>
      </c>
      <c r="H198" s="21">
        <v>2</v>
      </c>
      <c r="I198" s="21">
        <v>2</v>
      </c>
      <c r="J198" s="21">
        <v>0</v>
      </c>
      <c r="K198" s="21">
        <v>0</v>
      </c>
      <c r="L198" s="21">
        <v>1</v>
      </c>
      <c r="M198" s="21">
        <v>1</v>
      </c>
      <c r="N198" s="21">
        <v>1</v>
      </c>
      <c r="O198" s="21">
        <v>1</v>
      </c>
      <c r="P198" s="21">
        <v>1</v>
      </c>
      <c r="Q198" s="21">
        <v>1</v>
      </c>
      <c r="R198" s="21">
        <v>4</v>
      </c>
      <c r="S198" s="21">
        <v>5</v>
      </c>
      <c r="T198" s="21">
        <v>5</v>
      </c>
      <c r="U198" s="21">
        <v>1</v>
      </c>
      <c r="V198" s="21">
        <v>3</v>
      </c>
      <c r="W198" s="21">
        <v>2</v>
      </c>
      <c r="X198" s="21">
        <v>4</v>
      </c>
      <c r="Y198" s="21">
        <v>13</v>
      </c>
      <c r="Z198" s="21">
        <v>11</v>
      </c>
      <c r="AA198" s="21">
        <v>11</v>
      </c>
      <c r="AB198" s="21">
        <f>$Z198-$Y198</f>
        <v>-2</v>
      </c>
      <c r="AC198" s="21">
        <f>$AA198-$Z198</f>
        <v>0</v>
      </c>
      <c r="AD198" s="21" t="str">
        <f>IF(AND($AB198&gt; 0, $AC198 &gt; 0), "Improving", IF(AND($AB198 &lt; 0, $AC198 &lt; 0), "Declining", "Mixed"))</f>
        <v>Mixed</v>
      </c>
      <c r="AE198" s="21">
        <f t="shared" si="3"/>
        <v>11.67</v>
      </c>
      <c r="AF198" s="21" t="str">
        <f>IF(AE198&gt;=16,"Excellent", IF(AE198&gt;=14,"Good", IF(AE198&gt;=10,"Average","Fail")))</f>
        <v>Average</v>
      </c>
      <c r="AG198" s="21">
        <f xml:space="preserve"> 0.5*$F198 + 0.5*$G198</f>
        <v>3.5</v>
      </c>
      <c r="AH198" s="21" t="str">
        <f>IF($AG198&lt;=1,"Low",IF($AG198&lt;=3,"Medium","High"))</f>
        <v>High</v>
      </c>
      <c r="AI198" s="21">
        <f>IF($J198&gt;=2,1,0) + IF($I198&lt;=1,1,0) + IF($V198&gt;=4,1,0) + IF($R198&lt;=2,1,0) + IF($X198&gt;20,1,0) + IF($AG198&lt;=2,1,0)</f>
        <v>0</v>
      </c>
      <c r="AJ198" s="21" t="str">
        <f>IF(AI198&gt;=4,"High",IF(AI198&gt;=2,"Medium","Low"))</f>
        <v>Low</v>
      </c>
      <c r="AK198" s="21" t="str">
        <f>IF(AND($AF198="Fail", $AI198&gt;=3),"Yes","No")</f>
        <v>No</v>
      </c>
      <c r="AL198" s="21">
        <f xml:space="preserve"> $K198 + $L198+ $M198 + $N198 +$O198</f>
        <v>4</v>
      </c>
      <c r="AM198" s="21">
        <f xml:space="preserve"> $Q198 + $S198 + $T198</f>
        <v>11</v>
      </c>
    </row>
    <row r="199" spans="1:39">
      <c r="A199" s="26" t="s">
        <v>55</v>
      </c>
      <c r="B199" s="18" t="s">
        <v>38</v>
      </c>
      <c r="C199" s="18">
        <v>17</v>
      </c>
      <c r="D199" s="18" t="s">
        <v>54</v>
      </c>
      <c r="E199" s="18" t="s">
        <v>72</v>
      </c>
      <c r="F199" s="18">
        <v>4</v>
      </c>
      <c r="G199" s="18">
        <v>4</v>
      </c>
      <c r="H199" s="18">
        <v>2</v>
      </c>
      <c r="I199" s="18">
        <v>2</v>
      </c>
      <c r="J199" s="18">
        <v>0</v>
      </c>
      <c r="K199" s="18">
        <v>0</v>
      </c>
      <c r="L199" s="18">
        <v>1</v>
      </c>
      <c r="M199" s="18">
        <v>1</v>
      </c>
      <c r="N199" s="18">
        <v>1</v>
      </c>
      <c r="O199" s="18">
        <v>1</v>
      </c>
      <c r="P199" s="18">
        <v>1</v>
      </c>
      <c r="Q199" s="18">
        <v>0</v>
      </c>
      <c r="R199" s="18">
        <v>4</v>
      </c>
      <c r="S199" s="18">
        <v>3</v>
      </c>
      <c r="T199" s="18">
        <v>3</v>
      </c>
      <c r="U199" s="18">
        <v>1</v>
      </c>
      <c r="V199" s="18">
        <v>2</v>
      </c>
      <c r="W199" s="18">
        <v>5</v>
      </c>
      <c r="X199" s="18">
        <v>4</v>
      </c>
      <c r="Y199" s="18">
        <v>12</v>
      </c>
      <c r="Z199" s="18">
        <v>13</v>
      </c>
      <c r="AA199" s="18">
        <v>13</v>
      </c>
      <c r="AB199" s="18">
        <f>$Z199-$Y199</f>
        <v>1</v>
      </c>
      <c r="AC199" s="18">
        <f>$AA199-$Z199</f>
        <v>0</v>
      </c>
      <c r="AD199" s="18" t="str">
        <f>IF(AND($AB199&gt; 0, $AC199 &gt; 0), "Improving", IF(AND($AB199 &lt; 0, $AC199 &lt; 0), "Declining", "Mixed"))</f>
        <v>Mixed</v>
      </c>
      <c r="AE199" s="18">
        <f t="shared" si="3"/>
        <v>12.67</v>
      </c>
      <c r="AF199" s="18" t="str">
        <f>IF(AE199&gt;=16,"Excellent", IF(AE199&gt;=14,"Good", IF(AE199&gt;=10,"Average","Fail")))</f>
        <v>Average</v>
      </c>
      <c r="AG199" s="18">
        <f xml:space="preserve"> 0.5*$F199 + 0.5*$G199</f>
        <v>4</v>
      </c>
      <c r="AH199" s="18" t="str">
        <f>IF($AG199&lt;=1,"Low",IF($AG199&lt;=3,"Medium","High"))</f>
        <v>High</v>
      </c>
      <c r="AI199" s="18">
        <f>IF($J199&gt;=2,1,0) + IF($I199&lt;=1,1,0) + IF($V199&gt;=4,1,0) + IF($R199&lt;=2,1,0) + IF($X199&gt;20,1,0) + IF($AG199&lt;=2,1,0)</f>
        <v>0</v>
      </c>
      <c r="AJ199" s="18" t="str">
        <f>IF(AI199&gt;=4,"High",IF(AI199&gt;=2,"Medium","Low"))</f>
        <v>Low</v>
      </c>
      <c r="AK199" s="18" t="str">
        <f>IF(AND($AF199="Fail", $AI199&gt;=3),"Yes","No")</f>
        <v>No</v>
      </c>
      <c r="AL199" s="18">
        <f xml:space="preserve"> $K199 + $L199+ $M199 + $N199 +$O199</f>
        <v>4</v>
      </c>
      <c r="AM199" s="18">
        <f xml:space="preserve"> $Q199 + $S199 + $T199</f>
        <v>6</v>
      </c>
    </row>
    <row r="200" spans="1:39">
      <c r="A200" s="27" t="s">
        <v>55</v>
      </c>
      <c r="B200" s="21" t="s">
        <v>52</v>
      </c>
      <c r="C200" s="21">
        <v>18</v>
      </c>
      <c r="D200" s="21" t="s">
        <v>39</v>
      </c>
      <c r="E200" s="21" t="s">
        <v>71</v>
      </c>
      <c r="F200" s="21">
        <v>1</v>
      </c>
      <c r="G200" s="21">
        <v>1</v>
      </c>
      <c r="H200" s="21">
        <v>2</v>
      </c>
      <c r="I200" s="21">
        <v>1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1</v>
      </c>
      <c r="P200" s="21">
        <v>1</v>
      </c>
      <c r="Q200" s="21">
        <v>1</v>
      </c>
      <c r="R200" s="21">
        <v>3</v>
      </c>
      <c r="S200" s="21">
        <v>3</v>
      </c>
      <c r="T200" s="21">
        <v>2</v>
      </c>
      <c r="U200" s="21">
        <v>1</v>
      </c>
      <c r="V200" s="21">
        <v>2</v>
      </c>
      <c r="W200" s="21">
        <v>3</v>
      </c>
      <c r="X200" s="21">
        <v>4</v>
      </c>
      <c r="Y200" s="21">
        <v>10</v>
      </c>
      <c r="Z200" s="21">
        <v>10</v>
      </c>
      <c r="AA200" s="21">
        <v>10</v>
      </c>
      <c r="AB200" s="21">
        <f>$Z200-$Y200</f>
        <v>0</v>
      </c>
      <c r="AC200" s="21">
        <f>$AA200-$Z200</f>
        <v>0</v>
      </c>
      <c r="AD200" s="21" t="str">
        <f>IF(AND($AB200&gt; 0, $AC200 &gt; 0), "Improving", IF(AND($AB200 &lt; 0, $AC200 &lt; 0), "Declining", "Mixed"))</f>
        <v>Mixed</v>
      </c>
      <c r="AE200" s="21">
        <f t="shared" si="3"/>
        <v>10</v>
      </c>
      <c r="AF200" s="21" t="str">
        <f>IF(AE200&gt;=16,"Excellent", IF(AE200&gt;=14,"Good", IF(AE200&gt;=10,"Average","Fail")))</f>
        <v>Average</v>
      </c>
      <c r="AG200" s="21">
        <f xml:space="preserve"> 0.5*$F200 + 0.5*$G200</f>
        <v>1</v>
      </c>
      <c r="AH200" s="21" t="str">
        <f>IF($AG200&lt;=1,"Low",IF($AG200&lt;=3,"Medium","High"))</f>
        <v>Low</v>
      </c>
      <c r="AI200" s="21">
        <f>IF($J200&gt;=2,1,0) + IF($I200&lt;=1,1,0) + IF($V200&gt;=4,1,0) + IF($R200&lt;=2,1,0) + IF($X200&gt;20,1,0) + IF($AG200&lt;=2,1,0)</f>
        <v>2</v>
      </c>
      <c r="AJ200" s="21" t="str">
        <f>IF(AI200&gt;=4,"High",IF(AI200&gt;=2,"Medium","Low"))</f>
        <v>Medium</v>
      </c>
      <c r="AK200" s="21" t="str">
        <f>IF(AND($AF200="Fail", $AI200&gt;=3),"Yes","No")</f>
        <v>No</v>
      </c>
      <c r="AL200" s="21">
        <f xml:space="preserve"> $K200 + $L200+ $M200 + $N200 +$O200</f>
        <v>1</v>
      </c>
      <c r="AM200" s="21">
        <f xml:space="preserve"> $Q200 + $S200 + $T200</f>
        <v>6</v>
      </c>
    </row>
    <row r="201" spans="1:39">
      <c r="A201" s="26" t="s">
        <v>55</v>
      </c>
      <c r="B201" s="18" t="s">
        <v>52</v>
      </c>
      <c r="C201" s="18">
        <v>18</v>
      </c>
      <c r="D201" s="18" t="s">
        <v>54</v>
      </c>
      <c r="E201" s="18" t="s">
        <v>72</v>
      </c>
      <c r="F201" s="18">
        <v>1</v>
      </c>
      <c r="G201" s="18">
        <v>3</v>
      </c>
      <c r="H201" s="18">
        <v>2</v>
      </c>
      <c r="I201" s="18">
        <v>2</v>
      </c>
      <c r="J201" s="18">
        <v>0</v>
      </c>
      <c r="K201" s="18">
        <v>0</v>
      </c>
      <c r="L201" s="18">
        <v>1</v>
      </c>
      <c r="M201" s="18">
        <v>1</v>
      </c>
      <c r="N201" s="18">
        <v>0</v>
      </c>
      <c r="O201" s="18">
        <v>1</v>
      </c>
      <c r="P201" s="18">
        <v>0</v>
      </c>
      <c r="Q201" s="18">
        <v>0</v>
      </c>
      <c r="R201" s="18">
        <v>3</v>
      </c>
      <c r="S201" s="18">
        <v>3</v>
      </c>
      <c r="T201" s="18">
        <v>4</v>
      </c>
      <c r="U201" s="18">
        <v>2</v>
      </c>
      <c r="V201" s="18">
        <v>4</v>
      </c>
      <c r="W201" s="18">
        <v>3</v>
      </c>
      <c r="X201" s="18">
        <v>4</v>
      </c>
      <c r="Y201" s="18">
        <v>10</v>
      </c>
      <c r="Z201" s="18">
        <v>10</v>
      </c>
      <c r="AA201" s="18">
        <v>10</v>
      </c>
      <c r="AB201" s="18">
        <f>$Z201-$Y201</f>
        <v>0</v>
      </c>
      <c r="AC201" s="18">
        <f>$AA201-$Z201</f>
        <v>0</v>
      </c>
      <c r="AD201" s="18" t="str">
        <f>IF(AND($AB201&gt; 0, $AC201 &gt; 0), "Improving", IF(AND($AB201 &lt; 0, $AC201 &lt; 0), "Declining", "Mixed"))</f>
        <v>Mixed</v>
      </c>
      <c r="AE201" s="18">
        <f t="shared" si="3"/>
        <v>10</v>
      </c>
      <c r="AF201" s="18" t="str">
        <f>IF(AE201&gt;=16,"Excellent", IF(AE201&gt;=14,"Good", IF(AE201&gt;=10,"Average","Fail")))</f>
        <v>Average</v>
      </c>
      <c r="AG201" s="18">
        <f xml:space="preserve"> 0.5*$F201 + 0.5*$G201</f>
        <v>2</v>
      </c>
      <c r="AH201" s="18" t="str">
        <f>IF($AG201&lt;=1,"Low",IF($AG201&lt;=3,"Medium","High"))</f>
        <v>Medium</v>
      </c>
      <c r="AI201" s="18">
        <f>IF($J201&gt;=2,1,0) + IF($I201&lt;=1,1,0) + IF($V201&gt;=4,1,0) + IF($R201&lt;=2,1,0) + IF($X201&gt;20,1,0) + IF($AG201&lt;=2,1,0)</f>
        <v>2</v>
      </c>
      <c r="AJ201" s="18" t="str">
        <f>IF(AI201&gt;=4,"High",IF(AI201&gt;=2,"Medium","Low"))</f>
        <v>Medium</v>
      </c>
      <c r="AK201" s="18" t="str">
        <f>IF(AND($AF201="Fail", $AI201&gt;=3),"Yes","No")</f>
        <v>No</v>
      </c>
      <c r="AL201" s="18">
        <f xml:space="preserve"> $K201 + $L201+ $M201 + $N201 +$O201</f>
        <v>3</v>
      </c>
      <c r="AM201" s="18">
        <f xml:space="preserve"> $Q201 + $S201 + $T201</f>
        <v>7</v>
      </c>
    </row>
    <row r="202" spans="1:39">
      <c r="A202" s="27" t="s">
        <v>55</v>
      </c>
      <c r="B202" s="21" t="s">
        <v>38</v>
      </c>
      <c r="C202" s="21">
        <v>19</v>
      </c>
      <c r="D202" s="21" t="s">
        <v>39</v>
      </c>
      <c r="E202" s="21" t="s">
        <v>71</v>
      </c>
      <c r="F202" s="21">
        <v>3</v>
      </c>
      <c r="G202" s="21">
        <v>2</v>
      </c>
      <c r="H202" s="21">
        <v>2</v>
      </c>
      <c r="I202" s="21">
        <v>2</v>
      </c>
      <c r="J202" s="21">
        <v>2</v>
      </c>
      <c r="K202" s="21">
        <v>0</v>
      </c>
      <c r="L202" s="21">
        <v>0</v>
      </c>
      <c r="M202" s="21">
        <v>0</v>
      </c>
      <c r="N202" s="21">
        <v>1</v>
      </c>
      <c r="O202" s="21">
        <v>1</v>
      </c>
      <c r="P202" s="21">
        <v>0</v>
      </c>
      <c r="Q202" s="21">
        <v>1</v>
      </c>
      <c r="R202" s="21">
        <v>3</v>
      </c>
      <c r="S202" s="21">
        <v>2</v>
      </c>
      <c r="T202" s="21">
        <v>2</v>
      </c>
      <c r="U202" s="21">
        <v>1</v>
      </c>
      <c r="V202" s="21">
        <v>1</v>
      </c>
      <c r="W202" s="21">
        <v>3</v>
      </c>
      <c r="X202" s="21">
        <v>4</v>
      </c>
      <c r="Y202" s="21">
        <v>7</v>
      </c>
      <c r="Z202" s="21">
        <v>7</v>
      </c>
      <c r="AA202" s="21">
        <v>9</v>
      </c>
      <c r="AB202" s="21">
        <f>$Z202-$Y202</f>
        <v>0</v>
      </c>
      <c r="AC202" s="21">
        <f>$AA202-$Z202</f>
        <v>2</v>
      </c>
      <c r="AD202" s="21" t="str">
        <f>IF(AND($AB202&gt; 0, $AC202 &gt; 0), "Improving", IF(AND($AB202 &lt; 0, $AC202 &lt; 0), "Declining", "Mixed"))</f>
        <v>Mixed</v>
      </c>
      <c r="AE202" s="21">
        <f t="shared" si="3"/>
        <v>7.67</v>
      </c>
      <c r="AF202" s="21" t="str">
        <f>IF(AE202&gt;=16,"Excellent", IF(AE202&gt;=14,"Good", IF(AE202&gt;=10,"Average","Fail")))</f>
        <v>Fail</v>
      </c>
      <c r="AG202" s="21">
        <f xml:space="preserve"> 0.5*$F202 + 0.5*$G202</f>
        <v>2.5</v>
      </c>
      <c r="AH202" s="21" t="str">
        <f>IF($AG202&lt;=1,"Low",IF($AG202&lt;=3,"Medium","High"))</f>
        <v>Medium</v>
      </c>
      <c r="AI202" s="21">
        <f>IF($J202&gt;=2,1,0) + IF($I202&lt;=1,1,0) + IF($V202&gt;=4,1,0) + IF($R202&lt;=2,1,0) + IF($X202&gt;20,1,0) + IF($AG202&lt;=2,1,0)</f>
        <v>1</v>
      </c>
      <c r="AJ202" s="21" t="str">
        <f>IF(AI202&gt;=4,"High",IF(AI202&gt;=2,"Medium","Low"))</f>
        <v>Low</v>
      </c>
      <c r="AK202" s="21" t="str">
        <f>IF(AND($AF202="Fail", $AI202&gt;=3),"Yes","No")</f>
        <v>No</v>
      </c>
      <c r="AL202" s="21">
        <f xml:space="preserve"> $K202 + $L202+ $M202 + $N202 +$O202</f>
        <v>2</v>
      </c>
      <c r="AM202" s="21">
        <f xml:space="preserve"> $Q202 + $S202 + $T202</f>
        <v>5</v>
      </c>
    </row>
    <row r="203" spans="1:39">
      <c r="A203" s="26" t="s">
        <v>55</v>
      </c>
      <c r="B203" s="18" t="s">
        <v>38</v>
      </c>
      <c r="C203" s="18">
        <v>20</v>
      </c>
      <c r="D203" s="18" t="s">
        <v>39</v>
      </c>
      <c r="E203" s="18" t="s">
        <v>72</v>
      </c>
      <c r="F203" s="18">
        <v>4</v>
      </c>
      <c r="G203" s="18">
        <v>2</v>
      </c>
      <c r="H203" s="18">
        <v>2</v>
      </c>
      <c r="I203" s="18">
        <v>3</v>
      </c>
      <c r="J203" s="18">
        <v>2</v>
      </c>
      <c r="K203" s="18">
        <v>0</v>
      </c>
      <c r="L203" s="18">
        <v>1</v>
      </c>
      <c r="M203" s="18">
        <v>1</v>
      </c>
      <c r="N203" s="18">
        <v>0</v>
      </c>
      <c r="O203" s="18">
        <v>1</v>
      </c>
      <c r="P203" s="18">
        <v>1</v>
      </c>
      <c r="Q203" s="18">
        <v>1</v>
      </c>
      <c r="R203" s="18">
        <v>5</v>
      </c>
      <c r="S203" s="18">
        <v>4</v>
      </c>
      <c r="T203" s="18">
        <v>3</v>
      </c>
      <c r="U203" s="18">
        <v>1</v>
      </c>
      <c r="V203" s="18">
        <v>1</v>
      </c>
      <c r="W203" s="18">
        <v>3</v>
      </c>
      <c r="X203" s="18">
        <v>4</v>
      </c>
      <c r="Y203" s="18">
        <v>15</v>
      </c>
      <c r="Z203" s="18">
        <v>14</v>
      </c>
      <c r="AA203" s="18">
        <v>15</v>
      </c>
      <c r="AB203" s="18">
        <f>$Z203-$Y203</f>
        <v>-1</v>
      </c>
      <c r="AC203" s="18">
        <f>$AA203-$Z203</f>
        <v>1</v>
      </c>
      <c r="AD203" s="18" t="str">
        <f>IF(AND($AB203&gt; 0, $AC203 &gt; 0), "Improving", IF(AND($AB203 &lt; 0, $AC203 &lt; 0), "Declining", "Mixed"))</f>
        <v>Mixed</v>
      </c>
      <c r="AE203" s="18">
        <f t="shared" si="3"/>
        <v>14.67</v>
      </c>
      <c r="AF203" s="18" t="str">
        <f>IF(AE203&gt;=16,"Excellent", IF(AE203&gt;=14,"Good", IF(AE203&gt;=10,"Average","Fail")))</f>
        <v>Good</v>
      </c>
      <c r="AG203" s="18">
        <f xml:space="preserve"> 0.5*$F203 + 0.5*$G203</f>
        <v>3</v>
      </c>
      <c r="AH203" s="18" t="str">
        <f>IF($AG203&lt;=1,"Low",IF($AG203&lt;=3,"Medium","High"))</f>
        <v>Medium</v>
      </c>
      <c r="AI203" s="18">
        <f>IF($J203&gt;=2,1,0) + IF($I203&lt;=1,1,0) + IF($V203&gt;=4,1,0) + IF($R203&lt;=2,1,0) + IF($X203&gt;20,1,0) + IF($AG203&lt;=2,1,0)</f>
        <v>1</v>
      </c>
      <c r="AJ203" s="18" t="str">
        <f>IF(AI203&gt;=4,"High",IF(AI203&gt;=2,"Medium","Low"))</f>
        <v>Low</v>
      </c>
      <c r="AK203" s="18" t="str">
        <f>IF(AND($AF203="Fail", $AI203&gt;=3),"Yes","No")</f>
        <v>No</v>
      </c>
      <c r="AL203" s="18">
        <f xml:space="preserve"> $K203 + $L203+ $M203 + $N203 +$O203</f>
        <v>3</v>
      </c>
      <c r="AM203" s="18">
        <f xml:space="preserve"> $Q203 + $S203 + $T203</f>
        <v>8</v>
      </c>
    </row>
    <row r="204" spans="1:39">
      <c r="A204" s="27" t="s">
        <v>55</v>
      </c>
      <c r="B204" s="21" t="s">
        <v>38</v>
      </c>
      <c r="C204" s="21">
        <v>18</v>
      </c>
      <c r="D204" s="21" t="s">
        <v>54</v>
      </c>
      <c r="E204" s="21" t="s">
        <v>71</v>
      </c>
      <c r="F204" s="21">
        <v>4</v>
      </c>
      <c r="G204" s="21">
        <v>4</v>
      </c>
      <c r="H204" s="21">
        <v>1</v>
      </c>
      <c r="I204" s="21">
        <v>2</v>
      </c>
      <c r="J204" s="21">
        <v>0</v>
      </c>
      <c r="K204" s="21">
        <v>0</v>
      </c>
      <c r="L204" s="21">
        <v>0</v>
      </c>
      <c r="M204" s="21">
        <v>1</v>
      </c>
      <c r="N204" s="21">
        <v>1</v>
      </c>
      <c r="O204" s="21">
        <v>1</v>
      </c>
      <c r="P204" s="21">
        <v>1</v>
      </c>
      <c r="Q204" s="21">
        <v>0</v>
      </c>
      <c r="R204" s="21">
        <v>5</v>
      </c>
      <c r="S204" s="21">
        <v>4</v>
      </c>
      <c r="T204" s="21">
        <v>3</v>
      </c>
      <c r="U204" s="21">
        <v>3</v>
      </c>
      <c r="V204" s="21">
        <v>4</v>
      </c>
      <c r="W204" s="21">
        <v>2</v>
      </c>
      <c r="X204" s="21">
        <v>4</v>
      </c>
      <c r="Y204" s="21">
        <v>8</v>
      </c>
      <c r="Z204" s="21">
        <v>9</v>
      </c>
      <c r="AA204" s="21">
        <v>10</v>
      </c>
      <c r="AB204" s="21">
        <f>$Z204-$Y204</f>
        <v>1</v>
      </c>
      <c r="AC204" s="21">
        <f>$AA204-$Z204</f>
        <v>1</v>
      </c>
      <c r="AD204" s="21" t="str">
        <f>IF(AND($AB204&gt; 0, $AC204 &gt; 0), "Improving", IF(AND($AB204 &lt; 0, $AC204 &lt; 0), "Declining", "Mixed"))</f>
        <v>Improving</v>
      </c>
      <c r="AE204" s="21">
        <f t="shared" si="3"/>
        <v>9</v>
      </c>
      <c r="AF204" s="21" t="str">
        <f>IF(AE204&gt;=16,"Excellent", IF(AE204&gt;=14,"Good", IF(AE204&gt;=10,"Average","Fail")))</f>
        <v>Fail</v>
      </c>
      <c r="AG204" s="21">
        <f xml:space="preserve"> 0.5*$F204 + 0.5*$G204</f>
        <v>4</v>
      </c>
      <c r="AH204" s="21" t="str">
        <f>IF($AG204&lt;=1,"Low",IF($AG204&lt;=3,"Medium","High"))</f>
        <v>High</v>
      </c>
      <c r="AI204" s="21">
        <f>IF($J204&gt;=2,1,0) + IF($I204&lt;=1,1,0) + IF($V204&gt;=4,1,0) + IF($R204&lt;=2,1,0) + IF($X204&gt;20,1,0) + IF($AG204&lt;=2,1,0)</f>
        <v>1</v>
      </c>
      <c r="AJ204" s="21" t="str">
        <f>IF(AI204&gt;=4,"High",IF(AI204&gt;=2,"Medium","Low"))</f>
        <v>Low</v>
      </c>
      <c r="AK204" s="21" t="str">
        <f>IF(AND($AF204="Fail", $AI204&gt;=3),"Yes","No")</f>
        <v>No</v>
      </c>
      <c r="AL204" s="21">
        <f xml:space="preserve"> $K204 + $L204+ $M204 + $N204 +$O204</f>
        <v>3</v>
      </c>
      <c r="AM204" s="21">
        <f xml:space="preserve"> $Q204 + $S204 + $T204</f>
        <v>7</v>
      </c>
    </row>
    <row r="205" spans="1:39">
      <c r="A205" s="26" t="s">
        <v>55</v>
      </c>
      <c r="B205" s="18" t="s">
        <v>52</v>
      </c>
      <c r="C205" s="18">
        <v>18</v>
      </c>
      <c r="D205" s="18" t="s">
        <v>39</v>
      </c>
      <c r="E205" s="18" t="s">
        <v>72</v>
      </c>
      <c r="F205" s="18">
        <v>4</v>
      </c>
      <c r="G205" s="18">
        <v>4</v>
      </c>
      <c r="H205" s="18">
        <v>1</v>
      </c>
      <c r="I205" s="18">
        <v>2</v>
      </c>
      <c r="J205" s="18">
        <v>0</v>
      </c>
      <c r="K205" s="18">
        <v>0</v>
      </c>
      <c r="L205" s="18">
        <v>0</v>
      </c>
      <c r="M205" s="18">
        <v>1</v>
      </c>
      <c r="N205" s="18">
        <v>1</v>
      </c>
      <c r="O205" s="18">
        <v>1</v>
      </c>
      <c r="P205" s="18">
        <v>1</v>
      </c>
      <c r="Q205" s="18">
        <v>0</v>
      </c>
      <c r="R205" s="18">
        <v>3</v>
      </c>
      <c r="S205" s="18">
        <v>2</v>
      </c>
      <c r="T205" s="18">
        <v>4</v>
      </c>
      <c r="U205" s="18">
        <v>1</v>
      </c>
      <c r="V205" s="18">
        <v>4</v>
      </c>
      <c r="W205" s="18">
        <v>2</v>
      </c>
      <c r="X205" s="18">
        <v>4</v>
      </c>
      <c r="Y205" s="18">
        <v>15</v>
      </c>
      <c r="Z205" s="18">
        <v>14</v>
      </c>
      <c r="AA205" s="18">
        <v>14</v>
      </c>
      <c r="AB205" s="18">
        <f>$Z205-$Y205</f>
        <v>-1</v>
      </c>
      <c r="AC205" s="18">
        <f>$AA205-$Z205</f>
        <v>0</v>
      </c>
      <c r="AD205" s="18" t="str">
        <f>IF(AND($AB205&gt; 0, $AC205 &gt; 0), "Improving", IF(AND($AB205 &lt; 0, $AC205 &lt; 0), "Declining", "Mixed"))</f>
        <v>Mixed</v>
      </c>
      <c r="AE205" s="18">
        <f t="shared" si="3"/>
        <v>14.33</v>
      </c>
      <c r="AF205" s="18" t="str">
        <f>IF(AE205&gt;=16,"Excellent", IF(AE205&gt;=14,"Good", IF(AE205&gt;=10,"Average","Fail")))</f>
        <v>Good</v>
      </c>
      <c r="AG205" s="18">
        <f xml:space="preserve"> 0.5*$F205 + 0.5*$G205</f>
        <v>4</v>
      </c>
      <c r="AH205" s="18" t="str">
        <f>IF($AG205&lt;=1,"Low",IF($AG205&lt;=3,"Medium","High"))</f>
        <v>High</v>
      </c>
      <c r="AI205" s="18">
        <f>IF($J205&gt;=2,1,0) + IF($I205&lt;=1,1,0) + IF($V205&gt;=4,1,0) + IF($R205&lt;=2,1,0) + IF($X205&gt;20,1,0) + IF($AG205&lt;=2,1,0)</f>
        <v>1</v>
      </c>
      <c r="AJ205" s="18" t="str">
        <f>IF(AI205&gt;=4,"High",IF(AI205&gt;=2,"Medium","Low"))</f>
        <v>Low</v>
      </c>
      <c r="AK205" s="18" t="str">
        <f>IF(AND($AF205="Fail", $AI205&gt;=3),"Yes","No")</f>
        <v>No</v>
      </c>
      <c r="AL205" s="18">
        <f xml:space="preserve"> $K205 + $L205+ $M205 + $N205 +$O205</f>
        <v>3</v>
      </c>
      <c r="AM205" s="18">
        <f xml:space="preserve"> $Q205 + $S205 + $T205</f>
        <v>6</v>
      </c>
    </row>
    <row r="206" spans="1:39">
      <c r="A206" s="27" t="s">
        <v>37</v>
      </c>
      <c r="B206" s="21" t="s">
        <v>38</v>
      </c>
      <c r="C206" s="21">
        <v>17</v>
      </c>
      <c r="D206" s="21" t="s">
        <v>39</v>
      </c>
      <c r="E206" s="21" t="s">
        <v>72</v>
      </c>
      <c r="F206" s="21">
        <v>2</v>
      </c>
      <c r="G206" s="21">
        <v>3</v>
      </c>
      <c r="H206" s="21">
        <v>2</v>
      </c>
      <c r="I206" s="21">
        <v>1</v>
      </c>
      <c r="J206" s="21">
        <v>0</v>
      </c>
      <c r="K206" s="21">
        <v>0</v>
      </c>
      <c r="L206" s="21">
        <v>1</v>
      </c>
      <c r="M206" s="21">
        <v>1</v>
      </c>
      <c r="N206" s="21">
        <v>0</v>
      </c>
      <c r="O206" s="21">
        <v>1</v>
      </c>
      <c r="P206" s="21">
        <v>0</v>
      </c>
      <c r="Q206" s="21">
        <v>0</v>
      </c>
      <c r="R206" s="21">
        <v>3</v>
      </c>
      <c r="S206" s="21">
        <v>3</v>
      </c>
      <c r="T206" s="21">
        <v>3</v>
      </c>
      <c r="U206" s="21">
        <v>1</v>
      </c>
      <c r="V206" s="21">
        <v>4</v>
      </c>
      <c r="W206" s="21">
        <v>3</v>
      </c>
      <c r="X206" s="21">
        <v>3</v>
      </c>
      <c r="Y206" s="21">
        <v>7</v>
      </c>
      <c r="Z206" s="21">
        <v>7</v>
      </c>
      <c r="AA206" s="21">
        <v>8</v>
      </c>
      <c r="AB206" s="21">
        <f>$Z206-$Y206</f>
        <v>0</v>
      </c>
      <c r="AC206" s="21">
        <f>$AA206-$Z206</f>
        <v>1</v>
      </c>
      <c r="AD206" s="21" t="str">
        <f>IF(AND($AB206&gt; 0, $AC206 &gt; 0), "Improving", IF(AND($AB206 &lt; 0, $AC206 &lt; 0), "Declining", "Mixed"))</f>
        <v>Mixed</v>
      </c>
      <c r="AE206" s="21">
        <f t="shared" si="3"/>
        <v>7.33</v>
      </c>
      <c r="AF206" s="21" t="str">
        <f>IF(AE206&gt;=16,"Excellent", IF(AE206&gt;=14,"Good", IF(AE206&gt;=10,"Average","Fail")))</f>
        <v>Fail</v>
      </c>
      <c r="AG206" s="21">
        <f xml:space="preserve"> 0.5*$F206 + 0.5*$G206</f>
        <v>2.5</v>
      </c>
      <c r="AH206" s="21" t="str">
        <f>IF($AG206&lt;=1,"Low",IF($AG206&lt;=3,"Medium","High"))</f>
        <v>Medium</v>
      </c>
      <c r="AI206" s="21">
        <f>IF($J206&gt;=2,1,0) + IF($I206&lt;=1,1,0) + IF($V206&gt;=4,1,0) + IF($R206&lt;=2,1,0) + IF($X206&gt;20,1,0) + IF($AG206&lt;=2,1,0)</f>
        <v>2</v>
      </c>
      <c r="AJ206" s="21" t="str">
        <f>IF(AI206&gt;=4,"High",IF(AI206&gt;=2,"Medium","Low"))</f>
        <v>Medium</v>
      </c>
      <c r="AK206" s="21" t="str">
        <f>IF(AND($AF206="Fail", $AI206&gt;=3),"Yes","No")</f>
        <v>No</v>
      </c>
      <c r="AL206" s="21">
        <f xml:space="preserve"> $K206 + $L206+ $M206 + $N206 +$O206</f>
        <v>3</v>
      </c>
      <c r="AM206" s="21">
        <f xml:space="preserve"> $Q206 + $S206 + $T206</f>
        <v>6</v>
      </c>
    </row>
    <row r="207" spans="1:39">
      <c r="A207" s="26" t="s">
        <v>37</v>
      </c>
      <c r="B207" s="18" t="s">
        <v>52</v>
      </c>
      <c r="C207" s="18">
        <v>19</v>
      </c>
      <c r="D207" s="18" t="s">
        <v>39</v>
      </c>
      <c r="E207" s="18" t="s">
        <v>72</v>
      </c>
      <c r="F207" s="18">
        <v>1</v>
      </c>
      <c r="G207" s="18">
        <v>2</v>
      </c>
      <c r="H207" s="18">
        <v>1</v>
      </c>
      <c r="I207" s="18">
        <v>2</v>
      </c>
      <c r="J207" s="18">
        <v>1</v>
      </c>
      <c r="K207" s="18">
        <v>0</v>
      </c>
      <c r="L207" s="18">
        <v>0</v>
      </c>
      <c r="M207" s="18">
        <v>0</v>
      </c>
      <c r="N207" s="18">
        <v>0</v>
      </c>
      <c r="O207" s="18">
        <v>1</v>
      </c>
      <c r="P207" s="18">
        <v>1</v>
      </c>
      <c r="Q207" s="18">
        <v>0</v>
      </c>
      <c r="R207" s="18">
        <v>4</v>
      </c>
      <c r="S207" s="18">
        <v>5</v>
      </c>
      <c r="T207" s="18">
        <v>2</v>
      </c>
      <c r="U207" s="18">
        <v>2</v>
      </c>
      <c r="V207" s="18">
        <v>2</v>
      </c>
      <c r="W207" s="18">
        <v>4</v>
      </c>
      <c r="X207" s="18">
        <v>3</v>
      </c>
      <c r="Y207" s="18">
        <v>13</v>
      </c>
      <c r="Z207" s="18">
        <v>11</v>
      </c>
      <c r="AA207" s="18">
        <v>11</v>
      </c>
      <c r="AB207" s="18">
        <f>$Z207-$Y207</f>
        <v>-2</v>
      </c>
      <c r="AC207" s="18">
        <f>$AA207-$Z207</f>
        <v>0</v>
      </c>
      <c r="AD207" s="18" t="str">
        <f>IF(AND($AB207&gt; 0, $AC207 &gt; 0), "Improving", IF(AND($AB207 &lt; 0, $AC207 &lt; 0), "Declining", "Mixed"))</f>
        <v>Mixed</v>
      </c>
      <c r="AE207" s="18">
        <f t="shared" si="3"/>
        <v>11.67</v>
      </c>
      <c r="AF207" s="18" t="str">
        <f>IF(AE207&gt;=16,"Excellent", IF(AE207&gt;=14,"Good", IF(AE207&gt;=10,"Average","Fail")))</f>
        <v>Average</v>
      </c>
      <c r="AG207" s="18">
        <f xml:space="preserve"> 0.5*$F207 + 0.5*$G207</f>
        <v>1.5</v>
      </c>
      <c r="AH207" s="18" t="str">
        <f>IF($AG207&lt;=1,"Low",IF($AG207&lt;=3,"Medium","High"))</f>
        <v>Medium</v>
      </c>
      <c r="AI207" s="18">
        <f>IF($J207&gt;=2,1,0) + IF($I207&lt;=1,1,0) + IF($V207&gt;=4,1,0) + IF($R207&lt;=2,1,0) + IF($X207&gt;20,1,0) + IF($AG207&lt;=2,1,0)</f>
        <v>1</v>
      </c>
      <c r="AJ207" s="18" t="str">
        <f>IF(AI207&gt;=4,"High",IF(AI207&gt;=2,"Medium","Low"))</f>
        <v>Low</v>
      </c>
      <c r="AK207" s="18" t="str">
        <f>IF(AND($AF207="Fail", $AI207&gt;=3),"Yes","No")</f>
        <v>No</v>
      </c>
      <c r="AL207" s="18">
        <f xml:space="preserve"> $K207 + $L207+ $M207 + $N207 +$O207</f>
        <v>1</v>
      </c>
      <c r="AM207" s="18">
        <f xml:space="preserve"> $Q207 + $S207 + $T207</f>
        <v>7</v>
      </c>
    </row>
    <row r="208" spans="1:39">
      <c r="A208" s="27" t="s">
        <v>37</v>
      </c>
      <c r="B208" s="21" t="s">
        <v>38</v>
      </c>
      <c r="C208" s="21">
        <v>17</v>
      </c>
      <c r="D208" s="21" t="s">
        <v>54</v>
      </c>
      <c r="E208" s="21" t="s">
        <v>71</v>
      </c>
      <c r="F208" s="21">
        <v>2</v>
      </c>
      <c r="G208" s="21">
        <v>2</v>
      </c>
      <c r="H208" s="21">
        <v>1</v>
      </c>
      <c r="I208" s="21">
        <v>3</v>
      </c>
      <c r="J208" s="21">
        <v>0</v>
      </c>
      <c r="K208" s="21">
        <v>0</v>
      </c>
      <c r="L208" s="21">
        <v>1</v>
      </c>
      <c r="M208" s="21">
        <v>1</v>
      </c>
      <c r="N208" s="21">
        <v>1</v>
      </c>
      <c r="O208" s="21">
        <v>1</v>
      </c>
      <c r="P208" s="21">
        <v>1</v>
      </c>
      <c r="Q208" s="21">
        <v>0</v>
      </c>
      <c r="R208" s="21">
        <v>3</v>
      </c>
      <c r="S208" s="21">
        <v>3</v>
      </c>
      <c r="T208" s="21">
        <v>2</v>
      </c>
      <c r="U208" s="21">
        <v>2</v>
      </c>
      <c r="V208" s="21">
        <v>2</v>
      </c>
      <c r="W208" s="21">
        <v>3</v>
      </c>
      <c r="X208" s="21">
        <v>3</v>
      </c>
      <c r="Y208" s="21">
        <v>11</v>
      </c>
      <c r="Z208" s="21">
        <v>11</v>
      </c>
      <c r="AA208" s="21">
        <v>11</v>
      </c>
      <c r="AB208" s="21">
        <f>$Z208-$Y208</f>
        <v>0</v>
      </c>
      <c r="AC208" s="21">
        <f>$AA208-$Z208</f>
        <v>0</v>
      </c>
      <c r="AD208" s="21" t="str">
        <f>IF(AND($AB208&gt; 0, $AC208 &gt; 0), "Improving", IF(AND($AB208 &lt; 0, $AC208 &lt; 0), "Declining", "Mixed"))</f>
        <v>Mixed</v>
      </c>
      <c r="AE208" s="21">
        <f t="shared" si="3"/>
        <v>11</v>
      </c>
      <c r="AF208" s="21" t="str">
        <f>IF(AE208&gt;=16,"Excellent", IF(AE208&gt;=14,"Good", IF(AE208&gt;=10,"Average","Fail")))</f>
        <v>Average</v>
      </c>
      <c r="AG208" s="21">
        <f xml:space="preserve"> 0.5*$F208 + 0.5*$G208</f>
        <v>2</v>
      </c>
      <c r="AH208" s="21" t="str">
        <f>IF($AG208&lt;=1,"Low",IF($AG208&lt;=3,"Medium","High"))</f>
        <v>Medium</v>
      </c>
      <c r="AI208" s="21">
        <f>IF($J208&gt;=2,1,0) + IF($I208&lt;=1,1,0) + IF($V208&gt;=4,1,0) + IF($R208&lt;=2,1,0) + IF($X208&gt;20,1,0) + IF($AG208&lt;=2,1,0)</f>
        <v>1</v>
      </c>
      <c r="AJ208" s="21" t="str">
        <f>IF(AI208&gt;=4,"High",IF(AI208&gt;=2,"Medium","Low"))</f>
        <v>Low</v>
      </c>
      <c r="AK208" s="21" t="str">
        <f>IF(AND($AF208="Fail", $AI208&gt;=3),"Yes","No")</f>
        <v>No</v>
      </c>
      <c r="AL208" s="21">
        <f xml:space="preserve"> $K208 + $L208+ $M208 + $N208 +$O208</f>
        <v>4</v>
      </c>
      <c r="AM208" s="21">
        <f xml:space="preserve"> $Q208 + $S208 + $T208</f>
        <v>5</v>
      </c>
    </row>
    <row r="209" spans="1:39">
      <c r="A209" s="26" t="s">
        <v>37</v>
      </c>
      <c r="B209" s="18" t="s">
        <v>52</v>
      </c>
      <c r="C209" s="18">
        <v>18</v>
      </c>
      <c r="D209" s="18" t="s">
        <v>39</v>
      </c>
      <c r="E209" s="18" t="s">
        <v>72</v>
      </c>
      <c r="F209" s="18">
        <v>4</v>
      </c>
      <c r="G209" s="18">
        <v>4</v>
      </c>
      <c r="H209" s="18">
        <v>1</v>
      </c>
      <c r="I209" s="18">
        <v>3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1</v>
      </c>
      <c r="Q209" s="18">
        <v>0</v>
      </c>
      <c r="R209" s="18">
        <v>4</v>
      </c>
      <c r="S209" s="18">
        <v>3</v>
      </c>
      <c r="T209" s="18">
        <v>3</v>
      </c>
      <c r="U209" s="18">
        <v>2</v>
      </c>
      <c r="V209" s="18">
        <v>2</v>
      </c>
      <c r="W209" s="18">
        <v>3</v>
      </c>
      <c r="X209" s="18">
        <v>3</v>
      </c>
      <c r="Y209" s="18">
        <v>9</v>
      </c>
      <c r="Z209" s="18">
        <v>12</v>
      </c>
      <c r="AA209" s="18">
        <v>11</v>
      </c>
      <c r="AB209" s="18">
        <f>$Z209-$Y209</f>
        <v>3</v>
      </c>
      <c r="AC209" s="18">
        <f>$AA209-$Z209</f>
        <v>-1</v>
      </c>
      <c r="AD209" s="18" t="str">
        <f>IF(AND($AB209&gt; 0, $AC209 &gt; 0), "Improving", IF(AND($AB209 &lt; 0, $AC209 &lt; 0), "Declining", "Mixed"))</f>
        <v>Mixed</v>
      </c>
      <c r="AE209" s="18">
        <f t="shared" si="3"/>
        <v>10.67</v>
      </c>
      <c r="AF209" s="18" t="str">
        <f>IF(AE209&gt;=16,"Excellent", IF(AE209&gt;=14,"Good", IF(AE209&gt;=10,"Average","Fail")))</f>
        <v>Average</v>
      </c>
      <c r="AG209" s="18">
        <f xml:space="preserve"> 0.5*$F209 + 0.5*$G209</f>
        <v>4</v>
      </c>
      <c r="AH209" s="18" t="str">
        <f>IF($AG209&lt;=1,"Low",IF($AG209&lt;=3,"Medium","High"))</f>
        <v>High</v>
      </c>
      <c r="AI209" s="18">
        <f>IF($J209&gt;=2,1,0) + IF($I209&lt;=1,1,0) + IF($V209&gt;=4,1,0) + IF($R209&lt;=2,1,0) + IF($X209&gt;20,1,0) + IF($AG209&lt;=2,1,0)</f>
        <v>0</v>
      </c>
      <c r="AJ209" s="18" t="str">
        <f>IF(AI209&gt;=4,"High",IF(AI209&gt;=2,"Medium","Low"))</f>
        <v>Low</v>
      </c>
      <c r="AK209" s="18" t="str">
        <f>IF(AND($AF209="Fail", $AI209&gt;=3),"Yes","No")</f>
        <v>No</v>
      </c>
      <c r="AL209" s="18">
        <f xml:space="preserve"> $K209 + $L209+ $M209 + $N209 +$O209</f>
        <v>2</v>
      </c>
      <c r="AM209" s="18">
        <f xml:space="preserve"> $Q209 + $S209 + $T209</f>
        <v>6</v>
      </c>
    </row>
    <row r="210" spans="1:39">
      <c r="A210" s="27" t="s">
        <v>37</v>
      </c>
      <c r="B210" s="21" t="s">
        <v>52</v>
      </c>
      <c r="C210" s="21">
        <v>17</v>
      </c>
      <c r="D210" s="21" t="s">
        <v>39</v>
      </c>
      <c r="E210" s="21" t="s">
        <v>72</v>
      </c>
      <c r="F210" s="21">
        <v>3</v>
      </c>
      <c r="G210" s="21">
        <v>3</v>
      </c>
      <c r="H210" s="21">
        <v>1</v>
      </c>
      <c r="I210" s="21">
        <v>1</v>
      </c>
      <c r="J210" s="21">
        <v>0</v>
      </c>
      <c r="K210" s="21">
        <v>0</v>
      </c>
      <c r="L210" s="21">
        <v>0</v>
      </c>
      <c r="M210" s="21">
        <v>0</v>
      </c>
      <c r="N210" s="21">
        <v>1</v>
      </c>
      <c r="O210" s="21">
        <v>1</v>
      </c>
      <c r="P210" s="21">
        <v>1</v>
      </c>
      <c r="Q210" s="21">
        <v>0</v>
      </c>
      <c r="R210" s="21">
        <v>4</v>
      </c>
      <c r="S210" s="21">
        <v>3</v>
      </c>
      <c r="T210" s="21">
        <v>5</v>
      </c>
      <c r="U210" s="21">
        <v>3</v>
      </c>
      <c r="V210" s="21">
        <v>5</v>
      </c>
      <c r="W210" s="21">
        <v>5</v>
      </c>
      <c r="X210" s="21">
        <v>3</v>
      </c>
      <c r="Y210" s="21">
        <v>14</v>
      </c>
      <c r="Z210" s="21">
        <v>15</v>
      </c>
      <c r="AA210" s="21">
        <v>16</v>
      </c>
      <c r="AB210" s="21">
        <f>$Z210-$Y210</f>
        <v>1</v>
      </c>
      <c r="AC210" s="21">
        <f>$AA210-$Z210</f>
        <v>1</v>
      </c>
      <c r="AD210" s="21" t="str">
        <f>IF(AND($AB210&gt; 0, $AC210 &gt; 0), "Improving", IF(AND($AB210 &lt; 0, $AC210 &lt; 0), "Declining", "Mixed"))</f>
        <v>Improving</v>
      </c>
      <c r="AE210" s="21">
        <f t="shared" si="3"/>
        <v>15</v>
      </c>
      <c r="AF210" s="21" t="str">
        <f>IF(AE210&gt;=16,"Excellent", IF(AE210&gt;=14,"Good", IF(AE210&gt;=10,"Average","Fail")))</f>
        <v>Good</v>
      </c>
      <c r="AG210" s="21">
        <f xml:space="preserve"> 0.5*$F210 + 0.5*$G210</f>
        <v>3</v>
      </c>
      <c r="AH210" s="21" t="str">
        <f>IF($AG210&lt;=1,"Low",IF($AG210&lt;=3,"Medium","High"))</f>
        <v>Medium</v>
      </c>
      <c r="AI210" s="21">
        <f>IF($J210&gt;=2,1,0) + IF($I210&lt;=1,1,0) + IF($V210&gt;=4,1,0) + IF($R210&lt;=2,1,0) + IF($X210&gt;20,1,0) + IF($AG210&lt;=2,1,0)</f>
        <v>2</v>
      </c>
      <c r="AJ210" s="21" t="str">
        <f>IF(AI210&gt;=4,"High",IF(AI210&gt;=2,"Medium","Low"))</f>
        <v>Medium</v>
      </c>
      <c r="AK210" s="21" t="str">
        <f>IF(AND($AF210="Fail", $AI210&gt;=3),"Yes","No")</f>
        <v>No</v>
      </c>
      <c r="AL210" s="21">
        <f xml:space="preserve"> $K210 + $L210+ $M210 + $N210 +$O210</f>
        <v>2</v>
      </c>
      <c r="AM210" s="21">
        <f xml:space="preserve"> $Q210 + $S210 + $T210</f>
        <v>8</v>
      </c>
    </row>
    <row r="211" spans="1:39">
      <c r="A211" s="26" t="s">
        <v>55</v>
      </c>
      <c r="B211" s="18" t="s">
        <v>52</v>
      </c>
      <c r="C211" s="18">
        <v>18</v>
      </c>
      <c r="D211" s="18" t="s">
        <v>54</v>
      </c>
      <c r="E211" s="18" t="s">
        <v>71</v>
      </c>
      <c r="F211" s="18">
        <v>1</v>
      </c>
      <c r="G211" s="18">
        <v>2</v>
      </c>
      <c r="H211" s="18">
        <v>3</v>
      </c>
      <c r="I211" s="18">
        <v>1</v>
      </c>
      <c r="J211" s="18">
        <v>0</v>
      </c>
      <c r="K211" s="18">
        <v>0</v>
      </c>
      <c r="L211" s="18">
        <v>1</v>
      </c>
      <c r="M211" s="18">
        <v>1</v>
      </c>
      <c r="N211" s="18">
        <v>1</v>
      </c>
      <c r="O211" s="18">
        <v>0</v>
      </c>
      <c r="P211" s="18">
        <v>1</v>
      </c>
      <c r="Q211" s="18">
        <v>1</v>
      </c>
      <c r="R211" s="18">
        <v>4</v>
      </c>
      <c r="S211" s="18">
        <v>3</v>
      </c>
      <c r="T211" s="18">
        <v>3</v>
      </c>
      <c r="U211" s="18">
        <v>2</v>
      </c>
      <c r="V211" s="18">
        <v>3</v>
      </c>
      <c r="W211" s="18">
        <v>3</v>
      </c>
      <c r="X211" s="18">
        <v>3</v>
      </c>
      <c r="Y211" s="18">
        <v>14</v>
      </c>
      <c r="Z211" s="18">
        <v>12</v>
      </c>
      <c r="AA211" s="18">
        <v>12</v>
      </c>
      <c r="AB211" s="18">
        <f>$Z211-$Y211</f>
        <v>-2</v>
      </c>
      <c r="AC211" s="18">
        <f>$AA211-$Z211</f>
        <v>0</v>
      </c>
      <c r="AD211" s="18" t="str">
        <f>IF(AND($AB211&gt; 0, $AC211 &gt; 0), "Improving", IF(AND($AB211 &lt; 0, $AC211 &lt; 0), "Declining", "Mixed"))</f>
        <v>Mixed</v>
      </c>
      <c r="AE211" s="18">
        <f t="shared" si="3"/>
        <v>12.67</v>
      </c>
      <c r="AF211" s="18" t="str">
        <f>IF(AE211&gt;=16,"Excellent", IF(AE211&gt;=14,"Good", IF(AE211&gt;=10,"Average","Fail")))</f>
        <v>Average</v>
      </c>
      <c r="AG211" s="18">
        <f xml:space="preserve"> 0.5*$F211 + 0.5*$G211</f>
        <v>1.5</v>
      </c>
      <c r="AH211" s="18" t="str">
        <f>IF($AG211&lt;=1,"Low",IF($AG211&lt;=3,"Medium","High"))</f>
        <v>Medium</v>
      </c>
      <c r="AI211" s="18">
        <f>IF($J211&gt;=2,1,0) + IF($I211&lt;=1,1,0) + IF($V211&gt;=4,1,0) + IF($R211&lt;=2,1,0) + IF($X211&gt;20,1,0) + IF($AG211&lt;=2,1,0)</f>
        <v>2</v>
      </c>
      <c r="AJ211" s="18" t="str">
        <f>IF(AI211&gt;=4,"High",IF(AI211&gt;=2,"Medium","Low"))</f>
        <v>Medium</v>
      </c>
      <c r="AK211" s="18" t="str">
        <f>IF(AND($AF211="Fail", $AI211&gt;=3),"Yes","No")</f>
        <v>No</v>
      </c>
      <c r="AL211" s="18">
        <f xml:space="preserve"> $K211 + $L211+ $M211 + $N211 +$O211</f>
        <v>3</v>
      </c>
      <c r="AM211" s="18">
        <f xml:space="preserve"> $Q211 + $S211 + $T211</f>
        <v>7</v>
      </c>
    </row>
    <row r="212" spans="1:39">
      <c r="A212" s="27" t="s">
        <v>55</v>
      </c>
      <c r="B212" s="21" t="s">
        <v>52</v>
      </c>
      <c r="C212" s="21">
        <v>17</v>
      </c>
      <c r="D212" s="21" t="s">
        <v>39</v>
      </c>
      <c r="E212" s="21" t="s">
        <v>71</v>
      </c>
      <c r="F212" s="21">
        <v>3</v>
      </c>
      <c r="G212" s="21">
        <v>1</v>
      </c>
      <c r="H212" s="21">
        <v>2</v>
      </c>
      <c r="I212" s="21">
        <v>1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1</v>
      </c>
      <c r="P212" s="21">
        <v>1</v>
      </c>
      <c r="Q212" s="21">
        <v>0</v>
      </c>
      <c r="R212" s="21">
        <v>2</v>
      </c>
      <c r="S212" s="21">
        <v>4</v>
      </c>
      <c r="T212" s="21">
        <v>5</v>
      </c>
      <c r="U212" s="21">
        <v>3</v>
      </c>
      <c r="V212" s="21">
        <v>4</v>
      </c>
      <c r="W212" s="21">
        <v>2</v>
      </c>
      <c r="X212" s="21">
        <v>3</v>
      </c>
      <c r="Y212" s="21">
        <v>14</v>
      </c>
      <c r="Z212" s="21">
        <v>16</v>
      </c>
      <c r="AA212" s="21">
        <v>16</v>
      </c>
      <c r="AB212" s="21">
        <f>$Z212-$Y212</f>
        <v>2</v>
      </c>
      <c r="AC212" s="21">
        <f>$AA212-$Z212</f>
        <v>0</v>
      </c>
      <c r="AD212" s="21" t="str">
        <f>IF(AND($AB212&gt; 0, $AC212 &gt; 0), "Improving", IF(AND($AB212 &lt; 0, $AC212 &lt; 0), "Declining", "Mixed"))</f>
        <v>Mixed</v>
      </c>
      <c r="AE212" s="21">
        <f t="shared" si="3"/>
        <v>15.33</v>
      </c>
      <c r="AF212" s="21" t="str">
        <f>IF(AE212&gt;=16,"Excellent", IF(AE212&gt;=14,"Good", IF(AE212&gt;=10,"Average","Fail")))</f>
        <v>Good</v>
      </c>
      <c r="AG212" s="21">
        <f xml:space="preserve"> 0.5*$F212 + 0.5*$G212</f>
        <v>2</v>
      </c>
      <c r="AH212" s="21" t="str">
        <f>IF($AG212&lt;=1,"Low",IF($AG212&lt;=3,"Medium","High"))</f>
        <v>Medium</v>
      </c>
      <c r="AI212" s="21">
        <f>IF($J212&gt;=2,1,0) + IF($I212&lt;=1,1,0) + IF($V212&gt;=4,1,0) + IF($R212&lt;=2,1,0) + IF($X212&gt;20,1,0) + IF($AG212&lt;=2,1,0)</f>
        <v>4</v>
      </c>
      <c r="AJ212" s="21" t="str">
        <f>IF(AI212&gt;=4,"High",IF(AI212&gt;=2,"Medium","Low"))</f>
        <v>High</v>
      </c>
      <c r="AK212" s="21" t="str">
        <f>IF(AND($AF212="Fail", $AI212&gt;=3),"Yes","No")</f>
        <v>No</v>
      </c>
      <c r="AL212" s="21">
        <f xml:space="preserve"> $K212 + $L212+ $M212 + $N212 +$O212</f>
        <v>1</v>
      </c>
      <c r="AM212" s="21">
        <f xml:space="preserve"> $Q212 + $S212 + $T212</f>
        <v>9</v>
      </c>
    </row>
    <row r="213" spans="1:39">
      <c r="A213" s="26" t="s">
        <v>55</v>
      </c>
      <c r="B213" s="18" t="s">
        <v>52</v>
      </c>
      <c r="C213" s="18">
        <v>21</v>
      </c>
      <c r="D213" s="18" t="s">
        <v>54</v>
      </c>
      <c r="E213" s="18" t="s">
        <v>72</v>
      </c>
      <c r="F213" s="18">
        <v>1</v>
      </c>
      <c r="G213" s="18">
        <v>1</v>
      </c>
      <c r="H213" s="18">
        <v>1</v>
      </c>
      <c r="I213" s="18">
        <v>1</v>
      </c>
      <c r="J213" s="18">
        <v>3</v>
      </c>
      <c r="K213" s="18">
        <v>0</v>
      </c>
      <c r="L213" s="18">
        <v>0</v>
      </c>
      <c r="M213" s="18">
        <v>0</v>
      </c>
      <c r="N213" s="18">
        <v>0</v>
      </c>
      <c r="O213" s="18">
        <v>1</v>
      </c>
      <c r="P213" s="18">
        <v>0</v>
      </c>
      <c r="Q213" s="18">
        <v>0</v>
      </c>
      <c r="R213" s="18">
        <v>5</v>
      </c>
      <c r="S213" s="18">
        <v>5</v>
      </c>
      <c r="T213" s="18">
        <v>3</v>
      </c>
      <c r="U213" s="18">
        <v>3</v>
      </c>
      <c r="V213" s="18">
        <v>3</v>
      </c>
      <c r="W213" s="18">
        <v>3</v>
      </c>
      <c r="X213" s="18">
        <v>3</v>
      </c>
      <c r="Y213" s="18">
        <v>10</v>
      </c>
      <c r="Z213" s="18">
        <v>8</v>
      </c>
      <c r="AA213" s="18">
        <v>7</v>
      </c>
      <c r="AB213" s="18">
        <f>$Z213-$Y213</f>
        <v>-2</v>
      </c>
      <c r="AC213" s="18">
        <f>$AA213-$Z213</f>
        <v>-1</v>
      </c>
      <c r="AD213" s="18" t="str">
        <f>IF(AND($AB213&gt; 0, $AC213 &gt; 0), "Improving", IF(AND($AB213 &lt; 0, $AC213 &lt; 0), "Declining", "Mixed"))</f>
        <v>Declining</v>
      </c>
      <c r="AE213" s="18">
        <f t="shared" si="3"/>
        <v>8.33</v>
      </c>
      <c r="AF213" s="18" t="str">
        <f>IF(AE213&gt;=16,"Excellent", IF(AE213&gt;=14,"Good", IF(AE213&gt;=10,"Average","Fail")))</f>
        <v>Fail</v>
      </c>
      <c r="AG213" s="18">
        <f xml:space="preserve"> 0.5*$F213 + 0.5*$G213</f>
        <v>1</v>
      </c>
      <c r="AH213" s="18" t="str">
        <f>IF($AG213&lt;=1,"Low",IF($AG213&lt;=3,"Medium","High"))</f>
        <v>Low</v>
      </c>
      <c r="AI213" s="18">
        <f>IF($J213&gt;=2,1,0) + IF($I213&lt;=1,1,0) + IF($V213&gt;=4,1,0) + IF($R213&lt;=2,1,0) + IF($X213&gt;20,1,0) + IF($AG213&lt;=2,1,0)</f>
        <v>3</v>
      </c>
      <c r="AJ213" s="18" t="str">
        <f>IF(AI213&gt;=4,"High",IF(AI213&gt;=2,"Medium","Low"))</f>
        <v>Medium</v>
      </c>
      <c r="AK213" s="18" t="str">
        <f>IF(AND($AF213="Fail", $AI213&gt;=3),"Yes","No")</f>
        <v>Yes</v>
      </c>
      <c r="AL213" s="18">
        <f xml:space="preserve"> $K213 + $L213+ $M213 + $N213 +$O213</f>
        <v>1</v>
      </c>
      <c r="AM213" s="18">
        <f xml:space="preserve"> $Q213 + $S213 + $T213</f>
        <v>8</v>
      </c>
    </row>
    <row r="214" spans="1:39">
      <c r="A214" s="27" t="s">
        <v>37</v>
      </c>
      <c r="B214" s="21" t="s">
        <v>38</v>
      </c>
      <c r="C214" s="21">
        <v>15</v>
      </c>
      <c r="D214" s="21" t="s">
        <v>39</v>
      </c>
      <c r="E214" s="21" t="s">
        <v>72</v>
      </c>
      <c r="F214" s="21">
        <v>4</v>
      </c>
      <c r="G214" s="21">
        <v>2</v>
      </c>
      <c r="H214" s="21">
        <v>1</v>
      </c>
      <c r="I214" s="21">
        <v>3</v>
      </c>
      <c r="J214" s="21">
        <v>0</v>
      </c>
      <c r="K214" s="21">
        <v>0</v>
      </c>
      <c r="L214" s="21">
        <v>1</v>
      </c>
      <c r="M214" s="21">
        <v>1</v>
      </c>
      <c r="N214" s="21">
        <v>1</v>
      </c>
      <c r="O214" s="21">
        <v>1</v>
      </c>
      <c r="P214" s="21">
        <v>1</v>
      </c>
      <c r="Q214" s="21">
        <v>1</v>
      </c>
      <c r="R214" s="21">
        <v>3</v>
      </c>
      <c r="S214" s="21">
        <v>2</v>
      </c>
      <c r="T214" s="21">
        <v>2</v>
      </c>
      <c r="U214" s="21">
        <v>1</v>
      </c>
      <c r="V214" s="21">
        <v>1</v>
      </c>
      <c r="W214" s="21">
        <v>5</v>
      </c>
      <c r="X214" s="21">
        <v>2</v>
      </c>
      <c r="Y214" s="21">
        <v>15</v>
      </c>
      <c r="Z214" s="21">
        <v>14</v>
      </c>
      <c r="AA214" s="21">
        <v>15</v>
      </c>
      <c r="AB214" s="21">
        <f>$Z214-$Y214</f>
        <v>-1</v>
      </c>
      <c r="AC214" s="21">
        <f>$AA214-$Z214</f>
        <v>1</v>
      </c>
      <c r="AD214" s="21" t="str">
        <f>IF(AND($AB214&gt; 0, $AC214 &gt; 0), "Improving", IF(AND($AB214 &lt; 0, $AC214 &lt; 0), "Declining", "Mixed"))</f>
        <v>Mixed</v>
      </c>
      <c r="AE214" s="21">
        <f t="shared" si="3"/>
        <v>14.67</v>
      </c>
      <c r="AF214" s="21" t="str">
        <f>IF(AE214&gt;=16,"Excellent", IF(AE214&gt;=14,"Good", IF(AE214&gt;=10,"Average","Fail")))</f>
        <v>Good</v>
      </c>
      <c r="AG214" s="21">
        <f xml:space="preserve"> 0.5*$F214 + 0.5*$G214</f>
        <v>3</v>
      </c>
      <c r="AH214" s="21" t="str">
        <f>IF($AG214&lt;=1,"Low",IF($AG214&lt;=3,"Medium","High"))</f>
        <v>Medium</v>
      </c>
      <c r="AI214" s="21">
        <f>IF($J214&gt;=2,1,0) + IF($I214&lt;=1,1,0) + IF($V214&gt;=4,1,0) + IF($R214&lt;=2,1,0) + IF($X214&gt;20,1,0) + IF($AG214&lt;=2,1,0)</f>
        <v>0</v>
      </c>
      <c r="AJ214" s="21" t="str">
        <f>IF(AI214&gt;=4,"High",IF(AI214&gt;=2,"Medium","Low"))</f>
        <v>Low</v>
      </c>
      <c r="AK214" s="21" t="str">
        <f>IF(AND($AF214="Fail", $AI214&gt;=3),"Yes","No")</f>
        <v>No</v>
      </c>
      <c r="AL214" s="21">
        <f xml:space="preserve"> $K214 + $L214+ $M214 + $N214 +$O214</f>
        <v>4</v>
      </c>
      <c r="AM214" s="21">
        <f xml:space="preserve"> $Q214 + $S214 + $T214</f>
        <v>5</v>
      </c>
    </row>
    <row r="215" spans="1:39">
      <c r="A215" s="26" t="s">
        <v>37</v>
      </c>
      <c r="B215" s="18" t="s">
        <v>52</v>
      </c>
      <c r="C215" s="18">
        <v>15</v>
      </c>
      <c r="D215" s="18" t="s">
        <v>39</v>
      </c>
      <c r="E215" s="18" t="s">
        <v>71</v>
      </c>
      <c r="F215" s="18">
        <v>4</v>
      </c>
      <c r="G215" s="18">
        <v>4</v>
      </c>
      <c r="H215" s="18">
        <v>1</v>
      </c>
      <c r="I215" s="18">
        <v>1</v>
      </c>
      <c r="J215" s="18">
        <v>0</v>
      </c>
      <c r="K215" s="18">
        <v>0</v>
      </c>
      <c r="L215" s="18">
        <v>1</v>
      </c>
      <c r="M215" s="18">
        <v>1</v>
      </c>
      <c r="N215" s="18">
        <v>1</v>
      </c>
      <c r="O215" s="18">
        <v>1</v>
      </c>
      <c r="P215" s="18">
        <v>1</v>
      </c>
      <c r="Q215" s="18">
        <v>0</v>
      </c>
      <c r="R215" s="18">
        <v>4</v>
      </c>
      <c r="S215" s="18">
        <v>3</v>
      </c>
      <c r="T215" s="18">
        <v>3</v>
      </c>
      <c r="U215" s="18">
        <v>1</v>
      </c>
      <c r="V215" s="18">
        <v>3</v>
      </c>
      <c r="W215" s="18">
        <v>5</v>
      </c>
      <c r="X215" s="18">
        <v>2</v>
      </c>
      <c r="Y215" s="18">
        <v>14</v>
      </c>
      <c r="Z215" s="18">
        <v>14</v>
      </c>
      <c r="AA215" s="18">
        <v>14</v>
      </c>
      <c r="AB215" s="18">
        <f>$Z215-$Y215</f>
        <v>0</v>
      </c>
      <c r="AC215" s="18">
        <f>$AA215-$Z215</f>
        <v>0</v>
      </c>
      <c r="AD215" s="18" t="str">
        <f>IF(AND($AB215&gt; 0, $AC215 &gt; 0), "Improving", IF(AND($AB215 &lt; 0, $AC215 &lt; 0), "Declining", "Mixed"))</f>
        <v>Mixed</v>
      </c>
      <c r="AE215" s="18">
        <f t="shared" si="3"/>
        <v>14</v>
      </c>
      <c r="AF215" s="18" t="str">
        <f>IF(AE215&gt;=16,"Excellent", IF(AE215&gt;=14,"Good", IF(AE215&gt;=10,"Average","Fail")))</f>
        <v>Good</v>
      </c>
      <c r="AG215" s="18">
        <f xml:space="preserve"> 0.5*$F215 + 0.5*$G215</f>
        <v>4</v>
      </c>
      <c r="AH215" s="18" t="str">
        <f>IF($AG215&lt;=1,"Low",IF($AG215&lt;=3,"Medium","High"))</f>
        <v>High</v>
      </c>
      <c r="AI215" s="18">
        <f>IF($J215&gt;=2,1,0) + IF($I215&lt;=1,1,0) + IF($V215&gt;=4,1,0) + IF($R215&lt;=2,1,0) + IF($X215&gt;20,1,0) + IF($AG215&lt;=2,1,0)</f>
        <v>1</v>
      </c>
      <c r="AJ215" s="18" t="str">
        <f>IF(AI215&gt;=4,"High",IF(AI215&gt;=2,"Medium","Low"))</f>
        <v>Low</v>
      </c>
      <c r="AK215" s="18" t="str">
        <f>IF(AND($AF215="Fail", $AI215&gt;=3),"Yes","No")</f>
        <v>No</v>
      </c>
      <c r="AL215" s="18">
        <f xml:space="preserve"> $K215 + $L215+ $M215 + $N215 +$O215</f>
        <v>4</v>
      </c>
      <c r="AM215" s="18">
        <f xml:space="preserve"> $Q215 + $S215 + $T215</f>
        <v>6</v>
      </c>
    </row>
    <row r="216" spans="1:39">
      <c r="A216" s="27" t="s">
        <v>37</v>
      </c>
      <c r="B216" s="21" t="s">
        <v>52</v>
      </c>
      <c r="C216" s="21">
        <v>15</v>
      </c>
      <c r="D216" s="21" t="s">
        <v>39</v>
      </c>
      <c r="E216" s="21" t="s">
        <v>72</v>
      </c>
      <c r="F216" s="21">
        <v>4</v>
      </c>
      <c r="G216" s="21">
        <v>3</v>
      </c>
      <c r="H216" s="21">
        <v>2</v>
      </c>
      <c r="I216" s="21">
        <v>2</v>
      </c>
      <c r="J216" s="21">
        <v>0</v>
      </c>
      <c r="K216" s="21">
        <v>0</v>
      </c>
      <c r="L216" s="21">
        <v>1</v>
      </c>
      <c r="M216" s="21">
        <v>1</v>
      </c>
      <c r="N216" s="21">
        <v>0</v>
      </c>
      <c r="O216" s="21">
        <v>1</v>
      </c>
      <c r="P216" s="21">
        <v>1</v>
      </c>
      <c r="Q216" s="21">
        <v>0</v>
      </c>
      <c r="R216" s="21">
        <v>5</v>
      </c>
      <c r="S216" s="21">
        <v>4</v>
      </c>
      <c r="T216" s="21">
        <v>3</v>
      </c>
      <c r="U216" s="21">
        <v>1</v>
      </c>
      <c r="V216" s="21">
        <v>2</v>
      </c>
      <c r="W216" s="21">
        <v>3</v>
      </c>
      <c r="X216" s="21">
        <v>2</v>
      </c>
      <c r="Y216" s="21">
        <v>10</v>
      </c>
      <c r="Z216" s="21">
        <v>10</v>
      </c>
      <c r="AA216" s="21">
        <v>11</v>
      </c>
      <c r="AB216" s="21">
        <f>$Z216-$Y216</f>
        <v>0</v>
      </c>
      <c r="AC216" s="21">
        <f>$AA216-$Z216</f>
        <v>1</v>
      </c>
      <c r="AD216" s="21" t="str">
        <f>IF(AND($AB216&gt; 0, $AC216 &gt; 0), "Improving", IF(AND($AB216 &lt; 0, $AC216 &lt; 0), "Declining", "Mixed"))</f>
        <v>Mixed</v>
      </c>
      <c r="AE216" s="21">
        <f t="shared" si="3"/>
        <v>10.33</v>
      </c>
      <c r="AF216" s="21" t="str">
        <f>IF(AE216&gt;=16,"Excellent", IF(AE216&gt;=14,"Good", IF(AE216&gt;=10,"Average","Fail")))</f>
        <v>Average</v>
      </c>
      <c r="AG216" s="21">
        <f xml:space="preserve"> 0.5*$F216 + 0.5*$G216</f>
        <v>3.5</v>
      </c>
      <c r="AH216" s="21" t="str">
        <f>IF($AG216&lt;=1,"Low",IF($AG216&lt;=3,"Medium","High"))</f>
        <v>High</v>
      </c>
      <c r="AI216" s="21">
        <f>IF($J216&gt;=2,1,0) + IF($I216&lt;=1,1,0) + IF($V216&gt;=4,1,0) + IF($R216&lt;=2,1,0) + IF($X216&gt;20,1,0) + IF($AG216&lt;=2,1,0)</f>
        <v>0</v>
      </c>
      <c r="AJ216" s="21" t="str">
        <f>IF(AI216&gt;=4,"High",IF(AI216&gt;=2,"Medium","Low"))</f>
        <v>Low</v>
      </c>
      <c r="AK216" s="21" t="str">
        <f>IF(AND($AF216="Fail", $AI216&gt;=3),"Yes","No")</f>
        <v>No</v>
      </c>
      <c r="AL216" s="21">
        <f xml:space="preserve"> $K216 + $L216+ $M216 + $N216 +$O216</f>
        <v>3</v>
      </c>
      <c r="AM216" s="21">
        <f xml:space="preserve"> $Q216 + $S216 + $T216</f>
        <v>7</v>
      </c>
    </row>
    <row r="217" spans="1:39">
      <c r="A217" s="26" t="s">
        <v>37</v>
      </c>
      <c r="B217" s="18" t="s">
        <v>52</v>
      </c>
      <c r="C217" s="18">
        <v>16</v>
      </c>
      <c r="D217" s="18" t="s">
        <v>39</v>
      </c>
      <c r="E217" s="18" t="s">
        <v>71</v>
      </c>
      <c r="F217" s="18">
        <v>4</v>
      </c>
      <c r="G217" s="18">
        <v>2</v>
      </c>
      <c r="H217" s="18">
        <v>1</v>
      </c>
      <c r="I217" s="18">
        <v>2</v>
      </c>
      <c r="J217" s="18">
        <v>0</v>
      </c>
      <c r="K217" s="18">
        <v>0</v>
      </c>
      <c r="L217" s="18">
        <v>0</v>
      </c>
      <c r="M217" s="18">
        <v>0</v>
      </c>
      <c r="N217" s="18">
        <v>1</v>
      </c>
      <c r="O217" s="18">
        <v>1</v>
      </c>
      <c r="P217" s="18">
        <v>1</v>
      </c>
      <c r="Q217" s="18">
        <v>0</v>
      </c>
      <c r="R217" s="18">
        <v>4</v>
      </c>
      <c r="S217" s="18">
        <v>5</v>
      </c>
      <c r="T217" s="18">
        <v>1</v>
      </c>
      <c r="U217" s="18">
        <v>1</v>
      </c>
      <c r="V217" s="18">
        <v>3</v>
      </c>
      <c r="W217" s="18">
        <v>5</v>
      </c>
      <c r="X217" s="18">
        <v>2</v>
      </c>
      <c r="Y217" s="18">
        <v>15</v>
      </c>
      <c r="Z217" s="18">
        <v>15</v>
      </c>
      <c r="AA217" s="18">
        <v>16</v>
      </c>
      <c r="AB217" s="18">
        <f>$Z217-$Y217</f>
        <v>0</v>
      </c>
      <c r="AC217" s="18">
        <f>$AA217-$Z217</f>
        <v>1</v>
      </c>
      <c r="AD217" s="18" t="str">
        <f>IF(AND($AB217&gt; 0, $AC217 &gt; 0), "Improving", IF(AND($AB217 &lt; 0, $AC217 &lt; 0), "Declining", "Mixed"))</f>
        <v>Mixed</v>
      </c>
      <c r="AE217" s="18">
        <f t="shared" si="3"/>
        <v>15.33</v>
      </c>
      <c r="AF217" s="18" t="str">
        <f>IF(AE217&gt;=16,"Excellent", IF(AE217&gt;=14,"Good", IF(AE217&gt;=10,"Average","Fail")))</f>
        <v>Good</v>
      </c>
      <c r="AG217" s="18">
        <f xml:space="preserve"> 0.5*$F217 + 0.5*$G217</f>
        <v>3</v>
      </c>
      <c r="AH217" s="18" t="str">
        <f>IF($AG217&lt;=1,"Low",IF($AG217&lt;=3,"Medium","High"))</f>
        <v>Medium</v>
      </c>
      <c r="AI217" s="18">
        <f>IF($J217&gt;=2,1,0) + IF($I217&lt;=1,1,0) + IF($V217&gt;=4,1,0) + IF($R217&lt;=2,1,0) + IF($X217&gt;20,1,0) + IF($AG217&lt;=2,1,0)</f>
        <v>0</v>
      </c>
      <c r="AJ217" s="18" t="str">
        <f>IF(AI217&gt;=4,"High",IF(AI217&gt;=2,"Medium","Low"))</f>
        <v>Low</v>
      </c>
      <c r="AK217" s="18" t="str">
        <f>IF(AND($AF217="Fail", $AI217&gt;=3),"Yes","No")</f>
        <v>No</v>
      </c>
      <c r="AL217" s="18">
        <f xml:space="preserve"> $K217 + $L217+ $M217 + $N217 +$O217</f>
        <v>2</v>
      </c>
      <c r="AM217" s="18">
        <f xml:space="preserve"> $Q217 + $S217 + $T217</f>
        <v>6</v>
      </c>
    </row>
    <row r="218" spans="1:39">
      <c r="A218" s="27" t="s">
        <v>37</v>
      </c>
      <c r="B218" s="21" t="s">
        <v>38</v>
      </c>
      <c r="C218" s="21">
        <v>15</v>
      </c>
      <c r="D218" s="21" t="s">
        <v>54</v>
      </c>
      <c r="E218" s="21" t="s">
        <v>72</v>
      </c>
      <c r="F218" s="21">
        <v>2</v>
      </c>
      <c r="G218" s="21">
        <v>4</v>
      </c>
      <c r="H218" s="21">
        <v>1</v>
      </c>
      <c r="I218" s="21">
        <v>3</v>
      </c>
      <c r="J218" s="21">
        <v>0</v>
      </c>
      <c r="K218" s="21">
        <v>1</v>
      </c>
      <c r="L218" s="21">
        <v>1</v>
      </c>
      <c r="M218" s="21">
        <v>1</v>
      </c>
      <c r="N218" s="21">
        <v>1</v>
      </c>
      <c r="O218" s="21">
        <v>1</v>
      </c>
      <c r="P218" s="21">
        <v>1</v>
      </c>
      <c r="Q218" s="21">
        <v>0</v>
      </c>
      <c r="R218" s="21">
        <v>4</v>
      </c>
      <c r="S218" s="21">
        <v>3</v>
      </c>
      <c r="T218" s="21">
        <v>2</v>
      </c>
      <c r="U218" s="21">
        <v>1</v>
      </c>
      <c r="V218" s="21">
        <v>1</v>
      </c>
      <c r="W218" s="21">
        <v>5</v>
      </c>
      <c r="X218" s="21">
        <v>2</v>
      </c>
      <c r="Y218" s="21">
        <v>10</v>
      </c>
      <c r="Z218" s="21">
        <v>9</v>
      </c>
      <c r="AA218" s="21">
        <v>8</v>
      </c>
      <c r="AB218" s="21">
        <f>$Z218-$Y218</f>
        <v>-1</v>
      </c>
      <c r="AC218" s="21">
        <f>$AA218-$Z218</f>
        <v>-1</v>
      </c>
      <c r="AD218" s="21" t="str">
        <f>IF(AND($AB218&gt; 0, $AC218 &gt; 0), "Improving", IF(AND($AB218 &lt; 0, $AC218 &lt; 0), "Declining", "Mixed"))</f>
        <v>Declining</v>
      </c>
      <c r="AE218" s="21">
        <f t="shared" si="3"/>
        <v>9</v>
      </c>
      <c r="AF218" s="21" t="str">
        <f>IF(AE218&gt;=16,"Excellent", IF(AE218&gt;=14,"Good", IF(AE218&gt;=10,"Average","Fail")))</f>
        <v>Fail</v>
      </c>
      <c r="AG218" s="21">
        <f xml:space="preserve"> 0.5*$F218 + 0.5*$G218</f>
        <v>3</v>
      </c>
      <c r="AH218" s="21" t="str">
        <f>IF($AG218&lt;=1,"Low",IF($AG218&lt;=3,"Medium","High"))</f>
        <v>Medium</v>
      </c>
      <c r="AI218" s="21">
        <f>IF($J218&gt;=2,1,0) + IF($I218&lt;=1,1,0) + IF($V218&gt;=4,1,0) + IF($R218&lt;=2,1,0) + IF($X218&gt;20,1,0) + IF($AG218&lt;=2,1,0)</f>
        <v>0</v>
      </c>
      <c r="AJ218" s="21" t="str">
        <f>IF(AI218&gt;=4,"High",IF(AI218&gt;=2,"Medium","Low"))</f>
        <v>Low</v>
      </c>
      <c r="AK218" s="21" t="str">
        <f>IF(AND($AF218="Fail", $AI218&gt;=3),"Yes","No")</f>
        <v>No</v>
      </c>
      <c r="AL218" s="21">
        <f xml:space="preserve"> $K218 + $L218+ $M218 + $N218 +$O218</f>
        <v>5</v>
      </c>
      <c r="AM218" s="21">
        <f xml:space="preserve"> $Q218 + $S218 + $T218</f>
        <v>5</v>
      </c>
    </row>
    <row r="219" spans="1:39">
      <c r="A219" s="26" t="s">
        <v>37</v>
      </c>
      <c r="B219" s="18" t="s">
        <v>52</v>
      </c>
      <c r="C219" s="18">
        <v>15</v>
      </c>
      <c r="D219" s="18" t="s">
        <v>39</v>
      </c>
      <c r="E219" s="18" t="s">
        <v>72</v>
      </c>
      <c r="F219" s="18">
        <v>2</v>
      </c>
      <c r="G219" s="18">
        <v>2</v>
      </c>
      <c r="H219" s="18">
        <v>1</v>
      </c>
      <c r="I219" s="18">
        <v>1</v>
      </c>
      <c r="J219" s="18">
        <v>0</v>
      </c>
      <c r="K219" s="18">
        <v>0</v>
      </c>
      <c r="L219" s="18">
        <v>1</v>
      </c>
      <c r="M219" s="18">
        <v>1</v>
      </c>
      <c r="N219" s="18">
        <v>0</v>
      </c>
      <c r="O219" s="18">
        <v>1</v>
      </c>
      <c r="P219" s="18">
        <v>1</v>
      </c>
      <c r="Q219" s="18">
        <v>0</v>
      </c>
      <c r="R219" s="18">
        <v>4</v>
      </c>
      <c r="S219" s="18">
        <v>2</v>
      </c>
      <c r="T219" s="18">
        <v>2</v>
      </c>
      <c r="U219" s="18">
        <v>1</v>
      </c>
      <c r="V219" s="18">
        <v>2</v>
      </c>
      <c r="W219" s="18">
        <v>5</v>
      </c>
      <c r="X219" s="18">
        <v>2</v>
      </c>
      <c r="Y219" s="18">
        <v>12</v>
      </c>
      <c r="Z219" s="18">
        <v>12</v>
      </c>
      <c r="AA219" s="18">
        <v>11</v>
      </c>
      <c r="AB219" s="18">
        <f>$Z219-$Y219</f>
        <v>0</v>
      </c>
      <c r="AC219" s="18">
        <f>$AA219-$Z219</f>
        <v>-1</v>
      </c>
      <c r="AD219" s="18" t="str">
        <f>IF(AND($AB219&gt; 0, $AC219 &gt; 0), "Improving", IF(AND($AB219 &lt; 0, $AC219 &lt; 0), "Declining", "Mixed"))</f>
        <v>Mixed</v>
      </c>
      <c r="AE219" s="18">
        <f t="shared" si="3"/>
        <v>11.67</v>
      </c>
      <c r="AF219" s="18" t="str">
        <f>IF(AE219&gt;=16,"Excellent", IF(AE219&gt;=14,"Good", IF(AE219&gt;=10,"Average","Fail")))</f>
        <v>Average</v>
      </c>
      <c r="AG219" s="18">
        <f xml:space="preserve"> 0.5*$F219 + 0.5*$G219</f>
        <v>2</v>
      </c>
      <c r="AH219" s="18" t="str">
        <f>IF($AG219&lt;=1,"Low",IF($AG219&lt;=3,"Medium","High"))</f>
        <v>Medium</v>
      </c>
      <c r="AI219" s="18">
        <f>IF($J219&gt;=2,1,0) + IF($I219&lt;=1,1,0) + IF($V219&gt;=4,1,0) + IF($R219&lt;=2,1,0) + IF($X219&gt;20,1,0) + IF($AG219&lt;=2,1,0)</f>
        <v>2</v>
      </c>
      <c r="AJ219" s="18" t="str">
        <f>IF(AI219&gt;=4,"High",IF(AI219&gt;=2,"Medium","Low"))</f>
        <v>Medium</v>
      </c>
      <c r="AK219" s="18" t="str">
        <f>IF(AND($AF219="Fail", $AI219&gt;=3),"Yes","No")</f>
        <v>No</v>
      </c>
      <c r="AL219" s="18">
        <f xml:space="preserve"> $K219 + $L219+ $M219 + $N219 +$O219</f>
        <v>3</v>
      </c>
      <c r="AM219" s="18">
        <f xml:space="preserve"> $Q219 + $S219 + $T219</f>
        <v>4</v>
      </c>
    </row>
    <row r="220" spans="1:39">
      <c r="A220" s="27" t="s">
        <v>37</v>
      </c>
      <c r="B220" s="21" t="s">
        <v>52</v>
      </c>
      <c r="C220" s="21">
        <v>15</v>
      </c>
      <c r="D220" s="21" t="s">
        <v>39</v>
      </c>
      <c r="E220" s="21" t="s">
        <v>71</v>
      </c>
      <c r="F220" s="21">
        <v>4</v>
      </c>
      <c r="G220" s="21">
        <v>3</v>
      </c>
      <c r="H220" s="21">
        <v>1</v>
      </c>
      <c r="I220" s="21">
        <v>3</v>
      </c>
      <c r="J220" s="21">
        <v>0</v>
      </c>
      <c r="K220" s="21">
        <v>0</v>
      </c>
      <c r="L220" s="21">
        <v>1</v>
      </c>
      <c r="M220" s="21">
        <v>0</v>
      </c>
      <c r="N220" s="21">
        <v>1</v>
      </c>
      <c r="O220" s="21">
        <v>1</v>
      </c>
      <c r="P220" s="21">
        <v>1</v>
      </c>
      <c r="Q220" s="21">
        <v>0</v>
      </c>
      <c r="R220" s="21">
        <v>5</v>
      </c>
      <c r="S220" s="21">
        <v>4</v>
      </c>
      <c r="T220" s="21">
        <v>3</v>
      </c>
      <c r="U220" s="21">
        <v>1</v>
      </c>
      <c r="V220" s="21">
        <v>1</v>
      </c>
      <c r="W220" s="21">
        <v>4</v>
      </c>
      <c r="X220" s="21">
        <v>2</v>
      </c>
      <c r="Y220" s="21">
        <v>15</v>
      </c>
      <c r="Z220" s="21">
        <v>16</v>
      </c>
      <c r="AA220" s="21">
        <v>18</v>
      </c>
      <c r="AB220" s="21">
        <f>$Z220-$Y220</f>
        <v>1</v>
      </c>
      <c r="AC220" s="21">
        <f>$AA220-$Z220</f>
        <v>2</v>
      </c>
      <c r="AD220" s="21" t="str">
        <f>IF(AND($AB220&gt; 0, $AC220 &gt; 0), "Improving", IF(AND($AB220 &lt; 0, $AC220 &lt; 0), "Declining", "Mixed"))</f>
        <v>Improving</v>
      </c>
      <c r="AE220" s="21">
        <f t="shared" si="3"/>
        <v>16.329999999999998</v>
      </c>
      <c r="AF220" s="21" t="str">
        <f>IF(AE220&gt;=16,"Excellent", IF(AE220&gt;=14,"Good", IF(AE220&gt;=10,"Average","Fail")))</f>
        <v>Excellent</v>
      </c>
      <c r="AG220" s="21">
        <f xml:space="preserve"> 0.5*$F220 + 0.5*$G220</f>
        <v>3.5</v>
      </c>
      <c r="AH220" s="21" t="str">
        <f>IF($AG220&lt;=1,"Low",IF($AG220&lt;=3,"Medium","High"))</f>
        <v>High</v>
      </c>
      <c r="AI220" s="21">
        <f>IF($J220&gt;=2,1,0) + IF($I220&lt;=1,1,0) + IF($V220&gt;=4,1,0) + IF($R220&lt;=2,1,0) + IF($X220&gt;20,1,0) + IF($AG220&lt;=2,1,0)</f>
        <v>0</v>
      </c>
      <c r="AJ220" s="21" t="str">
        <f>IF(AI220&gt;=4,"High",IF(AI220&gt;=2,"Medium","Low"))</f>
        <v>Low</v>
      </c>
      <c r="AK220" s="21" t="str">
        <f>IF(AND($AF220="Fail", $AI220&gt;=3),"Yes","No")</f>
        <v>No</v>
      </c>
      <c r="AL220" s="21">
        <f xml:space="preserve"> $K220 + $L220+ $M220 + $N220 +$O220</f>
        <v>3</v>
      </c>
      <c r="AM220" s="21">
        <f xml:space="preserve"> $Q220 + $S220 + $T220</f>
        <v>7</v>
      </c>
    </row>
    <row r="221" spans="1:39">
      <c r="A221" s="26" t="s">
        <v>37</v>
      </c>
      <c r="B221" s="18" t="s">
        <v>38</v>
      </c>
      <c r="C221" s="18">
        <v>15</v>
      </c>
      <c r="D221" s="18" t="s">
        <v>54</v>
      </c>
      <c r="E221" s="18" t="s">
        <v>72</v>
      </c>
      <c r="F221" s="18">
        <v>3</v>
      </c>
      <c r="G221" s="18">
        <v>4</v>
      </c>
      <c r="H221" s="18">
        <v>1</v>
      </c>
      <c r="I221" s="18">
        <v>3</v>
      </c>
      <c r="J221" s="18">
        <v>0</v>
      </c>
      <c r="K221" s="18">
        <v>1</v>
      </c>
      <c r="L221" s="18">
        <v>1</v>
      </c>
      <c r="M221" s="18">
        <v>1</v>
      </c>
      <c r="N221" s="18">
        <v>1</v>
      </c>
      <c r="O221" s="18">
        <v>1</v>
      </c>
      <c r="P221" s="18">
        <v>1</v>
      </c>
      <c r="Q221" s="18">
        <v>0</v>
      </c>
      <c r="R221" s="18">
        <v>4</v>
      </c>
      <c r="S221" s="18">
        <v>3</v>
      </c>
      <c r="T221" s="18">
        <v>2</v>
      </c>
      <c r="U221" s="18">
        <v>1</v>
      </c>
      <c r="V221" s="18">
        <v>1</v>
      </c>
      <c r="W221" s="18">
        <v>5</v>
      </c>
      <c r="X221" s="18">
        <v>2</v>
      </c>
      <c r="Y221" s="18">
        <v>12</v>
      </c>
      <c r="Z221" s="18">
        <v>12</v>
      </c>
      <c r="AA221" s="18">
        <v>11</v>
      </c>
      <c r="AB221" s="18">
        <f>$Z221-$Y221</f>
        <v>0</v>
      </c>
      <c r="AC221" s="18">
        <f>$AA221-$Z221</f>
        <v>-1</v>
      </c>
      <c r="AD221" s="18" t="str">
        <f>IF(AND($AB221&gt; 0, $AC221 &gt; 0), "Improving", IF(AND($AB221 &lt; 0, $AC221 &lt; 0), "Declining", "Mixed"))</f>
        <v>Mixed</v>
      </c>
      <c r="AE221" s="18">
        <f t="shared" si="3"/>
        <v>11.67</v>
      </c>
      <c r="AF221" s="18" t="str">
        <f>IF(AE221&gt;=16,"Excellent", IF(AE221&gt;=14,"Good", IF(AE221&gt;=10,"Average","Fail")))</f>
        <v>Average</v>
      </c>
      <c r="AG221" s="18">
        <f xml:space="preserve"> 0.5*$F221 + 0.5*$G221</f>
        <v>3.5</v>
      </c>
      <c r="AH221" s="18" t="str">
        <f>IF($AG221&lt;=1,"Low",IF($AG221&lt;=3,"Medium","High"))</f>
        <v>High</v>
      </c>
      <c r="AI221" s="18">
        <f>IF($J221&gt;=2,1,0) + IF($I221&lt;=1,1,0) + IF($V221&gt;=4,1,0) + IF($R221&lt;=2,1,0) + IF($X221&gt;20,1,0) + IF($AG221&lt;=2,1,0)</f>
        <v>0</v>
      </c>
      <c r="AJ221" s="18" t="str">
        <f>IF(AI221&gt;=4,"High",IF(AI221&gt;=2,"Medium","Low"))</f>
        <v>Low</v>
      </c>
      <c r="AK221" s="18" t="str">
        <f>IF(AND($AF221="Fail", $AI221&gt;=3),"Yes","No")</f>
        <v>No</v>
      </c>
      <c r="AL221" s="18">
        <f xml:space="preserve"> $K221 + $L221+ $M221 + $N221 +$O221</f>
        <v>5</v>
      </c>
      <c r="AM221" s="18">
        <f xml:space="preserve"> $Q221 + $S221 + $T221</f>
        <v>5</v>
      </c>
    </row>
    <row r="222" spans="1:39">
      <c r="A222" s="27" t="s">
        <v>37</v>
      </c>
      <c r="B222" s="21" t="s">
        <v>52</v>
      </c>
      <c r="C222" s="21">
        <v>15</v>
      </c>
      <c r="D222" s="21" t="s">
        <v>39</v>
      </c>
      <c r="E222" s="21" t="s">
        <v>72</v>
      </c>
      <c r="F222" s="21">
        <v>4</v>
      </c>
      <c r="G222" s="21">
        <v>4</v>
      </c>
      <c r="H222" s="21">
        <v>1</v>
      </c>
      <c r="I222" s="21">
        <v>2</v>
      </c>
      <c r="J222" s="21">
        <v>0</v>
      </c>
      <c r="K222" s="21">
        <v>0</v>
      </c>
      <c r="L222" s="21">
        <v>1</v>
      </c>
      <c r="M222" s="21">
        <v>0</v>
      </c>
      <c r="N222" s="21">
        <v>1</v>
      </c>
      <c r="O222" s="21">
        <v>1</v>
      </c>
      <c r="P222" s="21">
        <v>1</v>
      </c>
      <c r="Q222" s="21">
        <v>0</v>
      </c>
      <c r="R222" s="21">
        <v>4</v>
      </c>
      <c r="S222" s="21">
        <v>3</v>
      </c>
      <c r="T222" s="21">
        <v>3</v>
      </c>
      <c r="U222" s="21">
        <v>1</v>
      </c>
      <c r="V222" s="21">
        <v>1</v>
      </c>
      <c r="W222" s="21">
        <v>5</v>
      </c>
      <c r="X222" s="21">
        <v>2</v>
      </c>
      <c r="Y222" s="21">
        <v>19</v>
      </c>
      <c r="Z222" s="21">
        <v>18</v>
      </c>
      <c r="AA222" s="21">
        <v>18</v>
      </c>
      <c r="AB222" s="21">
        <f>$Z222-$Y222</f>
        <v>-1</v>
      </c>
      <c r="AC222" s="21">
        <f>$AA222-$Z222</f>
        <v>0</v>
      </c>
      <c r="AD222" s="21" t="str">
        <f>IF(AND($AB222&gt; 0, $AC222 &gt; 0), "Improving", IF(AND($AB222 &lt; 0, $AC222 &lt; 0), "Declining", "Mixed"))</f>
        <v>Mixed</v>
      </c>
      <c r="AE222" s="21">
        <f t="shared" si="3"/>
        <v>18.329999999999998</v>
      </c>
      <c r="AF222" s="21" t="str">
        <f>IF(AE222&gt;=16,"Excellent", IF(AE222&gt;=14,"Good", IF(AE222&gt;=10,"Average","Fail")))</f>
        <v>Excellent</v>
      </c>
      <c r="AG222" s="21">
        <f xml:space="preserve"> 0.5*$F222 + 0.5*$G222</f>
        <v>4</v>
      </c>
      <c r="AH222" s="21" t="str">
        <f>IF($AG222&lt;=1,"Low",IF($AG222&lt;=3,"Medium","High"))</f>
        <v>High</v>
      </c>
      <c r="AI222" s="21">
        <f>IF($J222&gt;=2,1,0) + IF($I222&lt;=1,1,0) + IF($V222&gt;=4,1,0) + IF($R222&lt;=2,1,0) + IF($X222&gt;20,1,0) + IF($AG222&lt;=2,1,0)</f>
        <v>0</v>
      </c>
      <c r="AJ222" s="21" t="str">
        <f>IF(AI222&gt;=4,"High",IF(AI222&gt;=2,"Medium","Low"))</f>
        <v>Low</v>
      </c>
      <c r="AK222" s="21" t="str">
        <f>IF(AND($AF222="Fail", $AI222&gt;=3),"Yes","No")</f>
        <v>No</v>
      </c>
      <c r="AL222" s="21">
        <f xml:space="preserve"> $K222 + $L222+ $M222 + $N222 +$O222</f>
        <v>3</v>
      </c>
      <c r="AM222" s="21">
        <f xml:space="preserve"> $Q222 + $S222 + $T222</f>
        <v>6</v>
      </c>
    </row>
    <row r="223" spans="1:39">
      <c r="A223" s="26" t="s">
        <v>37</v>
      </c>
      <c r="B223" s="18" t="s">
        <v>52</v>
      </c>
      <c r="C223" s="18">
        <v>15</v>
      </c>
      <c r="D223" s="18" t="s">
        <v>39</v>
      </c>
      <c r="E223" s="18" t="s">
        <v>72</v>
      </c>
      <c r="F223" s="18">
        <v>4</v>
      </c>
      <c r="G223" s="18">
        <v>2</v>
      </c>
      <c r="H223" s="18">
        <v>1</v>
      </c>
      <c r="I223" s="18">
        <v>2</v>
      </c>
      <c r="J223" s="18">
        <v>0</v>
      </c>
      <c r="K223" s="18">
        <v>0</v>
      </c>
      <c r="L223" s="18">
        <v>1</v>
      </c>
      <c r="M223" s="18">
        <v>1</v>
      </c>
      <c r="N223" s="18">
        <v>0</v>
      </c>
      <c r="O223" s="18">
        <v>1</v>
      </c>
      <c r="P223" s="18">
        <v>0</v>
      </c>
      <c r="Q223" s="18">
        <v>0</v>
      </c>
      <c r="R223" s="18">
        <v>4</v>
      </c>
      <c r="S223" s="18">
        <v>3</v>
      </c>
      <c r="T223" s="18">
        <v>3</v>
      </c>
      <c r="U223" s="18">
        <v>2</v>
      </c>
      <c r="V223" s="18">
        <v>2</v>
      </c>
      <c r="W223" s="18">
        <v>5</v>
      </c>
      <c r="X223" s="18">
        <v>2</v>
      </c>
      <c r="Y223" s="18">
        <v>15</v>
      </c>
      <c r="Z223" s="18">
        <v>15</v>
      </c>
      <c r="AA223" s="18">
        <v>14</v>
      </c>
      <c r="AB223" s="18">
        <f>$Z223-$Y223</f>
        <v>0</v>
      </c>
      <c r="AC223" s="18">
        <f>$AA223-$Z223</f>
        <v>-1</v>
      </c>
      <c r="AD223" s="18" t="str">
        <f>IF(AND($AB223&gt; 0, $AC223 &gt; 0), "Improving", IF(AND($AB223 &lt; 0, $AC223 &lt; 0), "Declining", "Mixed"))</f>
        <v>Mixed</v>
      </c>
      <c r="AE223" s="18">
        <f t="shared" si="3"/>
        <v>14.67</v>
      </c>
      <c r="AF223" s="18" t="str">
        <f>IF(AE223&gt;=16,"Excellent", IF(AE223&gt;=14,"Good", IF(AE223&gt;=10,"Average","Fail")))</f>
        <v>Good</v>
      </c>
      <c r="AG223" s="18">
        <f xml:space="preserve"> 0.5*$F223 + 0.5*$G223</f>
        <v>3</v>
      </c>
      <c r="AH223" s="18" t="str">
        <f>IF($AG223&lt;=1,"Low",IF($AG223&lt;=3,"Medium","High"))</f>
        <v>Medium</v>
      </c>
      <c r="AI223" s="18">
        <f>IF($J223&gt;=2,1,0) + IF($I223&lt;=1,1,0) + IF($V223&gt;=4,1,0) + IF($R223&lt;=2,1,0) + IF($X223&gt;20,1,0) + IF($AG223&lt;=2,1,0)</f>
        <v>0</v>
      </c>
      <c r="AJ223" s="18" t="str">
        <f>IF(AI223&gt;=4,"High",IF(AI223&gt;=2,"Medium","Low"))</f>
        <v>Low</v>
      </c>
      <c r="AK223" s="18" t="str">
        <f>IF(AND($AF223="Fail", $AI223&gt;=3),"Yes","No")</f>
        <v>No</v>
      </c>
      <c r="AL223" s="18">
        <f xml:space="preserve"> $K223 + $L223+ $M223 + $N223 +$O223</f>
        <v>3</v>
      </c>
      <c r="AM223" s="18">
        <f xml:space="preserve"> $Q223 + $S223 + $T223</f>
        <v>6</v>
      </c>
    </row>
    <row r="224" spans="1:39">
      <c r="A224" s="27" t="s">
        <v>37</v>
      </c>
      <c r="B224" s="21" t="s">
        <v>38</v>
      </c>
      <c r="C224" s="21">
        <v>15</v>
      </c>
      <c r="D224" s="21" t="s">
        <v>39</v>
      </c>
      <c r="E224" s="21" t="s">
        <v>72</v>
      </c>
      <c r="F224" s="21">
        <v>4</v>
      </c>
      <c r="G224" s="21">
        <v>4</v>
      </c>
      <c r="H224" s="21">
        <v>1</v>
      </c>
      <c r="I224" s="21">
        <v>2</v>
      </c>
      <c r="J224" s="21">
        <v>1</v>
      </c>
      <c r="K224" s="21">
        <v>1</v>
      </c>
      <c r="L224" s="21">
        <v>1</v>
      </c>
      <c r="M224" s="21">
        <v>0</v>
      </c>
      <c r="N224" s="21">
        <v>1</v>
      </c>
      <c r="O224" s="21">
        <v>1</v>
      </c>
      <c r="P224" s="21">
        <v>1</v>
      </c>
      <c r="Q224" s="21">
        <v>0</v>
      </c>
      <c r="R224" s="21">
        <v>4</v>
      </c>
      <c r="S224" s="21">
        <v>4</v>
      </c>
      <c r="T224" s="21">
        <v>4</v>
      </c>
      <c r="U224" s="21">
        <v>1</v>
      </c>
      <c r="V224" s="21">
        <v>1</v>
      </c>
      <c r="W224" s="21">
        <v>3</v>
      </c>
      <c r="X224" s="21">
        <v>2</v>
      </c>
      <c r="Y224" s="21">
        <v>7</v>
      </c>
      <c r="Z224" s="21">
        <v>7</v>
      </c>
      <c r="AA224" s="21">
        <v>7</v>
      </c>
      <c r="AB224" s="21">
        <f>$Z224-$Y224</f>
        <v>0</v>
      </c>
      <c r="AC224" s="21">
        <f>$AA224-$Z224</f>
        <v>0</v>
      </c>
      <c r="AD224" s="21" t="str">
        <f>IF(AND($AB224&gt; 0, $AC224 &gt; 0), "Improving", IF(AND($AB224 &lt; 0, $AC224 &lt; 0), "Declining", "Mixed"))</f>
        <v>Mixed</v>
      </c>
      <c r="AE224" s="21">
        <f t="shared" si="3"/>
        <v>7</v>
      </c>
      <c r="AF224" s="21" t="str">
        <f>IF(AE224&gt;=16,"Excellent", IF(AE224&gt;=14,"Good", IF(AE224&gt;=10,"Average","Fail")))</f>
        <v>Fail</v>
      </c>
      <c r="AG224" s="21">
        <f xml:space="preserve"> 0.5*$F224 + 0.5*$G224</f>
        <v>4</v>
      </c>
      <c r="AH224" s="21" t="str">
        <f>IF($AG224&lt;=1,"Low",IF($AG224&lt;=3,"Medium","High"))</f>
        <v>High</v>
      </c>
      <c r="AI224" s="21">
        <f>IF($J224&gt;=2,1,0) + IF($I224&lt;=1,1,0) + IF($V224&gt;=4,1,0) + IF($R224&lt;=2,1,0) + IF($X224&gt;20,1,0) + IF($AG224&lt;=2,1,0)</f>
        <v>0</v>
      </c>
      <c r="AJ224" s="21" t="str">
        <f>IF(AI224&gt;=4,"High",IF(AI224&gt;=2,"Medium","Low"))</f>
        <v>Low</v>
      </c>
      <c r="AK224" s="21" t="str">
        <f>IF(AND($AF224="Fail", $AI224&gt;=3),"Yes","No")</f>
        <v>No</v>
      </c>
      <c r="AL224" s="21">
        <f xml:space="preserve"> $K224 + $L224+ $M224 + $N224 +$O224</f>
        <v>4</v>
      </c>
      <c r="AM224" s="21">
        <f xml:space="preserve"> $Q224 + $S224 + $T224</f>
        <v>8</v>
      </c>
    </row>
    <row r="225" spans="1:39">
      <c r="A225" s="26" t="s">
        <v>37</v>
      </c>
      <c r="B225" s="18" t="s">
        <v>38</v>
      </c>
      <c r="C225" s="18">
        <v>16</v>
      </c>
      <c r="D225" s="18" t="s">
        <v>39</v>
      </c>
      <c r="E225" s="18" t="s">
        <v>71</v>
      </c>
      <c r="F225" s="18">
        <v>2</v>
      </c>
      <c r="G225" s="18">
        <v>2</v>
      </c>
      <c r="H225" s="18">
        <v>3</v>
      </c>
      <c r="I225" s="18">
        <v>2</v>
      </c>
      <c r="J225" s="18">
        <v>0</v>
      </c>
      <c r="K225" s="18">
        <v>0</v>
      </c>
      <c r="L225" s="18">
        <v>1</v>
      </c>
      <c r="M225" s="18">
        <v>1</v>
      </c>
      <c r="N225" s="18">
        <v>0</v>
      </c>
      <c r="O225" s="18">
        <v>1</v>
      </c>
      <c r="P225" s="18">
        <v>1</v>
      </c>
      <c r="Q225" s="18">
        <v>0</v>
      </c>
      <c r="R225" s="18">
        <v>4</v>
      </c>
      <c r="S225" s="18">
        <v>3</v>
      </c>
      <c r="T225" s="18">
        <v>3</v>
      </c>
      <c r="U225" s="18">
        <v>2</v>
      </c>
      <c r="V225" s="18">
        <v>3</v>
      </c>
      <c r="W225" s="18">
        <v>4</v>
      </c>
      <c r="X225" s="18">
        <v>2</v>
      </c>
      <c r="Y225" s="18">
        <v>12</v>
      </c>
      <c r="Z225" s="18">
        <v>13</v>
      </c>
      <c r="AA225" s="18">
        <v>13</v>
      </c>
      <c r="AB225" s="18">
        <f>$Z225-$Y225</f>
        <v>1</v>
      </c>
      <c r="AC225" s="18">
        <f>$AA225-$Z225</f>
        <v>0</v>
      </c>
      <c r="AD225" s="18" t="str">
        <f>IF(AND($AB225&gt; 0, $AC225 &gt; 0), "Improving", IF(AND($AB225 &lt; 0, $AC225 &lt; 0), "Declining", "Mixed"))</f>
        <v>Mixed</v>
      </c>
      <c r="AE225" s="18">
        <f t="shared" si="3"/>
        <v>12.67</v>
      </c>
      <c r="AF225" s="18" t="str">
        <f>IF(AE225&gt;=16,"Excellent", IF(AE225&gt;=14,"Good", IF(AE225&gt;=10,"Average","Fail")))</f>
        <v>Average</v>
      </c>
      <c r="AG225" s="18">
        <f xml:space="preserve"> 0.5*$F225 + 0.5*$G225</f>
        <v>2</v>
      </c>
      <c r="AH225" s="18" t="str">
        <f>IF($AG225&lt;=1,"Low",IF($AG225&lt;=3,"Medium","High"))</f>
        <v>Medium</v>
      </c>
      <c r="AI225" s="18">
        <f>IF($J225&gt;=2,1,0) + IF($I225&lt;=1,1,0) + IF($V225&gt;=4,1,0) + IF($R225&lt;=2,1,0) + IF($X225&gt;20,1,0) + IF($AG225&lt;=2,1,0)</f>
        <v>1</v>
      </c>
      <c r="AJ225" s="18" t="str">
        <f>IF(AI225&gt;=4,"High",IF(AI225&gt;=2,"Medium","Low"))</f>
        <v>Low</v>
      </c>
      <c r="AK225" s="18" t="str">
        <f>IF(AND($AF225="Fail", $AI225&gt;=3),"Yes","No")</f>
        <v>No</v>
      </c>
      <c r="AL225" s="18">
        <f xml:space="preserve"> $K225 + $L225+ $M225 + $N225 +$O225</f>
        <v>3</v>
      </c>
      <c r="AM225" s="18">
        <f xml:space="preserve"> $Q225 + $S225 + $T225</f>
        <v>6</v>
      </c>
    </row>
    <row r="226" spans="1:39">
      <c r="A226" s="27" t="s">
        <v>37</v>
      </c>
      <c r="B226" s="21" t="s">
        <v>38</v>
      </c>
      <c r="C226" s="21">
        <v>15</v>
      </c>
      <c r="D226" s="21" t="s">
        <v>39</v>
      </c>
      <c r="E226" s="21" t="s">
        <v>71</v>
      </c>
      <c r="F226" s="21">
        <v>4</v>
      </c>
      <c r="G226" s="21">
        <v>2</v>
      </c>
      <c r="H226" s="21">
        <v>1</v>
      </c>
      <c r="I226" s="21">
        <v>2</v>
      </c>
      <c r="J226" s="21">
        <v>0</v>
      </c>
      <c r="K226" s="21">
        <v>0</v>
      </c>
      <c r="L226" s="21">
        <v>1</v>
      </c>
      <c r="M226" s="21">
        <v>1</v>
      </c>
      <c r="N226" s="21">
        <v>0</v>
      </c>
      <c r="O226" s="21">
        <v>1</v>
      </c>
      <c r="P226" s="21">
        <v>1</v>
      </c>
      <c r="Q226" s="21">
        <v>0</v>
      </c>
      <c r="R226" s="21">
        <v>4</v>
      </c>
      <c r="S226" s="21">
        <v>3</v>
      </c>
      <c r="T226" s="21">
        <v>3</v>
      </c>
      <c r="U226" s="21">
        <v>1</v>
      </c>
      <c r="V226" s="21">
        <v>1</v>
      </c>
      <c r="W226" s="21">
        <v>5</v>
      </c>
      <c r="X226" s="21">
        <v>2</v>
      </c>
      <c r="Y226" s="21">
        <v>11</v>
      </c>
      <c r="Z226" s="21">
        <v>13</v>
      </c>
      <c r="AA226" s="21">
        <v>13</v>
      </c>
      <c r="AB226" s="21">
        <f>$Z226-$Y226</f>
        <v>2</v>
      </c>
      <c r="AC226" s="21">
        <f>$AA226-$Z226</f>
        <v>0</v>
      </c>
      <c r="AD226" s="21" t="str">
        <f>IF(AND($AB226&gt; 0, $AC226 &gt; 0), "Improving", IF(AND($AB226 &lt; 0, $AC226 &lt; 0), "Declining", "Mixed"))</f>
        <v>Mixed</v>
      </c>
      <c r="AE226" s="21">
        <f t="shared" si="3"/>
        <v>12.33</v>
      </c>
      <c r="AF226" s="21" t="str">
        <f>IF(AE226&gt;=16,"Excellent", IF(AE226&gt;=14,"Good", IF(AE226&gt;=10,"Average","Fail")))</f>
        <v>Average</v>
      </c>
      <c r="AG226" s="21">
        <f xml:space="preserve"> 0.5*$F226 + 0.5*$G226</f>
        <v>3</v>
      </c>
      <c r="AH226" s="21" t="str">
        <f>IF($AG226&lt;=1,"Low",IF($AG226&lt;=3,"Medium","High"))</f>
        <v>Medium</v>
      </c>
      <c r="AI226" s="21">
        <f>IF($J226&gt;=2,1,0) + IF($I226&lt;=1,1,0) + IF($V226&gt;=4,1,0) + IF($R226&lt;=2,1,0) + IF($X226&gt;20,1,0) + IF($AG226&lt;=2,1,0)</f>
        <v>0</v>
      </c>
      <c r="AJ226" s="21" t="str">
        <f>IF(AI226&gt;=4,"High",IF(AI226&gt;=2,"Medium","Low"))</f>
        <v>Low</v>
      </c>
      <c r="AK226" s="21" t="str">
        <f>IF(AND($AF226="Fail", $AI226&gt;=3),"Yes","No")</f>
        <v>No</v>
      </c>
      <c r="AL226" s="21">
        <f xml:space="preserve"> $K226 + $L226+ $M226 + $N226 +$O226</f>
        <v>3</v>
      </c>
      <c r="AM226" s="21">
        <f xml:space="preserve"> $Q226 + $S226 + $T226</f>
        <v>6</v>
      </c>
    </row>
    <row r="227" spans="1:39">
      <c r="A227" s="26" t="s">
        <v>37</v>
      </c>
      <c r="B227" s="18" t="s">
        <v>52</v>
      </c>
      <c r="C227" s="18">
        <v>15</v>
      </c>
      <c r="D227" s="18" t="s">
        <v>39</v>
      </c>
      <c r="E227" s="18" t="s">
        <v>71</v>
      </c>
      <c r="F227" s="18">
        <v>1</v>
      </c>
      <c r="G227" s="18">
        <v>2</v>
      </c>
      <c r="H227" s="18">
        <v>1</v>
      </c>
      <c r="I227" s="18">
        <v>2</v>
      </c>
      <c r="J227" s="18">
        <v>0</v>
      </c>
      <c r="K227" s="18">
        <v>1</v>
      </c>
      <c r="L227" s="18">
        <v>1</v>
      </c>
      <c r="M227" s="18">
        <v>0</v>
      </c>
      <c r="N227" s="18">
        <v>1</v>
      </c>
      <c r="O227" s="18">
        <v>1</v>
      </c>
      <c r="P227" s="18">
        <v>1</v>
      </c>
      <c r="Q227" s="18">
        <v>0</v>
      </c>
      <c r="R227" s="18">
        <v>4</v>
      </c>
      <c r="S227" s="18">
        <v>3</v>
      </c>
      <c r="T227" s="18">
        <v>2</v>
      </c>
      <c r="U227" s="18">
        <v>1</v>
      </c>
      <c r="V227" s="18">
        <v>1</v>
      </c>
      <c r="W227" s="18">
        <v>5</v>
      </c>
      <c r="X227" s="18">
        <v>2</v>
      </c>
      <c r="Y227" s="18">
        <v>9</v>
      </c>
      <c r="Z227" s="18">
        <v>10</v>
      </c>
      <c r="AA227" s="18">
        <v>9</v>
      </c>
      <c r="AB227" s="18">
        <f>$Z227-$Y227</f>
        <v>1</v>
      </c>
      <c r="AC227" s="18">
        <f>$AA227-$Z227</f>
        <v>-1</v>
      </c>
      <c r="AD227" s="18" t="str">
        <f>IF(AND($AB227&gt; 0, $AC227 &gt; 0), "Improving", IF(AND($AB227 &lt; 0, $AC227 &lt; 0), "Declining", "Mixed"))</f>
        <v>Mixed</v>
      </c>
      <c r="AE227" s="18">
        <f t="shared" si="3"/>
        <v>9.33</v>
      </c>
      <c r="AF227" s="18" t="str">
        <f>IF(AE227&gt;=16,"Excellent", IF(AE227&gt;=14,"Good", IF(AE227&gt;=10,"Average","Fail")))</f>
        <v>Fail</v>
      </c>
      <c r="AG227" s="18">
        <f xml:space="preserve"> 0.5*$F227 + 0.5*$G227</f>
        <v>1.5</v>
      </c>
      <c r="AH227" s="18" t="str">
        <f>IF($AG227&lt;=1,"Low",IF($AG227&lt;=3,"Medium","High"))</f>
        <v>Medium</v>
      </c>
      <c r="AI227" s="18">
        <f>IF($J227&gt;=2,1,0) + IF($I227&lt;=1,1,0) + IF($V227&gt;=4,1,0) + IF($R227&lt;=2,1,0) + IF($X227&gt;20,1,0) + IF($AG227&lt;=2,1,0)</f>
        <v>1</v>
      </c>
      <c r="AJ227" s="18" t="str">
        <f>IF(AI227&gt;=4,"High",IF(AI227&gt;=2,"Medium","Low"))</f>
        <v>Low</v>
      </c>
      <c r="AK227" s="18" t="str">
        <f>IF(AND($AF227="Fail", $AI227&gt;=3),"Yes","No")</f>
        <v>No</v>
      </c>
      <c r="AL227" s="18">
        <f xml:space="preserve"> $K227 + $L227+ $M227 + $N227 +$O227</f>
        <v>4</v>
      </c>
      <c r="AM227" s="18">
        <f xml:space="preserve"> $Q227 + $S227 + $T227</f>
        <v>5</v>
      </c>
    </row>
    <row r="228" spans="1:39">
      <c r="A228" s="27" t="s">
        <v>37</v>
      </c>
      <c r="B228" s="21" t="s">
        <v>38</v>
      </c>
      <c r="C228" s="21">
        <v>16</v>
      </c>
      <c r="D228" s="21" t="s">
        <v>39</v>
      </c>
      <c r="E228" s="21" t="s">
        <v>72</v>
      </c>
      <c r="F228" s="21">
        <v>4</v>
      </c>
      <c r="G228" s="21">
        <v>2</v>
      </c>
      <c r="H228" s="21">
        <v>1</v>
      </c>
      <c r="I228" s="21">
        <v>2</v>
      </c>
      <c r="J228" s="21">
        <v>0</v>
      </c>
      <c r="K228" s="21">
        <v>0</v>
      </c>
      <c r="L228" s="21">
        <v>1</v>
      </c>
      <c r="M228" s="21">
        <v>0</v>
      </c>
      <c r="N228" s="21">
        <v>0</v>
      </c>
      <c r="O228" s="21">
        <v>1</v>
      </c>
      <c r="P228" s="21">
        <v>1</v>
      </c>
      <c r="Q228" s="21">
        <v>0</v>
      </c>
      <c r="R228" s="21">
        <v>4</v>
      </c>
      <c r="S228" s="21">
        <v>2</v>
      </c>
      <c r="T228" s="21">
        <v>3</v>
      </c>
      <c r="U228" s="21">
        <v>1</v>
      </c>
      <c r="V228" s="21">
        <v>1</v>
      </c>
      <c r="W228" s="21">
        <v>5</v>
      </c>
      <c r="X228" s="21">
        <v>2</v>
      </c>
      <c r="Y228" s="21">
        <v>15</v>
      </c>
      <c r="Z228" s="21">
        <v>16</v>
      </c>
      <c r="AA228" s="21">
        <v>16</v>
      </c>
      <c r="AB228" s="21">
        <f>$Z228-$Y228</f>
        <v>1</v>
      </c>
      <c r="AC228" s="21">
        <f>$AA228-$Z228</f>
        <v>0</v>
      </c>
      <c r="AD228" s="21" t="str">
        <f>IF(AND($AB228&gt; 0, $AC228 &gt; 0), "Improving", IF(AND($AB228 &lt; 0, $AC228 &lt; 0), "Declining", "Mixed"))</f>
        <v>Mixed</v>
      </c>
      <c r="AE228" s="21">
        <f t="shared" si="3"/>
        <v>15.67</v>
      </c>
      <c r="AF228" s="21" t="str">
        <f>IF(AE228&gt;=16,"Excellent", IF(AE228&gt;=14,"Good", IF(AE228&gt;=10,"Average","Fail")))</f>
        <v>Good</v>
      </c>
      <c r="AG228" s="21">
        <f xml:space="preserve"> 0.5*$F228 + 0.5*$G228</f>
        <v>3</v>
      </c>
      <c r="AH228" s="21" t="str">
        <f>IF($AG228&lt;=1,"Low",IF($AG228&lt;=3,"Medium","High"))</f>
        <v>Medium</v>
      </c>
      <c r="AI228" s="21">
        <f>IF($J228&gt;=2,1,0) + IF($I228&lt;=1,1,0) + IF($V228&gt;=4,1,0) + IF($R228&lt;=2,1,0) + IF($X228&gt;20,1,0) + IF($AG228&lt;=2,1,0)</f>
        <v>0</v>
      </c>
      <c r="AJ228" s="21" t="str">
        <f>IF(AI228&gt;=4,"High",IF(AI228&gt;=2,"Medium","Low"))</f>
        <v>Low</v>
      </c>
      <c r="AK228" s="21" t="str">
        <f>IF(AND($AF228="Fail", $AI228&gt;=3),"Yes","No")</f>
        <v>No</v>
      </c>
      <c r="AL228" s="21">
        <f xml:space="preserve"> $K228 + $L228+ $M228 + $N228 +$O228</f>
        <v>2</v>
      </c>
      <c r="AM228" s="21">
        <f xml:space="preserve"> $Q228 + $S228 + $T228</f>
        <v>5</v>
      </c>
    </row>
    <row r="229" spans="1:39">
      <c r="A229" s="26" t="s">
        <v>37</v>
      </c>
      <c r="B229" s="18" t="s">
        <v>38</v>
      </c>
      <c r="C229" s="18">
        <v>16</v>
      </c>
      <c r="D229" s="18" t="s">
        <v>39</v>
      </c>
      <c r="E229" s="18" t="s">
        <v>72</v>
      </c>
      <c r="F229" s="18">
        <v>4</v>
      </c>
      <c r="G229" s="18">
        <v>3</v>
      </c>
      <c r="H229" s="18">
        <v>1</v>
      </c>
      <c r="I229" s="18">
        <v>3</v>
      </c>
      <c r="J229" s="18">
        <v>0</v>
      </c>
      <c r="K229" s="18">
        <v>1</v>
      </c>
      <c r="L229" s="18">
        <v>1</v>
      </c>
      <c r="M229" s="18">
        <v>1</v>
      </c>
      <c r="N229" s="18">
        <v>1</v>
      </c>
      <c r="O229" s="18">
        <v>1</v>
      </c>
      <c r="P229" s="18">
        <v>1</v>
      </c>
      <c r="Q229" s="18">
        <v>0</v>
      </c>
      <c r="R229" s="18">
        <v>3</v>
      </c>
      <c r="S229" s="18">
        <v>4</v>
      </c>
      <c r="T229" s="18">
        <v>4</v>
      </c>
      <c r="U229" s="18">
        <v>2</v>
      </c>
      <c r="V229" s="18">
        <v>4</v>
      </c>
      <c r="W229" s="18">
        <v>4</v>
      </c>
      <c r="X229" s="18">
        <v>2</v>
      </c>
      <c r="Y229" s="18">
        <v>10</v>
      </c>
      <c r="Z229" s="18">
        <v>9</v>
      </c>
      <c r="AA229" s="18">
        <v>9</v>
      </c>
      <c r="AB229" s="18">
        <f>$Z229-$Y229</f>
        <v>-1</v>
      </c>
      <c r="AC229" s="18">
        <f>$AA229-$Z229</f>
        <v>0</v>
      </c>
      <c r="AD229" s="18" t="str">
        <f>IF(AND($AB229&gt; 0, $AC229 &gt; 0), "Improving", IF(AND($AB229 &lt; 0, $AC229 &lt; 0), "Declining", "Mixed"))</f>
        <v>Mixed</v>
      </c>
      <c r="AE229" s="18">
        <f t="shared" si="3"/>
        <v>9.33</v>
      </c>
      <c r="AF229" s="18" t="str">
        <f>IF(AE229&gt;=16,"Excellent", IF(AE229&gt;=14,"Good", IF(AE229&gt;=10,"Average","Fail")))</f>
        <v>Fail</v>
      </c>
      <c r="AG229" s="18">
        <f xml:space="preserve"> 0.5*$F229 + 0.5*$G229</f>
        <v>3.5</v>
      </c>
      <c r="AH229" s="18" t="str">
        <f>IF($AG229&lt;=1,"Low",IF($AG229&lt;=3,"Medium","High"))</f>
        <v>High</v>
      </c>
      <c r="AI229" s="18">
        <f>IF($J229&gt;=2,1,0) + IF($I229&lt;=1,1,0) + IF($V229&gt;=4,1,0) + IF($R229&lt;=2,1,0) + IF($X229&gt;20,1,0) + IF($AG229&lt;=2,1,0)</f>
        <v>1</v>
      </c>
      <c r="AJ229" s="18" t="str">
        <f>IF(AI229&gt;=4,"High",IF(AI229&gt;=2,"Medium","Low"))</f>
        <v>Low</v>
      </c>
      <c r="AK229" s="18" t="str">
        <f>IF(AND($AF229="Fail", $AI229&gt;=3),"Yes","No")</f>
        <v>No</v>
      </c>
      <c r="AL229" s="18">
        <f xml:space="preserve"> $K229 + $L229+ $M229 + $N229 +$O229</f>
        <v>5</v>
      </c>
      <c r="AM229" s="18">
        <f xml:space="preserve"> $Q229 + $S229 + $T229</f>
        <v>8</v>
      </c>
    </row>
    <row r="230" spans="1:39">
      <c r="A230" s="27" t="s">
        <v>37</v>
      </c>
      <c r="B230" s="21" t="s">
        <v>38</v>
      </c>
      <c r="C230" s="21">
        <v>16</v>
      </c>
      <c r="D230" s="21" t="s">
        <v>39</v>
      </c>
      <c r="E230" s="21" t="s">
        <v>71</v>
      </c>
      <c r="F230" s="21">
        <v>4</v>
      </c>
      <c r="G230" s="21">
        <v>3</v>
      </c>
      <c r="H230" s="21">
        <v>3</v>
      </c>
      <c r="I230" s="21">
        <v>2</v>
      </c>
      <c r="J230" s="21">
        <v>0</v>
      </c>
      <c r="K230" s="21">
        <v>0</v>
      </c>
      <c r="L230" s="21">
        <v>1</v>
      </c>
      <c r="M230" s="21">
        <v>0</v>
      </c>
      <c r="N230" s="21">
        <v>1</v>
      </c>
      <c r="O230" s="21">
        <v>1</v>
      </c>
      <c r="P230" s="21">
        <v>1</v>
      </c>
      <c r="Q230" s="21">
        <v>0</v>
      </c>
      <c r="R230" s="21">
        <v>5</v>
      </c>
      <c r="S230" s="21">
        <v>4</v>
      </c>
      <c r="T230" s="21">
        <v>3</v>
      </c>
      <c r="U230" s="21">
        <v>1</v>
      </c>
      <c r="V230" s="21">
        <v>2</v>
      </c>
      <c r="W230" s="21">
        <v>1</v>
      </c>
      <c r="X230" s="21">
        <v>2</v>
      </c>
      <c r="Y230" s="21">
        <v>16</v>
      </c>
      <c r="Z230" s="21">
        <v>15</v>
      </c>
      <c r="AA230" s="21">
        <v>15</v>
      </c>
      <c r="AB230" s="21">
        <f>$Z230-$Y230</f>
        <v>-1</v>
      </c>
      <c r="AC230" s="21">
        <f>$AA230-$Z230</f>
        <v>0</v>
      </c>
      <c r="AD230" s="21" t="str">
        <f>IF(AND($AB230&gt; 0, $AC230 &gt; 0), "Improving", IF(AND($AB230 &lt; 0, $AC230 &lt; 0), "Declining", "Mixed"))</f>
        <v>Mixed</v>
      </c>
      <c r="AE230" s="21">
        <f t="shared" si="3"/>
        <v>15.33</v>
      </c>
      <c r="AF230" s="21" t="str">
        <f>IF(AE230&gt;=16,"Excellent", IF(AE230&gt;=14,"Good", IF(AE230&gt;=10,"Average","Fail")))</f>
        <v>Good</v>
      </c>
      <c r="AG230" s="21">
        <f xml:space="preserve"> 0.5*$F230 + 0.5*$G230</f>
        <v>3.5</v>
      </c>
      <c r="AH230" s="21" t="str">
        <f>IF($AG230&lt;=1,"Low",IF($AG230&lt;=3,"Medium","High"))</f>
        <v>High</v>
      </c>
      <c r="AI230" s="21">
        <f>IF($J230&gt;=2,1,0) + IF($I230&lt;=1,1,0) + IF($V230&gt;=4,1,0) + IF($R230&lt;=2,1,0) + IF($X230&gt;20,1,0) + IF($AG230&lt;=2,1,0)</f>
        <v>0</v>
      </c>
      <c r="AJ230" s="21" t="str">
        <f>IF(AI230&gt;=4,"High",IF(AI230&gt;=2,"Medium","Low"))</f>
        <v>Low</v>
      </c>
      <c r="AK230" s="21" t="str">
        <f>IF(AND($AF230="Fail", $AI230&gt;=3),"Yes","No")</f>
        <v>No</v>
      </c>
      <c r="AL230" s="21">
        <f xml:space="preserve"> $K230 + $L230+ $M230 + $N230 +$O230</f>
        <v>3</v>
      </c>
      <c r="AM230" s="21">
        <f xml:space="preserve"> $Q230 + $S230 + $T230</f>
        <v>7</v>
      </c>
    </row>
    <row r="231" spans="1:39">
      <c r="A231" s="26" t="s">
        <v>37</v>
      </c>
      <c r="B231" s="18" t="s">
        <v>38</v>
      </c>
      <c r="C231" s="18">
        <v>15</v>
      </c>
      <c r="D231" s="18" t="s">
        <v>54</v>
      </c>
      <c r="E231" s="18" t="s">
        <v>71</v>
      </c>
      <c r="F231" s="18">
        <v>2</v>
      </c>
      <c r="G231" s="18">
        <v>2</v>
      </c>
      <c r="H231" s="18">
        <v>2</v>
      </c>
      <c r="I231" s="18">
        <v>2</v>
      </c>
      <c r="J231" s="18">
        <v>0</v>
      </c>
      <c r="K231" s="18">
        <v>1</v>
      </c>
      <c r="L231" s="18">
        <v>1</v>
      </c>
      <c r="M231" s="18">
        <v>1</v>
      </c>
      <c r="N231" s="18">
        <v>0</v>
      </c>
      <c r="O231" s="18">
        <v>1</v>
      </c>
      <c r="P231" s="18">
        <v>1</v>
      </c>
      <c r="Q231" s="18">
        <v>0</v>
      </c>
      <c r="R231" s="18">
        <v>4</v>
      </c>
      <c r="S231" s="18">
        <v>1</v>
      </c>
      <c r="T231" s="18">
        <v>3</v>
      </c>
      <c r="U231" s="18">
        <v>1</v>
      </c>
      <c r="V231" s="18">
        <v>3</v>
      </c>
      <c r="W231" s="18">
        <v>4</v>
      </c>
      <c r="X231" s="18">
        <v>2</v>
      </c>
      <c r="Y231" s="18">
        <v>8</v>
      </c>
      <c r="Z231" s="18">
        <v>9</v>
      </c>
      <c r="AA231" s="18">
        <v>8</v>
      </c>
      <c r="AB231" s="18">
        <f>$Z231-$Y231</f>
        <v>1</v>
      </c>
      <c r="AC231" s="18">
        <f>$AA231-$Z231</f>
        <v>-1</v>
      </c>
      <c r="AD231" s="18" t="str">
        <f>IF(AND($AB231&gt; 0, $AC231 &gt; 0), "Improving", IF(AND($AB231 &lt; 0, $AC231 &lt; 0), "Declining", "Mixed"))</f>
        <v>Mixed</v>
      </c>
      <c r="AE231" s="18">
        <f t="shared" si="3"/>
        <v>8.33</v>
      </c>
      <c r="AF231" s="18" t="str">
        <f>IF(AE231&gt;=16,"Excellent", IF(AE231&gt;=14,"Good", IF(AE231&gt;=10,"Average","Fail")))</f>
        <v>Fail</v>
      </c>
      <c r="AG231" s="18">
        <f xml:space="preserve"> 0.5*$F231 + 0.5*$G231</f>
        <v>2</v>
      </c>
      <c r="AH231" s="18" t="str">
        <f>IF($AG231&lt;=1,"Low",IF($AG231&lt;=3,"Medium","High"))</f>
        <v>Medium</v>
      </c>
      <c r="AI231" s="18">
        <f>IF($J231&gt;=2,1,0) + IF($I231&lt;=1,1,0) + IF($V231&gt;=4,1,0) + IF($R231&lt;=2,1,0) + IF($X231&gt;20,1,0) + IF($AG231&lt;=2,1,0)</f>
        <v>1</v>
      </c>
      <c r="AJ231" s="18" t="str">
        <f>IF(AI231&gt;=4,"High",IF(AI231&gt;=2,"Medium","Low"))</f>
        <v>Low</v>
      </c>
      <c r="AK231" s="18" t="str">
        <f>IF(AND($AF231="Fail", $AI231&gt;=3),"Yes","No")</f>
        <v>No</v>
      </c>
      <c r="AL231" s="18">
        <f xml:space="preserve"> $K231 + $L231+ $M231 + $N231 +$O231</f>
        <v>4</v>
      </c>
      <c r="AM231" s="18">
        <f xml:space="preserve"> $Q231 + $S231 + $T231</f>
        <v>4</v>
      </c>
    </row>
    <row r="232" spans="1:39">
      <c r="A232" s="27" t="s">
        <v>37</v>
      </c>
      <c r="B232" s="21" t="s">
        <v>38</v>
      </c>
      <c r="C232" s="21">
        <v>15</v>
      </c>
      <c r="D232" s="21" t="s">
        <v>54</v>
      </c>
      <c r="E232" s="21" t="s">
        <v>72</v>
      </c>
      <c r="F232" s="21">
        <v>1</v>
      </c>
      <c r="G232" s="21">
        <v>1</v>
      </c>
      <c r="H232" s="21">
        <v>1</v>
      </c>
      <c r="I232" s="21">
        <v>2</v>
      </c>
      <c r="J232" s="21">
        <v>2</v>
      </c>
      <c r="K232" s="21">
        <v>1</v>
      </c>
      <c r="L232" s="21">
        <v>1</v>
      </c>
      <c r="M232" s="21">
        <v>0</v>
      </c>
      <c r="N232" s="21">
        <v>0</v>
      </c>
      <c r="O232" s="21">
        <v>1</v>
      </c>
      <c r="P232" s="21">
        <v>1</v>
      </c>
      <c r="Q232" s="21">
        <v>1</v>
      </c>
      <c r="R232" s="21">
        <v>3</v>
      </c>
      <c r="S232" s="21">
        <v>3</v>
      </c>
      <c r="T232" s="21">
        <v>4</v>
      </c>
      <c r="U232" s="21">
        <v>2</v>
      </c>
      <c r="V232" s="21">
        <v>4</v>
      </c>
      <c r="W232" s="21">
        <v>5</v>
      </c>
      <c r="X232" s="21">
        <v>2</v>
      </c>
      <c r="Y232" s="21">
        <v>8</v>
      </c>
      <c r="Z232" s="21">
        <v>6</v>
      </c>
      <c r="AA232" s="21">
        <v>5</v>
      </c>
      <c r="AB232" s="21">
        <f>$Z232-$Y232</f>
        <v>-2</v>
      </c>
      <c r="AC232" s="21">
        <f>$AA232-$Z232</f>
        <v>-1</v>
      </c>
      <c r="AD232" s="21" t="str">
        <f>IF(AND($AB232&gt; 0, $AC232 &gt; 0), "Improving", IF(AND($AB232 &lt; 0, $AC232 &lt; 0), "Declining", "Mixed"))</f>
        <v>Declining</v>
      </c>
      <c r="AE232" s="21">
        <f t="shared" si="3"/>
        <v>6.33</v>
      </c>
      <c r="AF232" s="21" t="str">
        <f>IF(AE232&gt;=16,"Excellent", IF(AE232&gt;=14,"Good", IF(AE232&gt;=10,"Average","Fail")))</f>
        <v>Fail</v>
      </c>
      <c r="AG232" s="21">
        <f xml:space="preserve"> 0.5*$F232 + 0.5*$G232</f>
        <v>1</v>
      </c>
      <c r="AH232" s="21" t="str">
        <f>IF($AG232&lt;=1,"Low",IF($AG232&lt;=3,"Medium","High"))</f>
        <v>Low</v>
      </c>
      <c r="AI232" s="21">
        <f>IF($J232&gt;=2,1,0) + IF($I232&lt;=1,1,0) + IF($V232&gt;=4,1,0) + IF($R232&lt;=2,1,0) + IF($X232&gt;20,1,0) + IF($AG232&lt;=2,1,0)</f>
        <v>3</v>
      </c>
      <c r="AJ232" s="21" t="str">
        <f>IF(AI232&gt;=4,"High",IF(AI232&gt;=2,"Medium","Low"))</f>
        <v>Medium</v>
      </c>
      <c r="AK232" s="21" t="str">
        <f>IF(AND($AF232="Fail", $AI232&gt;=3),"Yes","No")</f>
        <v>Yes</v>
      </c>
      <c r="AL232" s="21">
        <f xml:space="preserve"> $K232 + $L232+ $M232 + $N232 +$O232</f>
        <v>3</v>
      </c>
      <c r="AM232" s="21">
        <f xml:space="preserve"> $Q232 + $S232 + $T232</f>
        <v>8</v>
      </c>
    </row>
    <row r="233" spans="1:39">
      <c r="A233" s="26" t="s">
        <v>37</v>
      </c>
      <c r="B233" s="18" t="s">
        <v>52</v>
      </c>
      <c r="C233" s="18">
        <v>16</v>
      </c>
      <c r="D233" s="18" t="s">
        <v>39</v>
      </c>
      <c r="E233" s="18" t="s">
        <v>72</v>
      </c>
      <c r="F233" s="18">
        <v>3</v>
      </c>
      <c r="G233" s="18">
        <v>1</v>
      </c>
      <c r="H233" s="18">
        <v>1</v>
      </c>
      <c r="I233" s="18">
        <v>1</v>
      </c>
      <c r="J233" s="18">
        <v>0</v>
      </c>
      <c r="K233" s="18">
        <v>0</v>
      </c>
      <c r="L233" s="18">
        <v>0</v>
      </c>
      <c r="M233" s="18">
        <v>0</v>
      </c>
      <c r="N233" s="18">
        <v>1</v>
      </c>
      <c r="O233" s="18">
        <v>1</v>
      </c>
      <c r="P233" s="18">
        <v>0</v>
      </c>
      <c r="Q233" s="18">
        <v>0</v>
      </c>
      <c r="R233" s="18">
        <v>5</v>
      </c>
      <c r="S233" s="18">
        <v>3</v>
      </c>
      <c r="T233" s="18">
        <v>2</v>
      </c>
      <c r="U233" s="18">
        <v>2</v>
      </c>
      <c r="V233" s="18">
        <v>2</v>
      </c>
      <c r="W233" s="18">
        <v>5</v>
      </c>
      <c r="X233" s="18">
        <v>2</v>
      </c>
      <c r="Y233" s="18">
        <v>12</v>
      </c>
      <c r="Z233" s="18">
        <v>12</v>
      </c>
      <c r="AA233" s="18">
        <v>14</v>
      </c>
      <c r="AB233" s="18">
        <f>$Z233-$Y233</f>
        <v>0</v>
      </c>
      <c r="AC233" s="18">
        <f>$AA233-$Z233</f>
        <v>2</v>
      </c>
      <c r="AD233" s="18" t="str">
        <f>IF(AND($AB233&gt; 0, $AC233 &gt; 0), "Improving", IF(AND($AB233 &lt; 0, $AC233 &lt; 0), "Declining", "Mixed"))</f>
        <v>Mixed</v>
      </c>
      <c r="AE233" s="18">
        <f t="shared" si="3"/>
        <v>12.67</v>
      </c>
      <c r="AF233" s="18" t="str">
        <f>IF(AE233&gt;=16,"Excellent", IF(AE233&gt;=14,"Good", IF(AE233&gt;=10,"Average","Fail")))</f>
        <v>Average</v>
      </c>
      <c r="AG233" s="18">
        <f xml:space="preserve"> 0.5*$F233 + 0.5*$G233</f>
        <v>2</v>
      </c>
      <c r="AH233" s="18" t="str">
        <f>IF($AG233&lt;=1,"Low",IF($AG233&lt;=3,"Medium","High"))</f>
        <v>Medium</v>
      </c>
      <c r="AI233" s="18">
        <f>IF($J233&gt;=2,1,0) + IF($I233&lt;=1,1,0) + IF($V233&gt;=4,1,0) + IF($R233&lt;=2,1,0) + IF($X233&gt;20,1,0) + IF($AG233&lt;=2,1,0)</f>
        <v>2</v>
      </c>
      <c r="AJ233" s="18" t="str">
        <f>IF(AI233&gt;=4,"High",IF(AI233&gt;=2,"Medium","Low"))</f>
        <v>Medium</v>
      </c>
      <c r="AK233" s="18" t="str">
        <f>IF(AND($AF233="Fail", $AI233&gt;=3),"Yes","No")</f>
        <v>No</v>
      </c>
      <c r="AL233" s="18">
        <f xml:space="preserve"> $K233 + $L233+ $M233 + $N233 +$O233</f>
        <v>2</v>
      </c>
      <c r="AM233" s="18">
        <f xml:space="preserve"> $Q233 + $S233 + $T233</f>
        <v>5</v>
      </c>
    </row>
    <row r="234" spans="1:39">
      <c r="A234" s="27" t="s">
        <v>37</v>
      </c>
      <c r="B234" s="21" t="s">
        <v>52</v>
      </c>
      <c r="C234" s="21">
        <v>17</v>
      </c>
      <c r="D234" s="21" t="s">
        <v>39</v>
      </c>
      <c r="E234" s="21" t="s">
        <v>72</v>
      </c>
      <c r="F234" s="21">
        <v>2</v>
      </c>
      <c r="G234" s="21">
        <v>1</v>
      </c>
      <c r="H234" s="21">
        <v>2</v>
      </c>
      <c r="I234" s="21">
        <v>1</v>
      </c>
      <c r="J234" s="21">
        <v>3</v>
      </c>
      <c r="K234" s="21">
        <v>1</v>
      </c>
      <c r="L234" s="21">
        <v>1</v>
      </c>
      <c r="M234" s="21">
        <v>0</v>
      </c>
      <c r="N234" s="21">
        <v>1</v>
      </c>
      <c r="O234" s="21">
        <v>0</v>
      </c>
      <c r="P234" s="21">
        <v>1</v>
      </c>
      <c r="Q234" s="21">
        <v>0</v>
      </c>
      <c r="R234" s="21">
        <v>4</v>
      </c>
      <c r="S234" s="21">
        <v>5</v>
      </c>
      <c r="T234" s="21">
        <v>1</v>
      </c>
      <c r="U234" s="21">
        <v>1</v>
      </c>
      <c r="V234" s="21">
        <v>1</v>
      </c>
      <c r="W234" s="21">
        <v>3</v>
      </c>
      <c r="X234" s="21">
        <v>2</v>
      </c>
      <c r="Y234" s="21">
        <v>8</v>
      </c>
      <c r="Z234" s="21">
        <v>8</v>
      </c>
      <c r="AA234" s="21">
        <v>10</v>
      </c>
      <c r="AB234" s="21">
        <f>$Z234-$Y234</f>
        <v>0</v>
      </c>
      <c r="AC234" s="21">
        <f>$AA234-$Z234</f>
        <v>2</v>
      </c>
      <c r="AD234" s="21" t="str">
        <f>IF(AND($AB234&gt; 0, $AC234 &gt; 0), "Improving", IF(AND($AB234 &lt; 0, $AC234 &lt; 0), "Declining", "Mixed"))</f>
        <v>Mixed</v>
      </c>
      <c r="AE234" s="21">
        <f t="shared" si="3"/>
        <v>8.67</v>
      </c>
      <c r="AF234" s="21" t="str">
        <f>IF(AE234&gt;=16,"Excellent", IF(AE234&gt;=14,"Good", IF(AE234&gt;=10,"Average","Fail")))</f>
        <v>Fail</v>
      </c>
      <c r="AG234" s="21">
        <f xml:space="preserve"> 0.5*$F234 + 0.5*$G234</f>
        <v>1.5</v>
      </c>
      <c r="AH234" s="21" t="str">
        <f>IF($AG234&lt;=1,"Low",IF($AG234&lt;=3,"Medium","High"))</f>
        <v>Medium</v>
      </c>
      <c r="AI234" s="21">
        <f>IF($J234&gt;=2,1,0) + IF($I234&lt;=1,1,0) + IF($V234&gt;=4,1,0) + IF($R234&lt;=2,1,0) + IF($X234&gt;20,1,0) + IF($AG234&lt;=2,1,0)</f>
        <v>3</v>
      </c>
      <c r="AJ234" s="21" t="str">
        <f>IF(AI234&gt;=4,"High",IF(AI234&gt;=2,"Medium","Low"))</f>
        <v>Medium</v>
      </c>
      <c r="AK234" s="21" t="str">
        <f>IF(AND($AF234="Fail", $AI234&gt;=3),"Yes","No")</f>
        <v>Yes</v>
      </c>
      <c r="AL234" s="21">
        <f xml:space="preserve"> $K234 + $L234+ $M234 + $N234 +$O234</f>
        <v>3</v>
      </c>
      <c r="AM234" s="21">
        <f xml:space="preserve"> $Q234 + $S234 + $T234</f>
        <v>6</v>
      </c>
    </row>
    <row r="235" spans="1:39">
      <c r="A235" s="26" t="s">
        <v>37</v>
      </c>
      <c r="B235" s="18" t="s">
        <v>52</v>
      </c>
      <c r="C235" s="18">
        <v>15</v>
      </c>
      <c r="D235" s="18" t="s">
        <v>39</v>
      </c>
      <c r="E235" s="18" t="s">
        <v>72</v>
      </c>
      <c r="F235" s="18">
        <v>2</v>
      </c>
      <c r="G235" s="18">
        <v>3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1</v>
      </c>
      <c r="N235" s="18">
        <v>1</v>
      </c>
      <c r="O235" s="18">
        <v>1</v>
      </c>
      <c r="P235" s="18">
        <v>1</v>
      </c>
      <c r="Q235" s="18">
        <v>1</v>
      </c>
      <c r="R235" s="18">
        <v>3</v>
      </c>
      <c r="S235" s="18">
        <v>2</v>
      </c>
      <c r="T235" s="18">
        <v>2</v>
      </c>
      <c r="U235" s="18">
        <v>1</v>
      </c>
      <c r="V235" s="18">
        <v>3</v>
      </c>
      <c r="W235" s="18">
        <v>3</v>
      </c>
      <c r="X235" s="18">
        <v>2</v>
      </c>
      <c r="Y235" s="18">
        <v>10</v>
      </c>
      <c r="Z235" s="18">
        <v>12</v>
      </c>
      <c r="AA235" s="18">
        <v>12</v>
      </c>
      <c r="AB235" s="18">
        <f>$Z235-$Y235</f>
        <v>2</v>
      </c>
      <c r="AC235" s="18">
        <f>$AA235-$Z235</f>
        <v>0</v>
      </c>
      <c r="AD235" s="18" t="str">
        <f>IF(AND($AB235&gt; 0, $AC235 &gt; 0), "Improving", IF(AND($AB235 &lt; 0, $AC235 &lt; 0), "Declining", "Mixed"))</f>
        <v>Mixed</v>
      </c>
      <c r="AE235" s="18">
        <f t="shared" si="3"/>
        <v>11.33</v>
      </c>
      <c r="AF235" s="18" t="str">
        <f>IF(AE235&gt;=16,"Excellent", IF(AE235&gt;=14,"Good", IF(AE235&gt;=10,"Average","Fail")))</f>
        <v>Average</v>
      </c>
      <c r="AG235" s="18">
        <f xml:space="preserve"> 0.5*$F235 + 0.5*$G235</f>
        <v>2.5</v>
      </c>
      <c r="AH235" s="18" t="str">
        <f>IF($AG235&lt;=1,"Low",IF($AG235&lt;=3,"Medium","High"))</f>
        <v>Medium</v>
      </c>
      <c r="AI235" s="18">
        <f>IF($J235&gt;=2,1,0) + IF($I235&lt;=1,1,0) + IF($V235&gt;=4,1,0) + IF($R235&lt;=2,1,0) + IF($X235&gt;20,1,0) + IF($AG235&lt;=2,1,0)</f>
        <v>1</v>
      </c>
      <c r="AJ235" s="18" t="str">
        <f>IF(AI235&gt;=4,"High",IF(AI235&gt;=2,"Medium","Low"))</f>
        <v>Low</v>
      </c>
      <c r="AK235" s="18" t="str">
        <f>IF(AND($AF235="Fail", $AI235&gt;=3),"Yes","No")</f>
        <v>No</v>
      </c>
      <c r="AL235" s="18">
        <f xml:space="preserve"> $K235 + $L235+ $M235 + $N235 +$O235</f>
        <v>5</v>
      </c>
      <c r="AM235" s="18">
        <f xml:space="preserve"> $Q235 + $S235 + $T235</f>
        <v>5</v>
      </c>
    </row>
    <row r="236" spans="1:39">
      <c r="A236" s="27" t="s">
        <v>37</v>
      </c>
      <c r="B236" s="21" t="s">
        <v>38</v>
      </c>
      <c r="C236" s="21">
        <v>15</v>
      </c>
      <c r="D236" s="21" t="s">
        <v>39</v>
      </c>
      <c r="E236" s="21" t="s">
        <v>72</v>
      </c>
      <c r="F236" s="21">
        <v>1</v>
      </c>
      <c r="G236" s="21">
        <v>1</v>
      </c>
      <c r="H236" s="21">
        <v>1</v>
      </c>
      <c r="I236" s="21">
        <v>2</v>
      </c>
      <c r="J236" s="21">
        <v>0</v>
      </c>
      <c r="K236" s="21">
        <v>0</v>
      </c>
      <c r="L236" s="21">
        <v>1</v>
      </c>
      <c r="M236" s="21">
        <v>0</v>
      </c>
      <c r="N236" s="21">
        <v>1</v>
      </c>
      <c r="O236" s="21">
        <v>1</v>
      </c>
      <c r="P236" s="21">
        <v>1</v>
      </c>
      <c r="Q236" s="21">
        <v>0</v>
      </c>
      <c r="R236" s="21">
        <v>4</v>
      </c>
      <c r="S236" s="21">
        <v>3</v>
      </c>
      <c r="T236" s="21">
        <v>2</v>
      </c>
      <c r="U236" s="21">
        <v>2</v>
      </c>
      <c r="V236" s="21">
        <v>3</v>
      </c>
      <c r="W236" s="21">
        <v>4</v>
      </c>
      <c r="X236" s="21">
        <v>2</v>
      </c>
      <c r="Y236" s="21">
        <v>9</v>
      </c>
      <c r="Z236" s="21">
        <v>10</v>
      </c>
      <c r="AA236" s="21">
        <v>10</v>
      </c>
      <c r="AB236" s="21">
        <f>$Z236-$Y236</f>
        <v>1</v>
      </c>
      <c r="AC236" s="21">
        <f>$AA236-$Z236</f>
        <v>0</v>
      </c>
      <c r="AD236" s="21" t="str">
        <f>IF(AND($AB236&gt; 0, $AC236 &gt; 0), "Improving", IF(AND($AB236 &lt; 0, $AC236 &lt; 0), "Declining", "Mixed"))</f>
        <v>Mixed</v>
      </c>
      <c r="AE236" s="21">
        <f t="shared" si="3"/>
        <v>9.67</v>
      </c>
      <c r="AF236" s="21" t="str">
        <f>IF(AE236&gt;=16,"Excellent", IF(AE236&gt;=14,"Good", IF(AE236&gt;=10,"Average","Fail")))</f>
        <v>Fail</v>
      </c>
      <c r="AG236" s="21">
        <f xml:space="preserve"> 0.5*$F236 + 0.5*$G236</f>
        <v>1</v>
      </c>
      <c r="AH236" s="21" t="str">
        <f>IF($AG236&lt;=1,"Low",IF($AG236&lt;=3,"Medium","High"))</f>
        <v>Low</v>
      </c>
      <c r="AI236" s="21">
        <f>IF($J236&gt;=2,1,0) + IF($I236&lt;=1,1,0) + IF($V236&gt;=4,1,0) + IF($R236&lt;=2,1,0) + IF($X236&gt;20,1,0) + IF($AG236&lt;=2,1,0)</f>
        <v>1</v>
      </c>
      <c r="AJ236" s="21" t="str">
        <f>IF(AI236&gt;=4,"High",IF(AI236&gt;=2,"Medium","Low"))</f>
        <v>Low</v>
      </c>
      <c r="AK236" s="21" t="str">
        <f>IF(AND($AF236="Fail", $AI236&gt;=3),"Yes","No")</f>
        <v>No</v>
      </c>
      <c r="AL236" s="21">
        <f xml:space="preserve"> $K236 + $L236+ $M236 + $N236 +$O236</f>
        <v>3</v>
      </c>
      <c r="AM236" s="21">
        <f xml:space="preserve"> $Q236 + $S236 + $T236</f>
        <v>5</v>
      </c>
    </row>
    <row r="237" spans="1:39">
      <c r="A237" s="26" t="s">
        <v>37</v>
      </c>
      <c r="B237" s="18" t="s">
        <v>38</v>
      </c>
      <c r="C237" s="18">
        <v>15</v>
      </c>
      <c r="D237" s="18" t="s">
        <v>54</v>
      </c>
      <c r="E237" s="18" t="s">
        <v>72</v>
      </c>
      <c r="F237" s="18">
        <v>1</v>
      </c>
      <c r="G237" s="18">
        <v>1</v>
      </c>
      <c r="H237" s="18">
        <v>2</v>
      </c>
      <c r="I237" s="18">
        <v>4</v>
      </c>
      <c r="J237" s="18">
        <v>1</v>
      </c>
      <c r="K237" s="18">
        <v>1</v>
      </c>
      <c r="L237" s="18">
        <v>1</v>
      </c>
      <c r="M237" s="18">
        <v>1</v>
      </c>
      <c r="N237" s="18">
        <v>1</v>
      </c>
      <c r="O237" s="18">
        <v>1</v>
      </c>
      <c r="P237" s="18">
        <v>1</v>
      </c>
      <c r="Q237" s="18">
        <v>0</v>
      </c>
      <c r="R237" s="18">
        <v>3</v>
      </c>
      <c r="S237" s="18">
        <v>1</v>
      </c>
      <c r="T237" s="18">
        <v>2</v>
      </c>
      <c r="U237" s="18">
        <v>1</v>
      </c>
      <c r="V237" s="18">
        <v>1</v>
      </c>
      <c r="W237" s="18">
        <v>1</v>
      </c>
      <c r="X237" s="18">
        <v>2</v>
      </c>
      <c r="Y237" s="18">
        <v>7</v>
      </c>
      <c r="Z237" s="18">
        <v>10</v>
      </c>
      <c r="AA237" s="18">
        <v>10</v>
      </c>
      <c r="AB237" s="18">
        <f>$Z237-$Y237</f>
        <v>3</v>
      </c>
      <c r="AC237" s="18">
        <f>$AA237-$Z237</f>
        <v>0</v>
      </c>
      <c r="AD237" s="18" t="str">
        <f>IF(AND($AB237&gt; 0, $AC237 &gt; 0), "Improving", IF(AND($AB237 &lt; 0, $AC237 &lt; 0), "Declining", "Mixed"))</f>
        <v>Mixed</v>
      </c>
      <c r="AE237" s="18">
        <f t="shared" si="3"/>
        <v>9</v>
      </c>
      <c r="AF237" s="18" t="str">
        <f>IF(AE237&gt;=16,"Excellent", IF(AE237&gt;=14,"Good", IF(AE237&gt;=10,"Average","Fail")))</f>
        <v>Fail</v>
      </c>
      <c r="AG237" s="18">
        <f xml:space="preserve"> 0.5*$F237 + 0.5*$G237</f>
        <v>1</v>
      </c>
      <c r="AH237" s="18" t="str">
        <f>IF($AG237&lt;=1,"Low",IF($AG237&lt;=3,"Medium","High"))</f>
        <v>Low</v>
      </c>
      <c r="AI237" s="18">
        <f>IF($J237&gt;=2,1,0) + IF($I237&lt;=1,1,0) + IF($V237&gt;=4,1,0) + IF($R237&lt;=2,1,0) + IF($X237&gt;20,1,0) + IF($AG237&lt;=2,1,0)</f>
        <v>1</v>
      </c>
      <c r="AJ237" s="18" t="str">
        <f>IF(AI237&gt;=4,"High",IF(AI237&gt;=2,"Medium","Low"))</f>
        <v>Low</v>
      </c>
      <c r="AK237" s="18" t="str">
        <f>IF(AND($AF237="Fail", $AI237&gt;=3),"Yes","No")</f>
        <v>No</v>
      </c>
      <c r="AL237" s="18">
        <f xml:space="preserve"> $K237 + $L237+ $M237 + $N237 +$O237</f>
        <v>5</v>
      </c>
      <c r="AM237" s="18">
        <f xml:space="preserve"> $Q237 + $S237 + $T237</f>
        <v>3</v>
      </c>
    </row>
    <row r="238" spans="1:39">
      <c r="A238" s="27" t="s">
        <v>37</v>
      </c>
      <c r="B238" s="21" t="s">
        <v>52</v>
      </c>
      <c r="C238" s="21">
        <v>16</v>
      </c>
      <c r="D238" s="21" t="s">
        <v>54</v>
      </c>
      <c r="E238" s="21" t="s">
        <v>72</v>
      </c>
      <c r="F238" s="21">
        <v>4</v>
      </c>
      <c r="G238" s="21">
        <v>3</v>
      </c>
      <c r="H238" s="21">
        <v>2</v>
      </c>
      <c r="I238" s="21">
        <v>1</v>
      </c>
      <c r="J238" s="21">
        <v>0</v>
      </c>
      <c r="K238" s="21">
        <v>1</v>
      </c>
      <c r="L238" s="21">
        <v>1</v>
      </c>
      <c r="M238" s="21">
        <v>0</v>
      </c>
      <c r="N238" s="21">
        <v>1</v>
      </c>
      <c r="O238" s="21">
        <v>1</v>
      </c>
      <c r="P238" s="21">
        <v>1</v>
      </c>
      <c r="Q238" s="21">
        <v>0</v>
      </c>
      <c r="R238" s="21">
        <v>3</v>
      </c>
      <c r="S238" s="21">
        <v>3</v>
      </c>
      <c r="T238" s="21">
        <v>3</v>
      </c>
      <c r="U238" s="21">
        <v>1</v>
      </c>
      <c r="V238" s="21">
        <v>1</v>
      </c>
      <c r="W238" s="21">
        <v>4</v>
      </c>
      <c r="X238" s="21">
        <v>2</v>
      </c>
      <c r="Y238" s="21">
        <v>11</v>
      </c>
      <c r="Z238" s="21">
        <v>15</v>
      </c>
      <c r="AA238" s="21">
        <v>15</v>
      </c>
      <c r="AB238" s="21">
        <f>$Z238-$Y238</f>
        <v>4</v>
      </c>
      <c r="AC238" s="21">
        <f>$AA238-$Z238</f>
        <v>0</v>
      </c>
      <c r="AD238" s="21" t="str">
        <f>IF(AND($AB238&gt; 0, $AC238 &gt; 0), "Improving", IF(AND($AB238 &lt; 0, $AC238 &lt; 0), "Declining", "Mixed"))</f>
        <v>Mixed</v>
      </c>
      <c r="AE238" s="21">
        <f t="shared" si="3"/>
        <v>13.67</v>
      </c>
      <c r="AF238" s="21" t="str">
        <f>IF(AE238&gt;=16,"Excellent", IF(AE238&gt;=14,"Good", IF(AE238&gt;=10,"Average","Fail")))</f>
        <v>Average</v>
      </c>
      <c r="AG238" s="21">
        <f xml:space="preserve"> 0.5*$F238 + 0.5*$G238</f>
        <v>3.5</v>
      </c>
      <c r="AH238" s="21" t="str">
        <f>IF($AG238&lt;=1,"Low",IF($AG238&lt;=3,"Medium","High"))</f>
        <v>High</v>
      </c>
      <c r="AI238" s="21">
        <f>IF($J238&gt;=2,1,0) + IF($I238&lt;=1,1,0) + IF($V238&gt;=4,1,0) + IF($R238&lt;=2,1,0) + IF($X238&gt;20,1,0) + IF($AG238&lt;=2,1,0)</f>
        <v>1</v>
      </c>
      <c r="AJ238" s="21" t="str">
        <f>IF(AI238&gt;=4,"High",IF(AI238&gt;=2,"Medium","Low"))</f>
        <v>Low</v>
      </c>
      <c r="AK238" s="21" t="str">
        <f>IF(AND($AF238="Fail", $AI238&gt;=3),"Yes","No")</f>
        <v>No</v>
      </c>
      <c r="AL238" s="21">
        <f xml:space="preserve"> $K238 + $L238+ $M238 + $N238 +$O238</f>
        <v>4</v>
      </c>
      <c r="AM238" s="21">
        <f xml:space="preserve"> $Q238 + $S238 + $T238</f>
        <v>6</v>
      </c>
    </row>
    <row r="239" spans="1:39">
      <c r="A239" s="26" t="s">
        <v>37</v>
      </c>
      <c r="B239" s="18" t="s">
        <v>38</v>
      </c>
      <c r="C239" s="18">
        <v>16</v>
      </c>
      <c r="D239" s="18" t="s">
        <v>39</v>
      </c>
      <c r="E239" s="18" t="s">
        <v>72</v>
      </c>
      <c r="F239" s="18">
        <v>2</v>
      </c>
      <c r="G239" s="18">
        <v>1</v>
      </c>
      <c r="H239" s="18">
        <v>1</v>
      </c>
      <c r="I239" s="18">
        <v>2</v>
      </c>
      <c r="J239" s="18">
        <v>0</v>
      </c>
      <c r="K239" s="18">
        <v>0</v>
      </c>
      <c r="L239" s="18">
        <v>1</v>
      </c>
      <c r="M239" s="18">
        <v>1</v>
      </c>
      <c r="N239" s="18">
        <v>0</v>
      </c>
      <c r="O239" s="18">
        <v>1</v>
      </c>
      <c r="P239" s="18">
        <v>0</v>
      </c>
      <c r="Q239" s="18">
        <v>1</v>
      </c>
      <c r="R239" s="18">
        <v>4</v>
      </c>
      <c r="S239" s="18">
        <v>3</v>
      </c>
      <c r="T239" s="18">
        <v>5</v>
      </c>
      <c r="U239" s="18">
        <v>1</v>
      </c>
      <c r="V239" s="18">
        <v>1</v>
      </c>
      <c r="W239" s="18">
        <v>5</v>
      </c>
      <c r="X239" s="18">
        <v>2</v>
      </c>
      <c r="Y239" s="18">
        <v>8</v>
      </c>
      <c r="Z239" s="18">
        <v>9</v>
      </c>
      <c r="AA239" s="18">
        <v>10</v>
      </c>
      <c r="AB239" s="18">
        <f>$Z239-$Y239</f>
        <v>1</v>
      </c>
      <c r="AC239" s="18">
        <f>$AA239-$Z239</f>
        <v>1</v>
      </c>
      <c r="AD239" s="18" t="str">
        <f>IF(AND($AB239&gt; 0, $AC239 &gt; 0), "Improving", IF(AND($AB239 &lt; 0, $AC239 &lt; 0), "Declining", "Mixed"))</f>
        <v>Improving</v>
      </c>
      <c r="AE239" s="18">
        <f t="shared" si="3"/>
        <v>9</v>
      </c>
      <c r="AF239" s="18" t="str">
        <f>IF(AE239&gt;=16,"Excellent", IF(AE239&gt;=14,"Good", IF(AE239&gt;=10,"Average","Fail")))</f>
        <v>Fail</v>
      </c>
      <c r="AG239" s="18">
        <f xml:space="preserve"> 0.5*$F239 + 0.5*$G239</f>
        <v>1.5</v>
      </c>
      <c r="AH239" s="18" t="str">
        <f>IF($AG239&lt;=1,"Low",IF($AG239&lt;=3,"Medium","High"))</f>
        <v>Medium</v>
      </c>
      <c r="AI239" s="18">
        <f>IF($J239&gt;=2,1,0) + IF($I239&lt;=1,1,0) + IF($V239&gt;=4,1,0) + IF($R239&lt;=2,1,0) + IF($X239&gt;20,1,0) + IF($AG239&lt;=2,1,0)</f>
        <v>1</v>
      </c>
      <c r="AJ239" s="18" t="str">
        <f>IF(AI239&gt;=4,"High",IF(AI239&gt;=2,"Medium","Low"))</f>
        <v>Low</v>
      </c>
      <c r="AK239" s="18" t="str">
        <f>IF(AND($AF239="Fail", $AI239&gt;=3),"Yes","No")</f>
        <v>No</v>
      </c>
      <c r="AL239" s="18">
        <f xml:space="preserve"> $K239 + $L239+ $M239 + $N239 +$O239</f>
        <v>3</v>
      </c>
      <c r="AM239" s="18">
        <f xml:space="preserve"> $Q239 + $S239 + $T239</f>
        <v>9</v>
      </c>
    </row>
    <row r="240" spans="1:39">
      <c r="A240" s="27" t="s">
        <v>37</v>
      </c>
      <c r="B240" s="21" t="s">
        <v>52</v>
      </c>
      <c r="C240" s="21">
        <v>16</v>
      </c>
      <c r="D240" s="21" t="s">
        <v>39</v>
      </c>
      <c r="E240" s="21" t="s">
        <v>72</v>
      </c>
      <c r="F240" s="21">
        <v>3</v>
      </c>
      <c r="G240" s="21">
        <v>3</v>
      </c>
      <c r="H240" s="21">
        <v>1</v>
      </c>
      <c r="I240" s="21">
        <v>3</v>
      </c>
      <c r="J240" s="21">
        <v>0</v>
      </c>
      <c r="K240" s="21">
        <v>0</v>
      </c>
      <c r="L240" s="21">
        <v>1</v>
      </c>
      <c r="M240" s="21">
        <v>0</v>
      </c>
      <c r="N240" s="21">
        <v>1</v>
      </c>
      <c r="O240" s="21">
        <v>1</v>
      </c>
      <c r="P240" s="21">
        <v>1</v>
      </c>
      <c r="Q240" s="21">
        <v>0</v>
      </c>
      <c r="R240" s="21">
        <v>5</v>
      </c>
      <c r="S240" s="21">
        <v>3</v>
      </c>
      <c r="T240" s="21">
        <v>3</v>
      </c>
      <c r="U240" s="21">
        <v>1</v>
      </c>
      <c r="V240" s="21">
        <v>1</v>
      </c>
      <c r="W240" s="21">
        <v>5</v>
      </c>
      <c r="X240" s="21">
        <v>2</v>
      </c>
      <c r="Y240" s="21">
        <v>16</v>
      </c>
      <c r="Z240" s="21">
        <v>18</v>
      </c>
      <c r="AA240" s="21">
        <v>18</v>
      </c>
      <c r="AB240" s="21">
        <f>$Z240-$Y240</f>
        <v>2</v>
      </c>
      <c r="AC240" s="21">
        <f>$AA240-$Z240</f>
        <v>0</v>
      </c>
      <c r="AD240" s="21" t="str">
        <f>IF(AND($AB240&gt; 0, $AC240 &gt; 0), "Improving", IF(AND($AB240 &lt; 0, $AC240 &lt; 0), "Declining", "Mixed"))</f>
        <v>Mixed</v>
      </c>
      <c r="AE240" s="21">
        <f t="shared" si="3"/>
        <v>17.329999999999998</v>
      </c>
      <c r="AF240" s="21" t="str">
        <f>IF(AE240&gt;=16,"Excellent", IF(AE240&gt;=14,"Good", IF(AE240&gt;=10,"Average","Fail")))</f>
        <v>Excellent</v>
      </c>
      <c r="AG240" s="21">
        <f xml:space="preserve"> 0.5*$F240 + 0.5*$G240</f>
        <v>3</v>
      </c>
      <c r="AH240" s="21" t="str">
        <f>IF($AG240&lt;=1,"Low",IF($AG240&lt;=3,"Medium","High"))</f>
        <v>Medium</v>
      </c>
      <c r="AI240" s="21">
        <f>IF($J240&gt;=2,1,0) + IF($I240&lt;=1,1,0) + IF($V240&gt;=4,1,0) + IF($R240&lt;=2,1,0) + IF($X240&gt;20,1,0) + IF($AG240&lt;=2,1,0)</f>
        <v>0</v>
      </c>
      <c r="AJ240" s="21" t="str">
        <f>IF(AI240&gt;=4,"High",IF(AI240&gt;=2,"Medium","Low"))</f>
        <v>Low</v>
      </c>
      <c r="AK240" s="21" t="str">
        <f>IF(AND($AF240="Fail", $AI240&gt;=3),"Yes","No")</f>
        <v>No</v>
      </c>
      <c r="AL240" s="21">
        <f xml:space="preserve"> $K240 + $L240+ $M240 + $N240 +$O240</f>
        <v>3</v>
      </c>
      <c r="AM240" s="21">
        <f xml:space="preserve"> $Q240 + $S240 + $T240</f>
        <v>6</v>
      </c>
    </row>
    <row r="241" spans="1:39">
      <c r="A241" s="26" t="s">
        <v>37</v>
      </c>
      <c r="B241" s="18" t="s">
        <v>52</v>
      </c>
      <c r="C241" s="18">
        <v>16</v>
      </c>
      <c r="D241" s="18" t="s">
        <v>39</v>
      </c>
      <c r="E241" s="18" t="s">
        <v>72</v>
      </c>
      <c r="F241" s="18">
        <v>4</v>
      </c>
      <c r="G241" s="18">
        <v>4</v>
      </c>
      <c r="H241" s="18">
        <v>1</v>
      </c>
      <c r="I241" s="18">
        <v>2</v>
      </c>
      <c r="J241" s="18">
        <v>0</v>
      </c>
      <c r="K241" s="18">
        <v>0</v>
      </c>
      <c r="L241" s="18">
        <v>1</v>
      </c>
      <c r="M241" s="18">
        <v>0</v>
      </c>
      <c r="N241" s="18">
        <v>1</v>
      </c>
      <c r="O241" s="18">
        <v>1</v>
      </c>
      <c r="P241" s="18">
        <v>1</v>
      </c>
      <c r="Q241" s="18">
        <v>0</v>
      </c>
      <c r="R241" s="18">
        <v>5</v>
      </c>
      <c r="S241" s="18">
        <v>4</v>
      </c>
      <c r="T241" s="18">
        <v>4</v>
      </c>
      <c r="U241" s="18">
        <v>1</v>
      </c>
      <c r="V241" s="18">
        <v>2</v>
      </c>
      <c r="W241" s="18">
        <v>5</v>
      </c>
      <c r="X241" s="18">
        <v>2</v>
      </c>
      <c r="Y241" s="18">
        <v>15</v>
      </c>
      <c r="Z241" s="18">
        <v>15</v>
      </c>
      <c r="AA241" s="18">
        <v>16</v>
      </c>
      <c r="AB241" s="18">
        <f>$Z241-$Y241</f>
        <v>0</v>
      </c>
      <c r="AC241" s="18">
        <f>$AA241-$Z241</f>
        <v>1</v>
      </c>
      <c r="AD241" s="18" t="str">
        <f>IF(AND($AB241&gt; 0, $AC241 &gt; 0), "Improving", IF(AND($AB241 &lt; 0, $AC241 &lt; 0), "Declining", "Mixed"))</f>
        <v>Mixed</v>
      </c>
      <c r="AE241" s="18">
        <f t="shared" si="3"/>
        <v>15.33</v>
      </c>
      <c r="AF241" s="18" t="str">
        <f>IF(AE241&gt;=16,"Excellent", IF(AE241&gt;=14,"Good", IF(AE241&gt;=10,"Average","Fail")))</f>
        <v>Good</v>
      </c>
      <c r="AG241" s="18">
        <f xml:space="preserve"> 0.5*$F241 + 0.5*$G241</f>
        <v>4</v>
      </c>
      <c r="AH241" s="18" t="str">
        <f>IF($AG241&lt;=1,"Low",IF($AG241&lt;=3,"Medium","High"))</f>
        <v>High</v>
      </c>
      <c r="AI241" s="18">
        <f>IF($J241&gt;=2,1,0) + IF($I241&lt;=1,1,0) + IF($V241&gt;=4,1,0) + IF($R241&lt;=2,1,0) + IF($X241&gt;20,1,0) + IF($AG241&lt;=2,1,0)</f>
        <v>0</v>
      </c>
      <c r="AJ241" s="18" t="str">
        <f>IF(AI241&gt;=4,"High",IF(AI241&gt;=2,"Medium","Low"))</f>
        <v>Low</v>
      </c>
      <c r="AK241" s="18" t="str">
        <f>IF(AND($AF241="Fail", $AI241&gt;=3),"Yes","No")</f>
        <v>No</v>
      </c>
      <c r="AL241" s="18">
        <f xml:space="preserve"> $K241 + $L241+ $M241 + $N241 +$O241</f>
        <v>3</v>
      </c>
      <c r="AM241" s="18">
        <f xml:space="preserve"> $Q241 + $S241 + $T241</f>
        <v>8</v>
      </c>
    </row>
    <row r="242" spans="1:39">
      <c r="A242" s="27" t="s">
        <v>37</v>
      </c>
      <c r="B242" s="21" t="s">
        <v>52</v>
      </c>
      <c r="C242" s="21">
        <v>15</v>
      </c>
      <c r="D242" s="21" t="s">
        <v>39</v>
      </c>
      <c r="E242" s="21" t="s">
        <v>72</v>
      </c>
      <c r="F242" s="21">
        <v>4</v>
      </c>
      <c r="G242" s="21">
        <v>4</v>
      </c>
      <c r="H242" s="21">
        <v>2</v>
      </c>
      <c r="I242" s="21">
        <v>2</v>
      </c>
      <c r="J242" s="21">
        <v>0</v>
      </c>
      <c r="K242" s="21">
        <v>0</v>
      </c>
      <c r="L242" s="21">
        <v>1</v>
      </c>
      <c r="M242" s="21">
        <v>0</v>
      </c>
      <c r="N242" s="21">
        <v>1</v>
      </c>
      <c r="O242" s="21">
        <v>1</v>
      </c>
      <c r="P242" s="21">
        <v>0</v>
      </c>
      <c r="Q242" s="21">
        <v>0</v>
      </c>
      <c r="R242" s="21">
        <v>4</v>
      </c>
      <c r="S242" s="21">
        <v>4</v>
      </c>
      <c r="T242" s="21">
        <v>3</v>
      </c>
      <c r="U242" s="21">
        <v>1</v>
      </c>
      <c r="V242" s="21">
        <v>1</v>
      </c>
      <c r="W242" s="21">
        <v>2</v>
      </c>
      <c r="X242" s="21">
        <v>2</v>
      </c>
      <c r="Y242" s="21">
        <v>11</v>
      </c>
      <c r="Z242" s="21">
        <v>13</v>
      </c>
      <c r="AA242" s="21">
        <v>14</v>
      </c>
      <c r="AB242" s="21">
        <f>$Z242-$Y242</f>
        <v>2</v>
      </c>
      <c r="AC242" s="21">
        <f>$AA242-$Z242</f>
        <v>1</v>
      </c>
      <c r="AD242" s="21" t="str">
        <f>IF(AND($AB242&gt; 0, $AC242 &gt; 0), "Improving", IF(AND($AB242 &lt; 0, $AC242 &lt; 0), "Declining", "Mixed"))</f>
        <v>Improving</v>
      </c>
      <c r="AE242" s="21">
        <f t="shared" si="3"/>
        <v>12.67</v>
      </c>
      <c r="AF242" s="21" t="str">
        <f>IF(AE242&gt;=16,"Excellent", IF(AE242&gt;=14,"Good", IF(AE242&gt;=10,"Average","Fail")))</f>
        <v>Average</v>
      </c>
      <c r="AG242" s="21">
        <f xml:space="preserve"> 0.5*$F242 + 0.5*$G242</f>
        <v>4</v>
      </c>
      <c r="AH242" s="21" t="str">
        <f>IF($AG242&lt;=1,"Low",IF($AG242&lt;=3,"Medium","High"))</f>
        <v>High</v>
      </c>
      <c r="AI242" s="21">
        <f>IF($J242&gt;=2,1,0) + IF($I242&lt;=1,1,0) + IF($V242&gt;=4,1,0) + IF($R242&lt;=2,1,0) + IF($X242&gt;20,1,0) + IF($AG242&lt;=2,1,0)</f>
        <v>0</v>
      </c>
      <c r="AJ242" s="21" t="str">
        <f>IF(AI242&gt;=4,"High",IF(AI242&gt;=2,"Medium","Low"))</f>
        <v>Low</v>
      </c>
      <c r="AK242" s="21" t="str">
        <f>IF(AND($AF242="Fail", $AI242&gt;=3),"Yes","No")</f>
        <v>No</v>
      </c>
      <c r="AL242" s="21">
        <f xml:space="preserve"> $K242 + $L242+ $M242 + $N242 +$O242</f>
        <v>3</v>
      </c>
      <c r="AM242" s="21">
        <f xml:space="preserve"> $Q242 + $S242 + $T242</f>
        <v>7</v>
      </c>
    </row>
    <row r="243" spans="1:39">
      <c r="A243" s="26" t="s">
        <v>37</v>
      </c>
      <c r="B243" s="18" t="s">
        <v>38</v>
      </c>
      <c r="C243" s="18">
        <v>15</v>
      </c>
      <c r="D243" s="18" t="s">
        <v>39</v>
      </c>
      <c r="E243" s="18" t="s">
        <v>72</v>
      </c>
      <c r="F243" s="18">
        <v>1</v>
      </c>
      <c r="G243" s="18">
        <v>2</v>
      </c>
      <c r="H243" s="18">
        <v>1</v>
      </c>
      <c r="I243" s="18">
        <v>2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1</v>
      </c>
      <c r="P243" s="18">
        <v>1</v>
      </c>
      <c r="Q243" s="18">
        <v>0</v>
      </c>
      <c r="R243" s="18">
        <v>3</v>
      </c>
      <c r="S243" s="18">
        <v>2</v>
      </c>
      <c r="T243" s="18">
        <v>3</v>
      </c>
      <c r="U243" s="18">
        <v>1</v>
      </c>
      <c r="V243" s="18">
        <v>2</v>
      </c>
      <c r="W243" s="18">
        <v>1</v>
      </c>
      <c r="X243" s="18">
        <v>2</v>
      </c>
      <c r="Y243" s="18">
        <v>16</v>
      </c>
      <c r="Z243" s="18">
        <v>15</v>
      </c>
      <c r="AA243" s="18">
        <v>15</v>
      </c>
      <c r="AB243" s="18">
        <f>$Z243-$Y243</f>
        <v>-1</v>
      </c>
      <c r="AC243" s="18">
        <f>$AA243-$Z243</f>
        <v>0</v>
      </c>
      <c r="AD243" s="18" t="str">
        <f>IF(AND($AB243&gt; 0, $AC243 &gt; 0), "Improving", IF(AND($AB243 &lt; 0, $AC243 &lt; 0), "Declining", "Mixed"))</f>
        <v>Mixed</v>
      </c>
      <c r="AE243" s="18">
        <f t="shared" si="3"/>
        <v>15.33</v>
      </c>
      <c r="AF243" s="18" t="str">
        <f>IF(AE243&gt;=16,"Excellent", IF(AE243&gt;=14,"Good", IF(AE243&gt;=10,"Average","Fail")))</f>
        <v>Good</v>
      </c>
      <c r="AG243" s="18">
        <f xml:space="preserve"> 0.5*$F243 + 0.5*$G243</f>
        <v>1.5</v>
      </c>
      <c r="AH243" s="18" t="str">
        <f>IF($AG243&lt;=1,"Low",IF($AG243&lt;=3,"Medium","High"))</f>
        <v>Medium</v>
      </c>
      <c r="AI243" s="18">
        <f>IF($J243&gt;=2,1,0) + IF($I243&lt;=1,1,0) + IF($V243&gt;=4,1,0) + IF($R243&lt;=2,1,0) + IF($X243&gt;20,1,0) + IF($AG243&lt;=2,1,0)</f>
        <v>1</v>
      </c>
      <c r="AJ243" s="18" t="str">
        <f>IF(AI243&gt;=4,"High",IF(AI243&gt;=2,"Medium","Low"))</f>
        <v>Low</v>
      </c>
      <c r="AK243" s="18" t="str">
        <f>IF(AND($AF243="Fail", $AI243&gt;=3),"Yes","No")</f>
        <v>No</v>
      </c>
      <c r="AL243" s="18">
        <f xml:space="preserve"> $K243 + $L243+ $M243 + $N243 +$O243</f>
        <v>1</v>
      </c>
      <c r="AM243" s="18">
        <f xml:space="preserve"> $Q243 + $S243 + $T243</f>
        <v>5</v>
      </c>
    </row>
    <row r="244" spans="1:39">
      <c r="A244" s="27" t="s">
        <v>37</v>
      </c>
      <c r="B244" s="21" t="s">
        <v>38</v>
      </c>
      <c r="C244" s="21">
        <v>16</v>
      </c>
      <c r="D244" s="21" t="s">
        <v>39</v>
      </c>
      <c r="E244" s="21" t="s">
        <v>71</v>
      </c>
      <c r="F244" s="21">
        <v>2</v>
      </c>
      <c r="G244" s="21">
        <v>4</v>
      </c>
      <c r="H244" s="21">
        <v>2</v>
      </c>
      <c r="I244" s="21">
        <v>2</v>
      </c>
      <c r="J244" s="21">
        <v>0</v>
      </c>
      <c r="K244" s="21">
        <v>0</v>
      </c>
      <c r="L244" s="21">
        <v>1</v>
      </c>
      <c r="M244" s="21">
        <v>1</v>
      </c>
      <c r="N244" s="21">
        <v>1</v>
      </c>
      <c r="O244" s="21">
        <v>1</v>
      </c>
      <c r="P244" s="21">
        <v>1</v>
      </c>
      <c r="Q244" s="21">
        <v>1</v>
      </c>
      <c r="R244" s="21">
        <v>4</v>
      </c>
      <c r="S244" s="21">
        <v>2</v>
      </c>
      <c r="T244" s="21">
        <v>2</v>
      </c>
      <c r="U244" s="21">
        <v>1</v>
      </c>
      <c r="V244" s="21">
        <v>2</v>
      </c>
      <c r="W244" s="21">
        <v>5</v>
      </c>
      <c r="X244" s="21">
        <v>2</v>
      </c>
      <c r="Y244" s="21">
        <v>13</v>
      </c>
      <c r="Z244" s="21">
        <v>13</v>
      </c>
      <c r="AA244" s="21">
        <v>13</v>
      </c>
      <c r="AB244" s="21">
        <f>$Z244-$Y244</f>
        <v>0</v>
      </c>
      <c r="AC244" s="21">
        <f>$AA244-$Z244</f>
        <v>0</v>
      </c>
      <c r="AD244" s="21" t="str">
        <f>IF(AND($AB244&gt; 0, $AC244 &gt; 0), "Improving", IF(AND($AB244 &lt; 0, $AC244 &lt; 0), "Declining", "Mixed"))</f>
        <v>Mixed</v>
      </c>
      <c r="AE244" s="21">
        <f t="shared" si="3"/>
        <v>13</v>
      </c>
      <c r="AF244" s="21" t="str">
        <f>IF(AE244&gt;=16,"Excellent", IF(AE244&gt;=14,"Good", IF(AE244&gt;=10,"Average","Fail")))</f>
        <v>Average</v>
      </c>
      <c r="AG244" s="21">
        <f xml:space="preserve"> 0.5*$F244 + 0.5*$G244</f>
        <v>3</v>
      </c>
      <c r="AH244" s="21" t="str">
        <f>IF($AG244&lt;=1,"Low",IF($AG244&lt;=3,"Medium","High"))</f>
        <v>Medium</v>
      </c>
      <c r="AI244" s="21">
        <f>IF($J244&gt;=2,1,0) + IF($I244&lt;=1,1,0) + IF($V244&gt;=4,1,0) + IF($R244&lt;=2,1,0) + IF($X244&gt;20,1,0) + IF($AG244&lt;=2,1,0)</f>
        <v>0</v>
      </c>
      <c r="AJ244" s="21" t="str">
        <f>IF(AI244&gt;=4,"High",IF(AI244&gt;=2,"Medium","Low"))</f>
        <v>Low</v>
      </c>
      <c r="AK244" s="21" t="str">
        <f>IF(AND($AF244="Fail", $AI244&gt;=3),"Yes","No")</f>
        <v>No</v>
      </c>
      <c r="AL244" s="21">
        <f xml:space="preserve"> $K244 + $L244+ $M244 + $N244 +$O244</f>
        <v>4</v>
      </c>
      <c r="AM244" s="21">
        <f xml:space="preserve"> $Q244 + $S244 + $T244</f>
        <v>5</v>
      </c>
    </row>
    <row r="245" spans="1:39">
      <c r="A245" s="26" t="s">
        <v>37</v>
      </c>
      <c r="B245" s="18" t="s">
        <v>38</v>
      </c>
      <c r="C245" s="18">
        <v>19</v>
      </c>
      <c r="D245" s="18" t="s">
        <v>39</v>
      </c>
      <c r="E245" s="18" t="s">
        <v>72</v>
      </c>
      <c r="F245" s="18">
        <v>0</v>
      </c>
      <c r="G245" s="18">
        <v>1</v>
      </c>
      <c r="H245" s="18">
        <v>1</v>
      </c>
      <c r="I245" s="18">
        <v>2</v>
      </c>
      <c r="J245" s="18">
        <v>3</v>
      </c>
      <c r="K245" s="18">
        <v>0</v>
      </c>
      <c r="L245" s="18">
        <v>1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3</v>
      </c>
      <c r="S245" s="18">
        <v>4</v>
      </c>
      <c r="T245" s="18">
        <v>2</v>
      </c>
      <c r="U245" s="18">
        <v>1</v>
      </c>
      <c r="V245" s="18">
        <v>1</v>
      </c>
      <c r="W245" s="18">
        <v>5</v>
      </c>
      <c r="X245" s="18">
        <v>2</v>
      </c>
      <c r="Y245" s="18">
        <v>7</v>
      </c>
      <c r="Z245" s="18">
        <v>8</v>
      </c>
      <c r="AA245" s="18">
        <v>9</v>
      </c>
      <c r="AB245" s="18">
        <f>$Z245-$Y245</f>
        <v>1</v>
      </c>
      <c r="AC245" s="18">
        <f>$AA245-$Z245</f>
        <v>1</v>
      </c>
      <c r="AD245" s="18" t="str">
        <f>IF(AND($AB245&gt; 0, $AC245 &gt; 0), "Improving", IF(AND($AB245 &lt; 0, $AC245 &lt; 0), "Declining", "Mixed"))</f>
        <v>Improving</v>
      </c>
      <c r="AE245" s="18">
        <f t="shared" si="3"/>
        <v>8</v>
      </c>
      <c r="AF245" s="18" t="str">
        <f>IF(AE245&gt;=16,"Excellent", IF(AE245&gt;=14,"Good", IF(AE245&gt;=10,"Average","Fail")))</f>
        <v>Fail</v>
      </c>
      <c r="AG245" s="18">
        <f xml:space="preserve"> 0.5*$F245 + 0.5*$G245</f>
        <v>0.5</v>
      </c>
      <c r="AH245" s="18" t="str">
        <f>IF($AG245&lt;=1,"Low",IF($AG245&lt;=3,"Medium","High"))</f>
        <v>Low</v>
      </c>
      <c r="AI245" s="18">
        <f>IF($J245&gt;=2,1,0) + IF($I245&lt;=1,1,0) + IF($V245&gt;=4,1,0) + IF($R245&lt;=2,1,0) + IF($X245&gt;20,1,0) + IF($AG245&lt;=2,1,0)</f>
        <v>2</v>
      </c>
      <c r="AJ245" s="18" t="str">
        <f>IF(AI245&gt;=4,"High",IF(AI245&gt;=2,"Medium","Low"))</f>
        <v>Medium</v>
      </c>
      <c r="AK245" s="18" t="str">
        <f>IF(AND($AF245="Fail", $AI245&gt;=3),"Yes","No")</f>
        <v>No</v>
      </c>
      <c r="AL245" s="18">
        <f xml:space="preserve"> $K245 + $L245+ $M245 + $N245 +$O245</f>
        <v>1</v>
      </c>
      <c r="AM245" s="18">
        <f xml:space="preserve"> $Q245 + $S245 + $T245</f>
        <v>6</v>
      </c>
    </row>
    <row r="246" spans="1:39">
      <c r="A246" s="27" t="s">
        <v>37</v>
      </c>
      <c r="B246" s="21" t="s">
        <v>38</v>
      </c>
      <c r="C246" s="21">
        <v>15</v>
      </c>
      <c r="D246" s="21" t="s">
        <v>39</v>
      </c>
      <c r="E246" s="21" t="s">
        <v>72</v>
      </c>
      <c r="F246" s="21">
        <v>4</v>
      </c>
      <c r="G246" s="21">
        <v>4</v>
      </c>
      <c r="H246" s="21">
        <v>1</v>
      </c>
      <c r="I246" s="21">
        <v>3</v>
      </c>
      <c r="J246" s="21">
        <v>0</v>
      </c>
      <c r="K246" s="21">
        <v>0</v>
      </c>
      <c r="L246" s="21">
        <v>1</v>
      </c>
      <c r="M246" s="21">
        <v>1</v>
      </c>
      <c r="N246" s="21">
        <v>1</v>
      </c>
      <c r="O246" s="21">
        <v>1</v>
      </c>
      <c r="P246" s="21">
        <v>1</v>
      </c>
      <c r="Q246" s="21">
        <v>0</v>
      </c>
      <c r="R246" s="21">
        <v>4</v>
      </c>
      <c r="S246" s="21">
        <v>2</v>
      </c>
      <c r="T246" s="21">
        <v>2</v>
      </c>
      <c r="U246" s="21">
        <v>1</v>
      </c>
      <c r="V246" s="21">
        <v>1</v>
      </c>
      <c r="W246" s="21">
        <v>5</v>
      </c>
      <c r="X246" s="21">
        <v>2</v>
      </c>
      <c r="Y246" s="21">
        <v>9</v>
      </c>
      <c r="Z246" s="21">
        <v>11</v>
      </c>
      <c r="AA246" s="21">
        <v>11</v>
      </c>
      <c r="AB246" s="21">
        <f>$Z246-$Y246</f>
        <v>2</v>
      </c>
      <c r="AC246" s="21">
        <f>$AA246-$Z246</f>
        <v>0</v>
      </c>
      <c r="AD246" s="21" t="str">
        <f>IF(AND($AB246&gt; 0, $AC246 &gt; 0), "Improving", IF(AND($AB246 &lt; 0, $AC246 &lt; 0), "Declining", "Mixed"))</f>
        <v>Mixed</v>
      </c>
      <c r="AE246" s="21">
        <f t="shared" si="3"/>
        <v>10.33</v>
      </c>
      <c r="AF246" s="21" t="str">
        <f>IF(AE246&gt;=16,"Excellent", IF(AE246&gt;=14,"Good", IF(AE246&gt;=10,"Average","Fail")))</f>
        <v>Average</v>
      </c>
      <c r="AG246" s="21">
        <f xml:space="preserve"> 0.5*$F246 + 0.5*$G246</f>
        <v>4</v>
      </c>
      <c r="AH246" s="21" t="str">
        <f>IF($AG246&lt;=1,"Low",IF($AG246&lt;=3,"Medium","High"))</f>
        <v>High</v>
      </c>
      <c r="AI246" s="21">
        <f>IF($J246&gt;=2,1,0) + IF($I246&lt;=1,1,0) + IF($V246&gt;=4,1,0) + IF($R246&lt;=2,1,0) + IF($X246&gt;20,1,0) + IF($AG246&lt;=2,1,0)</f>
        <v>0</v>
      </c>
      <c r="AJ246" s="21" t="str">
        <f>IF(AI246&gt;=4,"High",IF(AI246&gt;=2,"Medium","Low"))</f>
        <v>Low</v>
      </c>
      <c r="AK246" s="21" t="str">
        <f>IF(AND($AF246="Fail", $AI246&gt;=3),"Yes","No")</f>
        <v>No</v>
      </c>
      <c r="AL246" s="21">
        <f xml:space="preserve"> $K246 + $L246+ $M246 + $N246 +$O246</f>
        <v>4</v>
      </c>
      <c r="AM246" s="21">
        <f xml:space="preserve"> $Q246 + $S246 + $T246</f>
        <v>4</v>
      </c>
    </row>
    <row r="247" spans="1:39">
      <c r="A247" s="26" t="s">
        <v>37</v>
      </c>
      <c r="B247" s="18" t="s">
        <v>38</v>
      </c>
      <c r="C247" s="18">
        <v>16</v>
      </c>
      <c r="D247" s="18" t="s">
        <v>39</v>
      </c>
      <c r="E247" s="18" t="s">
        <v>71</v>
      </c>
      <c r="F247" s="18">
        <v>1</v>
      </c>
      <c r="G247" s="18">
        <v>1</v>
      </c>
      <c r="H247" s="18">
        <v>1</v>
      </c>
      <c r="I247" s="18">
        <v>1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1</v>
      </c>
      <c r="P247" s="18">
        <v>1</v>
      </c>
      <c r="Q247" s="18">
        <v>0</v>
      </c>
      <c r="R247" s="18">
        <v>3</v>
      </c>
      <c r="S247" s="18">
        <v>4</v>
      </c>
      <c r="T247" s="18">
        <v>4</v>
      </c>
      <c r="U247" s="18">
        <v>3</v>
      </c>
      <c r="V247" s="18">
        <v>3</v>
      </c>
      <c r="W247" s="18">
        <v>1</v>
      </c>
      <c r="X247" s="18">
        <v>2</v>
      </c>
      <c r="Y247" s="18">
        <v>14</v>
      </c>
      <c r="Z247" s="18">
        <v>14</v>
      </c>
      <c r="AA247" s="18">
        <v>13</v>
      </c>
      <c r="AB247" s="18">
        <f>$Z247-$Y247</f>
        <v>0</v>
      </c>
      <c r="AC247" s="18">
        <f>$AA247-$Z247</f>
        <v>-1</v>
      </c>
      <c r="AD247" s="18" t="str">
        <f>IF(AND($AB247&gt; 0, $AC247 &gt; 0), "Improving", IF(AND($AB247 &lt; 0, $AC247 &lt; 0), "Declining", "Mixed"))</f>
        <v>Mixed</v>
      </c>
      <c r="AE247" s="18">
        <f t="shared" si="3"/>
        <v>13.67</v>
      </c>
      <c r="AF247" s="18" t="str">
        <f>IF(AE247&gt;=16,"Excellent", IF(AE247&gt;=14,"Good", IF(AE247&gt;=10,"Average","Fail")))</f>
        <v>Average</v>
      </c>
      <c r="AG247" s="18">
        <f xml:space="preserve"> 0.5*$F247 + 0.5*$G247</f>
        <v>1</v>
      </c>
      <c r="AH247" s="18" t="str">
        <f>IF($AG247&lt;=1,"Low",IF($AG247&lt;=3,"Medium","High"))</f>
        <v>Low</v>
      </c>
      <c r="AI247" s="18">
        <f>IF($J247&gt;=2,1,0) + IF($I247&lt;=1,1,0) + IF($V247&gt;=4,1,0) + IF($R247&lt;=2,1,0) + IF($X247&gt;20,1,0) + IF($AG247&lt;=2,1,0)</f>
        <v>2</v>
      </c>
      <c r="AJ247" s="18" t="str">
        <f>IF(AI247&gt;=4,"High",IF(AI247&gt;=2,"Medium","Low"))</f>
        <v>Medium</v>
      </c>
      <c r="AK247" s="18" t="str">
        <f>IF(AND($AF247="Fail", $AI247&gt;=3),"Yes","No")</f>
        <v>No</v>
      </c>
      <c r="AL247" s="18">
        <f xml:space="preserve"> $K247 + $L247+ $M247 + $N247 +$O247</f>
        <v>1</v>
      </c>
      <c r="AM247" s="18">
        <f xml:space="preserve"> $Q247 + $S247 + $T247</f>
        <v>8</v>
      </c>
    </row>
    <row r="248" spans="1:39">
      <c r="A248" s="27" t="s">
        <v>37</v>
      </c>
      <c r="B248" s="21" t="s">
        <v>38</v>
      </c>
      <c r="C248" s="21">
        <v>15</v>
      </c>
      <c r="D248" s="21" t="s">
        <v>39</v>
      </c>
      <c r="E248" s="21" t="s">
        <v>72</v>
      </c>
      <c r="F248" s="21">
        <v>1</v>
      </c>
      <c r="G248" s="21">
        <v>2</v>
      </c>
      <c r="H248" s="21">
        <v>1</v>
      </c>
      <c r="I248" s="21">
        <v>2</v>
      </c>
      <c r="J248" s="21">
        <v>0</v>
      </c>
      <c r="K248" s="21">
        <v>0</v>
      </c>
      <c r="L248" s="21">
        <v>1</v>
      </c>
      <c r="M248" s="21">
        <v>1</v>
      </c>
      <c r="N248" s="21">
        <v>0</v>
      </c>
      <c r="O248" s="21">
        <v>1</v>
      </c>
      <c r="P248" s="21">
        <v>1</v>
      </c>
      <c r="Q248" s="21">
        <v>0</v>
      </c>
      <c r="R248" s="21">
        <v>4</v>
      </c>
      <c r="S248" s="21">
        <v>3</v>
      </c>
      <c r="T248" s="21">
        <v>2</v>
      </c>
      <c r="U248" s="21">
        <v>1</v>
      </c>
      <c r="V248" s="21">
        <v>1</v>
      </c>
      <c r="W248" s="21">
        <v>5</v>
      </c>
      <c r="X248" s="21">
        <v>2</v>
      </c>
      <c r="Y248" s="21">
        <v>10</v>
      </c>
      <c r="Z248" s="21">
        <v>11</v>
      </c>
      <c r="AA248" s="21">
        <v>11</v>
      </c>
      <c r="AB248" s="21">
        <f>$Z248-$Y248</f>
        <v>1</v>
      </c>
      <c r="AC248" s="21">
        <f>$AA248-$Z248</f>
        <v>0</v>
      </c>
      <c r="AD248" s="21" t="str">
        <f>IF(AND($AB248&gt; 0, $AC248 &gt; 0), "Improving", IF(AND($AB248 &lt; 0, $AC248 &lt; 0), "Declining", "Mixed"))</f>
        <v>Mixed</v>
      </c>
      <c r="AE248" s="21">
        <f t="shared" si="3"/>
        <v>10.67</v>
      </c>
      <c r="AF248" s="21" t="str">
        <f>IF(AE248&gt;=16,"Excellent", IF(AE248&gt;=14,"Good", IF(AE248&gt;=10,"Average","Fail")))</f>
        <v>Average</v>
      </c>
      <c r="AG248" s="21">
        <f xml:space="preserve"> 0.5*$F248 + 0.5*$G248</f>
        <v>1.5</v>
      </c>
      <c r="AH248" s="21" t="str">
        <f>IF($AG248&lt;=1,"Low",IF($AG248&lt;=3,"Medium","High"))</f>
        <v>Medium</v>
      </c>
      <c r="AI248" s="21">
        <f>IF($J248&gt;=2,1,0) + IF($I248&lt;=1,1,0) + IF($V248&gt;=4,1,0) + IF($R248&lt;=2,1,0) + IF($X248&gt;20,1,0) + IF($AG248&lt;=2,1,0)</f>
        <v>1</v>
      </c>
      <c r="AJ248" s="21" t="str">
        <f>IF(AI248&gt;=4,"High",IF(AI248&gt;=2,"Medium","Low"))</f>
        <v>Low</v>
      </c>
      <c r="AK248" s="21" t="str">
        <f>IF(AND($AF248="Fail", $AI248&gt;=3),"Yes","No")</f>
        <v>No</v>
      </c>
      <c r="AL248" s="21">
        <f xml:space="preserve"> $K248 + $L248+ $M248 + $N248 +$O248</f>
        <v>3</v>
      </c>
      <c r="AM248" s="21">
        <f xml:space="preserve"> $Q248 + $S248 + $T248</f>
        <v>5</v>
      </c>
    </row>
    <row r="249" spans="1:39">
      <c r="A249" s="26" t="s">
        <v>37</v>
      </c>
      <c r="B249" s="18" t="s">
        <v>52</v>
      </c>
      <c r="C249" s="18">
        <v>15</v>
      </c>
      <c r="D249" s="18" t="s">
        <v>54</v>
      </c>
      <c r="E249" s="18" t="s">
        <v>72</v>
      </c>
      <c r="F249" s="18">
        <v>2</v>
      </c>
      <c r="G249" s="18">
        <v>3</v>
      </c>
      <c r="H249" s="18">
        <v>1</v>
      </c>
      <c r="I249" s="18">
        <v>2</v>
      </c>
      <c r="J249" s="18">
        <v>0</v>
      </c>
      <c r="K249" s="18">
        <v>1</v>
      </c>
      <c r="L249" s="18">
        <v>0</v>
      </c>
      <c r="M249" s="18">
        <v>1</v>
      </c>
      <c r="N249" s="18">
        <v>1</v>
      </c>
      <c r="O249" s="18">
        <v>1</v>
      </c>
      <c r="P249" s="18">
        <v>0</v>
      </c>
      <c r="Q249" s="18">
        <v>0</v>
      </c>
      <c r="R249" s="18">
        <v>4</v>
      </c>
      <c r="S249" s="18">
        <v>4</v>
      </c>
      <c r="T249" s="18">
        <v>4</v>
      </c>
      <c r="U249" s="18">
        <v>1</v>
      </c>
      <c r="V249" s="18">
        <v>1</v>
      </c>
      <c r="W249" s="18">
        <v>1</v>
      </c>
      <c r="X249" s="18">
        <v>2</v>
      </c>
      <c r="Y249" s="18">
        <v>11</v>
      </c>
      <c r="Z249" s="18">
        <v>8</v>
      </c>
      <c r="AA249" s="18">
        <v>8</v>
      </c>
      <c r="AB249" s="18">
        <f>$Z249-$Y249</f>
        <v>-3</v>
      </c>
      <c r="AC249" s="18">
        <f>$AA249-$Z249</f>
        <v>0</v>
      </c>
      <c r="AD249" s="18" t="str">
        <f>IF(AND($AB249&gt; 0, $AC249 &gt; 0), "Improving", IF(AND($AB249 &lt; 0, $AC249 &lt; 0), "Declining", "Mixed"))</f>
        <v>Mixed</v>
      </c>
      <c r="AE249" s="18">
        <f t="shared" si="3"/>
        <v>9</v>
      </c>
      <c r="AF249" s="18" t="str">
        <f>IF(AE249&gt;=16,"Excellent", IF(AE249&gt;=14,"Good", IF(AE249&gt;=10,"Average","Fail")))</f>
        <v>Fail</v>
      </c>
      <c r="AG249" s="18">
        <f xml:space="preserve"> 0.5*$F249 + 0.5*$G249</f>
        <v>2.5</v>
      </c>
      <c r="AH249" s="18" t="str">
        <f>IF($AG249&lt;=1,"Low",IF($AG249&lt;=3,"Medium","High"))</f>
        <v>Medium</v>
      </c>
      <c r="AI249" s="18">
        <f>IF($J249&gt;=2,1,0) + IF($I249&lt;=1,1,0) + IF($V249&gt;=4,1,0) + IF($R249&lt;=2,1,0) + IF($X249&gt;20,1,0) + IF($AG249&lt;=2,1,0)</f>
        <v>0</v>
      </c>
      <c r="AJ249" s="18" t="str">
        <f>IF(AI249&gt;=4,"High",IF(AI249&gt;=2,"Medium","Low"))</f>
        <v>Low</v>
      </c>
      <c r="AK249" s="18" t="str">
        <f>IF(AND($AF249="Fail", $AI249&gt;=3),"Yes","No")</f>
        <v>No</v>
      </c>
      <c r="AL249" s="18">
        <f xml:space="preserve"> $K249 + $L249+ $M249 + $N249 +$O249</f>
        <v>4</v>
      </c>
      <c r="AM249" s="18">
        <f xml:space="preserve"> $Q249 + $S249 + $T249</f>
        <v>8</v>
      </c>
    </row>
    <row r="250" spans="1:39">
      <c r="A250" s="27" t="s">
        <v>37</v>
      </c>
      <c r="B250" s="21" t="s">
        <v>52</v>
      </c>
      <c r="C250" s="21">
        <v>16</v>
      </c>
      <c r="D250" s="21" t="s">
        <v>54</v>
      </c>
      <c r="E250" s="21" t="s">
        <v>72</v>
      </c>
      <c r="F250" s="21">
        <v>2</v>
      </c>
      <c r="G250" s="21">
        <v>2</v>
      </c>
      <c r="H250" s="21">
        <v>3</v>
      </c>
      <c r="I250" s="21">
        <v>1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1</v>
      </c>
      <c r="P250" s="21">
        <v>0</v>
      </c>
      <c r="Q250" s="21">
        <v>0</v>
      </c>
      <c r="R250" s="21">
        <v>4</v>
      </c>
      <c r="S250" s="21">
        <v>2</v>
      </c>
      <c r="T250" s="21">
        <v>2</v>
      </c>
      <c r="U250" s="21">
        <v>1</v>
      </c>
      <c r="V250" s="21">
        <v>2</v>
      </c>
      <c r="W250" s="21">
        <v>3</v>
      </c>
      <c r="X250" s="21">
        <v>2</v>
      </c>
      <c r="Y250" s="21">
        <v>17</v>
      </c>
      <c r="Z250" s="21">
        <v>15</v>
      </c>
      <c r="AA250" s="21">
        <v>15</v>
      </c>
      <c r="AB250" s="21">
        <f>$Z250-$Y250</f>
        <v>-2</v>
      </c>
      <c r="AC250" s="21">
        <f>$AA250-$Z250</f>
        <v>0</v>
      </c>
      <c r="AD250" s="21" t="str">
        <f>IF(AND($AB250&gt; 0, $AC250 &gt; 0), "Improving", IF(AND($AB250 &lt; 0, $AC250 &lt; 0), "Declining", "Mixed"))</f>
        <v>Mixed</v>
      </c>
      <c r="AE250" s="21">
        <f t="shared" si="3"/>
        <v>15.67</v>
      </c>
      <c r="AF250" s="21" t="str">
        <f>IF(AE250&gt;=16,"Excellent", IF(AE250&gt;=14,"Good", IF(AE250&gt;=10,"Average","Fail")))</f>
        <v>Good</v>
      </c>
      <c r="AG250" s="21">
        <f xml:space="preserve"> 0.5*$F250 + 0.5*$G250</f>
        <v>2</v>
      </c>
      <c r="AH250" s="21" t="str">
        <f>IF($AG250&lt;=1,"Low",IF($AG250&lt;=3,"Medium","High"))</f>
        <v>Medium</v>
      </c>
      <c r="AI250" s="21">
        <f>IF($J250&gt;=2,1,0) + IF($I250&lt;=1,1,0) + IF($V250&gt;=4,1,0) + IF($R250&lt;=2,1,0) + IF($X250&gt;20,1,0) + IF($AG250&lt;=2,1,0)</f>
        <v>2</v>
      </c>
      <c r="AJ250" s="21" t="str">
        <f>IF(AI250&gt;=4,"High",IF(AI250&gt;=2,"Medium","Low"))</f>
        <v>Medium</v>
      </c>
      <c r="AK250" s="21" t="str">
        <f>IF(AND($AF250="Fail", $AI250&gt;=3),"Yes","No")</f>
        <v>No</v>
      </c>
      <c r="AL250" s="21">
        <f xml:space="preserve"> $K250 + $L250+ $M250 + $N250 +$O250</f>
        <v>1</v>
      </c>
      <c r="AM250" s="21">
        <f xml:space="preserve"> $Q250 + $S250 + $T250</f>
        <v>4</v>
      </c>
    </row>
    <row r="251" spans="1:39">
      <c r="A251" s="26" t="s">
        <v>37</v>
      </c>
      <c r="B251" s="18" t="s">
        <v>52</v>
      </c>
      <c r="C251" s="18">
        <v>17</v>
      </c>
      <c r="D251" s="18" t="s">
        <v>39</v>
      </c>
      <c r="E251" s="18" t="s">
        <v>72</v>
      </c>
      <c r="F251" s="18">
        <v>1</v>
      </c>
      <c r="G251" s="18">
        <v>3</v>
      </c>
      <c r="H251" s="18">
        <v>1</v>
      </c>
      <c r="I251" s="18">
        <v>1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1</v>
      </c>
      <c r="Q251" s="18">
        <v>0</v>
      </c>
      <c r="R251" s="18">
        <v>5</v>
      </c>
      <c r="S251" s="18">
        <v>3</v>
      </c>
      <c r="T251" s="18">
        <v>3</v>
      </c>
      <c r="U251" s="18">
        <v>1</v>
      </c>
      <c r="V251" s="18">
        <v>4</v>
      </c>
      <c r="W251" s="18">
        <v>2</v>
      </c>
      <c r="X251" s="18">
        <v>2</v>
      </c>
      <c r="Y251" s="18">
        <v>10</v>
      </c>
      <c r="Z251" s="18">
        <v>10</v>
      </c>
      <c r="AA251" s="18">
        <v>10</v>
      </c>
      <c r="AB251" s="18">
        <f>$Z251-$Y251</f>
        <v>0</v>
      </c>
      <c r="AC251" s="18">
        <f>$AA251-$Z251</f>
        <v>0</v>
      </c>
      <c r="AD251" s="18" t="str">
        <f>IF(AND($AB251&gt; 0, $AC251 &gt; 0), "Improving", IF(AND($AB251 &lt; 0, $AC251 &lt; 0), "Declining", "Mixed"))</f>
        <v>Mixed</v>
      </c>
      <c r="AE251" s="18">
        <f t="shared" si="3"/>
        <v>10</v>
      </c>
      <c r="AF251" s="18" t="str">
        <f>IF(AE251&gt;=16,"Excellent", IF(AE251&gt;=14,"Good", IF(AE251&gt;=10,"Average","Fail")))</f>
        <v>Average</v>
      </c>
      <c r="AG251" s="18">
        <f xml:space="preserve"> 0.5*$F251 + 0.5*$G251</f>
        <v>2</v>
      </c>
      <c r="AH251" s="18" t="str">
        <f>IF($AG251&lt;=1,"Low",IF($AG251&lt;=3,"Medium","High"))</f>
        <v>Medium</v>
      </c>
      <c r="AI251" s="18">
        <f>IF($J251&gt;=2,1,0) + IF($I251&lt;=1,1,0) + IF($V251&gt;=4,1,0) + IF($R251&lt;=2,1,0) + IF($X251&gt;20,1,0) + IF($AG251&lt;=2,1,0)</f>
        <v>3</v>
      </c>
      <c r="AJ251" s="18" t="str">
        <f>IF(AI251&gt;=4,"High",IF(AI251&gt;=2,"Medium","Low"))</f>
        <v>Medium</v>
      </c>
      <c r="AK251" s="18" t="str">
        <f>IF(AND($AF251="Fail", $AI251&gt;=3),"Yes","No")</f>
        <v>No</v>
      </c>
      <c r="AL251" s="18">
        <f xml:space="preserve"> $K251 + $L251+ $M251 + $N251 +$O251</f>
        <v>0</v>
      </c>
      <c r="AM251" s="18">
        <f xml:space="preserve"> $Q251 + $S251 + $T251</f>
        <v>6</v>
      </c>
    </row>
    <row r="252" spans="1:39">
      <c r="A252" s="27" t="s">
        <v>37</v>
      </c>
      <c r="B252" s="21" t="s">
        <v>52</v>
      </c>
      <c r="C252" s="21">
        <v>16</v>
      </c>
      <c r="D252" s="21" t="s">
        <v>39</v>
      </c>
      <c r="E252" s="21" t="s">
        <v>72</v>
      </c>
      <c r="F252" s="21">
        <v>1</v>
      </c>
      <c r="G252" s="21">
        <v>0</v>
      </c>
      <c r="H252" s="21">
        <v>2</v>
      </c>
      <c r="I252" s="21">
        <v>2</v>
      </c>
      <c r="J252" s="21">
        <v>0</v>
      </c>
      <c r="K252" s="21">
        <v>0</v>
      </c>
      <c r="L252" s="21">
        <v>1</v>
      </c>
      <c r="M252" s="21">
        <v>1</v>
      </c>
      <c r="N252" s="21">
        <v>1</v>
      </c>
      <c r="O252" s="21">
        <v>1</v>
      </c>
      <c r="P252" s="21">
        <v>1</v>
      </c>
      <c r="Q252" s="21">
        <v>1</v>
      </c>
      <c r="R252" s="21">
        <v>4</v>
      </c>
      <c r="S252" s="21">
        <v>3</v>
      </c>
      <c r="T252" s="21">
        <v>2</v>
      </c>
      <c r="U252" s="21">
        <v>1</v>
      </c>
      <c r="V252" s="21">
        <v>1</v>
      </c>
      <c r="W252" s="21">
        <v>3</v>
      </c>
      <c r="X252" s="21">
        <v>2</v>
      </c>
      <c r="Y252" s="21">
        <v>13</v>
      </c>
      <c r="Z252" s="21">
        <v>15</v>
      </c>
      <c r="AA252" s="21">
        <v>16</v>
      </c>
      <c r="AB252" s="21">
        <f>$Z252-$Y252</f>
        <v>2</v>
      </c>
      <c r="AC252" s="21">
        <f>$AA252-$Z252</f>
        <v>1</v>
      </c>
      <c r="AD252" s="21" t="str">
        <f>IF(AND($AB252&gt; 0, $AC252 &gt; 0), "Improving", IF(AND($AB252 &lt; 0, $AC252 &lt; 0), "Declining", "Mixed"))</f>
        <v>Improving</v>
      </c>
      <c r="AE252" s="21">
        <f t="shared" si="3"/>
        <v>14.67</v>
      </c>
      <c r="AF252" s="21" t="str">
        <f>IF(AE252&gt;=16,"Excellent", IF(AE252&gt;=14,"Good", IF(AE252&gt;=10,"Average","Fail")))</f>
        <v>Good</v>
      </c>
      <c r="AG252" s="21">
        <f xml:space="preserve"> 0.5*$F252 + 0.5*$G252</f>
        <v>0.5</v>
      </c>
      <c r="AH252" s="21" t="str">
        <f>IF($AG252&lt;=1,"Low",IF($AG252&lt;=3,"Medium","High"))</f>
        <v>Low</v>
      </c>
      <c r="AI252" s="21">
        <f>IF($J252&gt;=2,1,0) + IF($I252&lt;=1,1,0) + IF($V252&gt;=4,1,0) + IF($R252&lt;=2,1,0) + IF($X252&gt;20,1,0) + IF($AG252&lt;=2,1,0)</f>
        <v>1</v>
      </c>
      <c r="AJ252" s="21" t="str">
        <f>IF(AI252&gt;=4,"High",IF(AI252&gt;=2,"Medium","Low"))</f>
        <v>Low</v>
      </c>
      <c r="AK252" s="21" t="str">
        <f>IF(AND($AF252="Fail", $AI252&gt;=3),"Yes","No")</f>
        <v>No</v>
      </c>
      <c r="AL252" s="21">
        <f xml:space="preserve"> $K252 + $L252+ $M252 + $N252 +$O252</f>
        <v>4</v>
      </c>
      <c r="AM252" s="21">
        <f xml:space="preserve"> $Q252 + $S252 + $T252</f>
        <v>6</v>
      </c>
    </row>
    <row r="253" spans="1:39">
      <c r="A253" s="26" t="s">
        <v>37</v>
      </c>
      <c r="B253" s="18" t="s">
        <v>38</v>
      </c>
      <c r="C253" s="18">
        <v>16</v>
      </c>
      <c r="D253" s="18" t="s">
        <v>39</v>
      </c>
      <c r="E253" s="18" t="s">
        <v>72</v>
      </c>
      <c r="F253" s="18">
        <v>2</v>
      </c>
      <c r="G253" s="18">
        <v>2</v>
      </c>
      <c r="H253" s="18">
        <v>2</v>
      </c>
      <c r="I253" s="18">
        <v>2</v>
      </c>
      <c r="J253" s="18">
        <v>0</v>
      </c>
      <c r="K253" s="18">
        <v>0</v>
      </c>
      <c r="L253" s="18">
        <v>0</v>
      </c>
      <c r="M253" s="18">
        <v>1</v>
      </c>
      <c r="N253" s="18">
        <v>1</v>
      </c>
      <c r="O253" s="18">
        <v>1</v>
      </c>
      <c r="P253" s="18">
        <v>1</v>
      </c>
      <c r="Q253" s="18">
        <v>0</v>
      </c>
      <c r="R253" s="18">
        <v>3</v>
      </c>
      <c r="S253" s="18">
        <v>4</v>
      </c>
      <c r="T253" s="18">
        <v>4</v>
      </c>
      <c r="U253" s="18">
        <v>1</v>
      </c>
      <c r="V253" s="18">
        <v>4</v>
      </c>
      <c r="W253" s="18">
        <v>5</v>
      </c>
      <c r="X253" s="18">
        <v>2</v>
      </c>
      <c r="Y253" s="18">
        <v>13</v>
      </c>
      <c r="Z253" s="18">
        <v>13</v>
      </c>
      <c r="AA253" s="18">
        <v>11</v>
      </c>
      <c r="AB253" s="18">
        <f>$Z253-$Y253</f>
        <v>0</v>
      </c>
      <c r="AC253" s="18">
        <f>$AA253-$Z253</f>
        <v>-2</v>
      </c>
      <c r="AD253" s="18" t="str">
        <f>IF(AND($AB253&gt; 0, $AC253 &gt; 0), "Improving", IF(AND($AB253 &lt; 0, $AC253 &lt; 0), "Declining", "Mixed"))</f>
        <v>Mixed</v>
      </c>
      <c r="AE253" s="18">
        <f t="shared" si="3"/>
        <v>12.33</v>
      </c>
      <c r="AF253" s="18" t="str">
        <f>IF(AE253&gt;=16,"Excellent", IF(AE253&gt;=14,"Good", IF(AE253&gt;=10,"Average","Fail")))</f>
        <v>Average</v>
      </c>
      <c r="AG253" s="18">
        <f xml:space="preserve"> 0.5*$F253 + 0.5*$G253</f>
        <v>2</v>
      </c>
      <c r="AH253" s="18" t="str">
        <f>IF($AG253&lt;=1,"Low",IF($AG253&lt;=3,"Medium","High"))</f>
        <v>Medium</v>
      </c>
      <c r="AI253" s="18">
        <f>IF($J253&gt;=2,1,0) + IF($I253&lt;=1,1,0) + IF($V253&gt;=4,1,0) + IF($R253&lt;=2,1,0) + IF($X253&gt;20,1,0) + IF($AG253&lt;=2,1,0)</f>
        <v>2</v>
      </c>
      <c r="AJ253" s="18" t="str">
        <f>IF(AI253&gt;=4,"High",IF(AI253&gt;=2,"Medium","Low"))</f>
        <v>Medium</v>
      </c>
      <c r="AK253" s="18" t="str">
        <f>IF(AND($AF253="Fail", $AI253&gt;=3),"Yes","No")</f>
        <v>No</v>
      </c>
      <c r="AL253" s="18">
        <f xml:space="preserve"> $K253 + $L253+ $M253 + $N253 +$O253</f>
        <v>3</v>
      </c>
      <c r="AM253" s="18">
        <f xml:space="preserve"> $Q253 + $S253 + $T253</f>
        <v>8</v>
      </c>
    </row>
    <row r="254" spans="1:39">
      <c r="A254" s="27" t="s">
        <v>37</v>
      </c>
      <c r="B254" s="21" t="s">
        <v>52</v>
      </c>
      <c r="C254" s="21">
        <v>16</v>
      </c>
      <c r="D254" s="21" t="s">
        <v>39</v>
      </c>
      <c r="E254" s="21" t="s">
        <v>72</v>
      </c>
      <c r="F254" s="21">
        <v>3</v>
      </c>
      <c r="G254" s="21">
        <v>3</v>
      </c>
      <c r="H254" s="21">
        <v>1</v>
      </c>
      <c r="I254" s="21">
        <v>2</v>
      </c>
      <c r="J254" s="21">
        <v>0</v>
      </c>
      <c r="K254" s="21">
        <v>0</v>
      </c>
      <c r="L254" s="21">
        <v>0</v>
      </c>
      <c r="M254" s="21">
        <v>1</v>
      </c>
      <c r="N254" s="21">
        <v>1</v>
      </c>
      <c r="O254" s="21">
        <v>1</v>
      </c>
      <c r="P254" s="21">
        <v>1</v>
      </c>
      <c r="Q254" s="21">
        <v>1</v>
      </c>
      <c r="R254" s="21">
        <v>4</v>
      </c>
      <c r="S254" s="21">
        <v>2</v>
      </c>
      <c r="T254" s="21">
        <v>3</v>
      </c>
      <c r="U254" s="21">
        <v>1</v>
      </c>
      <c r="V254" s="21">
        <v>2</v>
      </c>
      <c r="W254" s="21">
        <v>3</v>
      </c>
      <c r="X254" s="21">
        <v>2</v>
      </c>
      <c r="Y254" s="21">
        <v>12</v>
      </c>
      <c r="Z254" s="21">
        <v>13</v>
      </c>
      <c r="AA254" s="21">
        <v>12</v>
      </c>
      <c r="AB254" s="21">
        <f>$Z254-$Y254</f>
        <v>1</v>
      </c>
      <c r="AC254" s="21">
        <f>$AA254-$Z254</f>
        <v>-1</v>
      </c>
      <c r="AD254" s="21" t="str">
        <f>IF(AND($AB254&gt; 0, $AC254 &gt; 0), "Improving", IF(AND($AB254 &lt; 0, $AC254 &lt; 0), "Declining", "Mixed"))</f>
        <v>Mixed</v>
      </c>
      <c r="AE254" s="21">
        <f t="shared" si="3"/>
        <v>12.33</v>
      </c>
      <c r="AF254" s="21" t="str">
        <f>IF(AE254&gt;=16,"Excellent", IF(AE254&gt;=14,"Good", IF(AE254&gt;=10,"Average","Fail")))</f>
        <v>Average</v>
      </c>
      <c r="AG254" s="21">
        <f xml:space="preserve"> 0.5*$F254 + 0.5*$G254</f>
        <v>3</v>
      </c>
      <c r="AH254" s="21" t="str">
        <f>IF($AG254&lt;=1,"Low",IF($AG254&lt;=3,"Medium","High"))</f>
        <v>Medium</v>
      </c>
      <c r="AI254" s="21">
        <f>IF($J254&gt;=2,1,0) + IF($I254&lt;=1,1,0) + IF($V254&gt;=4,1,0) + IF($R254&lt;=2,1,0) + IF($X254&gt;20,1,0) + IF($AG254&lt;=2,1,0)</f>
        <v>0</v>
      </c>
      <c r="AJ254" s="21" t="str">
        <f>IF(AI254&gt;=4,"High",IF(AI254&gt;=2,"Medium","Low"))</f>
        <v>Low</v>
      </c>
      <c r="AK254" s="21" t="str">
        <f>IF(AND($AF254="Fail", $AI254&gt;=3),"Yes","No")</f>
        <v>No</v>
      </c>
      <c r="AL254" s="21">
        <f xml:space="preserve"> $K254 + $L254+ $M254 + $N254 +$O254</f>
        <v>3</v>
      </c>
      <c r="AM254" s="21">
        <f xml:space="preserve"> $Q254 + $S254 + $T254</f>
        <v>6</v>
      </c>
    </row>
    <row r="255" spans="1:39">
      <c r="A255" s="26" t="s">
        <v>37</v>
      </c>
      <c r="B255" s="18" t="s">
        <v>52</v>
      </c>
      <c r="C255" s="18">
        <v>16</v>
      </c>
      <c r="D255" s="18" t="s">
        <v>39</v>
      </c>
      <c r="E255" s="18" t="s">
        <v>72</v>
      </c>
      <c r="F255" s="18">
        <v>1</v>
      </c>
      <c r="G255" s="18">
        <v>2</v>
      </c>
      <c r="H255" s="18">
        <v>1</v>
      </c>
      <c r="I255" s="18">
        <v>1</v>
      </c>
      <c r="J255" s="18">
        <v>0</v>
      </c>
      <c r="K255" s="18">
        <v>0</v>
      </c>
      <c r="L255" s="18">
        <v>1</v>
      </c>
      <c r="M255" s="18">
        <v>1</v>
      </c>
      <c r="N255" s="18">
        <v>1</v>
      </c>
      <c r="O255" s="18">
        <v>1</v>
      </c>
      <c r="P255" s="18">
        <v>1</v>
      </c>
      <c r="Q255" s="18">
        <v>1</v>
      </c>
      <c r="R255" s="18">
        <v>3</v>
      </c>
      <c r="S255" s="18">
        <v>3</v>
      </c>
      <c r="T255" s="18">
        <v>3</v>
      </c>
      <c r="U255" s="18">
        <v>1</v>
      </c>
      <c r="V255" s="18">
        <v>2</v>
      </c>
      <c r="W255" s="18">
        <v>3</v>
      </c>
      <c r="X255" s="18">
        <v>2</v>
      </c>
      <c r="Y255" s="18">
        <v>11</v>
      </c>
      <c r="Z255" s="18">
        <v>12</v>
      </c>
      <c r="AA255" s="18">
        <v>11</v>
      </c>
      <c r="AB255" s="18">
        <f>$Z255-$Y255</f>
        <v>1</v>
      </c>
      <c r="AC255" s="18">
        <f>$AA255-$Z255</f>
        <v>-1</v>
      </c>
      <c r="AD255" s="18" t="str">
        <f>IF(AND($AB255&gt; 0, $AC255 &gt; 0), "Improving", IF(AND($AB255 &lt; 0, $AC255 &lt; 0), "Declining", "Mixed"))</f>
        <v>Mixed</v>
      </c>
      <c r="AE255" s="18">
        <f t="shared" si="3"/>
        <v>11.33</v>
      </c>
      <c r="AF255" s="18" t="str">
        <f>IF(AE255&gt;=16,"Excellent", IF(AE255&gt;=14,"Good", IF(AE255&gt;=10,"Average","Fail")))</f>
        <v>Average</v>
      </c>
      <c r="AG255" s="18">
        <f xml:space="preserve"> 0.5*$F255 + 0.5*$G255</f>
        <v>1.5</v>
      </c>
      <c r="AH255" s="18" t="str">
        <f>IF($AG255&lt;=1,"Low",IF($AG255&lt;=3,"Medium","High"))</f>
        <v>Medium</v>
      </c>
      <c r="AI255" s="18">
        <f>IF($J255&gt;=2,1,0) + IF($I255&lt;=1,1,0) + IF($V255&gt;=4,1,0) + IF($R255&lt;=2,1,0) + IF($X255&gt;20,1,0) + IF($AG255&lt;=2,1,0)</f>
        <v>2</v>
      </c>
      <c r="AJ255" s="18" t="str">
        <f>IF(AI255&gt;=4,"High",IF(AI255&gt;=2,"Medium","Low"))</f>
        <v>Medium</v>
      </c>
      <c r="AK255" s="18" t="str">
        <f>IF(AND($AF255="Fail", $AI255&gt;=3),"Yes","No")</f>
        <v>No</v>
      </c>
      <c r="AL255" s="18">
        <f xml:space="preserve"> $K255 + $L255+ $M255 + $N255 +$O255</f>
        <v>4</v>
      </c>
      <c r="AM255" s="18">
        <f xml:space="preserve"> $Q255 + $S255 + $T255</f>
        <v>7</v>
      </c>
    </row>
    <row r="256" spans="1:39">
      <c r="A256" s="27" t="s">
        <v>37</v>
      </c>
      <c r="B256" s="21" t="s">
        <v>38</v>
      </c>
      <c r="C256" s="21">
        <v>16</v>
      </c>
      <c r="D256" s="21" t="s">
        <v>39</v>
      </c>
      <c r="E256" s="21" t="s">
        <v>72</v>
      </c>
      <c r="F256" s="21">
        <v>4</v>
      </c>
      <c r="G256" s="21">
        <v>3</v>
      </c>
      <c r="H256" s="21">
        <v>1</v>
      </c>
      <c r="I256" s="21">
        <v>2</v>
      </c>
      <c r="J256" s="21">
        <v>0</v>
      </c>
      <c r="K256" s="21">
        <v>0</v>
      </c>
      <c r="L256" s="21">
        <v>1</v>
      </c>
      <c r="M256" s="21">
        <v>0</v>
      </c>
      <c r="N256" s="21">
        <v>1</v>
      </c>
      <c r="O256" s="21">
        <v>1</v>
      </c>
      <c r="P256" s="21">
        <v>1</v>
      </c>
      <c r="Q256" s="21">
        <v>0</v>
      </c>
      <c r="R256" s="21">
        <v>4</v>
      </c>
      <c r="S256" s="21">
        <v>3</v>
      </c>
      <c r="T256" s="21">
        <v>5</v>
      </c>
      <c r="U256" s="21">
        <v>1</v>
      </c>
      <c r="V256" s="21">
        <v>5</v>
      </c>
      <c r="W256" s="21">
        <v>2</v>
      </c>
      <c r="X256" s="21">
        <v>2</v>
      </c>
      <c r="Y256" s="21">
        <v>16</v>
      </c>
      <c r="Z256" s="21">
        <v>16</v>
      </c>
      <c r="AA256" s="21">
        <v>16</v>
      </c>
      <c r="AB256" s="21">
        <f>$Z256-$Y256</f>
        <v>0</v>
      </c>
      <c r="AC256" s="21">
        <f>$AA256-$Z256</f>
        <v>0</v>
      </c>
      <c r="AD256" s="21" t="str">
        <f>IF(AND($AB256&gt; 0, $AC256 &gt; 0), "Improving", IF(AND($AB256 &lt; 0, $AC256 &lt; 0), "Declining", "Mixed"))</f>
        <v>Mixed</v>
      </c>
      <c r="AE256" s="21">
        <f t="shared" si="3"/>
        <v>16</v>
      </c>
      <c r="AF256" s="21" t="str">
        <f>IF(AE256&gt;=16,"Excellent", IF(AE256&gt;=14,"Good", IF(AE256&gt;=10,"Average","Fail")))</f>
        <v>Excellent</v>
      </c>
      <c r="AG256" s="21">
        <f xml:space="preserve"> 0.5*$F256 + 0.5*$G256</f>
        <v>3.5</v>
      </c>
      <c r="AH256" s="21" t="str">
        <f>IF($AG256&lt;=1,"Low",IF($AG256&lt;=3,"Medium","High"))</f>
        <v>High</v>
      </c>
      <c r="AI256" s="21">
        <f>IF($J256&gt;=2,1,0) + IF($I256&lt;=1,1,0) + IF($V256&gt;=4,1,0) + IF($R256&lt;=2,1,0) + IF($X256&gt;20,1,0) + IF($AG256&lt;=2,1,0)</f>
        <v>1</v>
      </c>
      <c r="AJ256" s="21" t="str">
        <f>IF(AI256&gt;=4,"High",IF(AI256&gt;=2,"Medium","Low"))</f>
        <v>Low</v>
      </c>
      <c r="AK256" s="21" t="str">
        <f>IF(AND($AF256="Fail", $AI256&gt;=3),"Yes","No")</f>
        <v>No</v>
      </c>
      <c r="AL256" s="21">
        <f xml:space="preserve"> $K256 + $L256+ $M256 + $N256 +$O256</f>
        <v>3</v>
      </c>
      <c r="AM256" s="21">
        <f xml:space="preserve"> $Q256 + $S256 + $T256</f>
        <v>8</v>
      </c>
    </row>
    <row r="257" spans="1:39">
      <c r="A257" s="26" t="s">
        <v>37</v>
      </c>
      <c r="B257" s="18" t="s">
        <v>38</v>
      </c>
      <c r="C257" s="18">
        <v>17</v>
      </c>
      <c r="D257" s="18" t="s">
        <v>39</v>
      </c>
      <c r="E257" s="18" t="s">
        <v>71</v>
      </c>
      <c r="F257" s="18">
        <v>3</v>
      </c>
      <c r="G257" s="18">
        <v>2</v>
      </c>
      <c r="H257" s="18">
        <v>2</v>
      </c>
      <c r="I257" s="18">
        <v>2</v>
      </c>
      <c r="J257" s="18">
        <v>0</v>
      </c>
      <c r="K257" s="18">
        <v>0</v>
      </c>
      <c r="L257" s="18">
        <v>0</v>
      </c>
      <c r="M257" s="18">
        <v>1</v>
      </c>
      <c r="N257" s="18">
        <v>0</v>
      </c>
      <c r="O257" s="18">
        <v>1</v>
      </c>
      <c r="P257" s="18">
        <v>1</v>
      </c>
      <c r="Q257" s="18">
        <v>0</v>
      </c>
      <c r="R257" s="18">
        <v>4</v>
      </c>
      <c r="S257" s="18">
        <v>4</v>
      </c>
      <c r="T257" s="18">
        <v>4</v>
      </c>
      <c r="U257" s="18">
        <v>1</v>
      </c>
      <c r="V257" s="18">
        <v>3</v>
      </c>
      <c r="W257" s="18">
        <v>1</v>
      </c>
      <c r="X257" s="18">
        <v>2</v>
      </c>
      <c r="Y257" s="18">
        <v>14</v>
      </c>
      <c r="Z257" s="18">
        <v>15</v>
      </c>
      <c r="AA257" s="18">
        <v>15</v>
      </c>
      <c r="AB257" s="18">
        <f>$Z257-$Y257</f>
        <v>1</v>
      </c>
      <c r="AC257" s="18">
        <f>$AA257-$Z257</f>
        <v>0</v>
      </c>
      <c r="AD257" s="18" t="str">
        <f>IF(AND($AB257&gt; 0, $AC257 &gt; 0), "Improving", IF(AND($AB257 &lt; 0, $AC257 &lt; 0), "Declining", "Mixed"))</f>
        <v>Mixed</v>
      </c>
      <c r="AE257" s="18">
        <f t="shared" si="3"/>
        <v>14.67</v>
      </c>
      <c r="AF257" s="18" t="str">
        <f>IF(AE257&gt;=16,"Excellent", IF(AE257&gt;=14,"Good", IF(AE257&gt;=10,"Average","Fail")))</f>
        <v>Good</v>
      </c>
      <c r="AG257" s="18">
        <f xml:space="preserve"> 0.5*$F257 + 0.5*$G257</f>
        <v>2.5</v>
      </c>
      <c r="AH257" s="18" t="str">
        <f>IF($AG257&lt;=1,"Low",IF($AG257&lt;=3,"Medium","High"))</f>
        <v>Medium</v>
      </c>
      <c r="AI257" s="18">
        <f>IF($J257&gt;=2,1,0) + IF($I257&lt;=1,1,0) + IF($V257&gt;=4,1,0) + IF($R257&lt;=2,1,0) + IF($X257&gt;20,1,0) + IF($AG257&lt;=2,1,0)</f>
        <v>0</v>
      </c>
      <c r="AJ257" s="18" t="str">
        <f>IF(AI257&gt;=4,"High",IF(AI257&gt;=2,"Medium","Low"))</f>
        <v>Low</v>
      </c>
      <c r="AK257" s="18" t="str">
        <f>IF(AND($AF257="Fail", $AI257&gt;=3),"Yes","No")</f>
        <v>No</v>
      </c>
      <c r="AL257" s="18">
        <f xml:space="preserve"> $K257 + $L257+ $M257 + $N257 +$O257</f>
        <v>2</v>
      </c>
      <c r="AM257" s="18">
        <f xml:space="preserve"> $Q257 + $S257 + $T257</f>
        <v>8</v>
      </c>
    </row>
    <row r="258" spans="1:39">
      <c r="A258" s="27" t="s">
        <v>37</v>
      </c>
      <c r="B258" s="21" t="s">
        <v>38</v>
      </c>
      <c r="C258" s="21">
        <v>17</v>
      </c>
      <c r="D258" s="21" t="s">
        <v>54</v>
      </c>
      <c r="E258" s="21" t="s">
        <v>72</v>
      </c>
      <c r="F258" s="21">
        <v>2</v>
      </c>
      <c r="G258" s="21">
        <v>1</v>
      </c>
      <c r="H258" s="21">
        <v>2</v>
      </c>
      <c r="I258" s="21">
        <v>2</v>
      </c>
      <c r="J258" s="21">
        <v>0</v>
      </c>
      <c r="K258" s="21">
        <v>0</v>
      </c>
      <c r="L258" s="21">
        <v>1</v>
      </c>
      <c r="M258" s="21">
        <v>0</v>
      </c>
      <c r="N258" s="21">
        <v>1</v>
      </c>
      <c r="O258" s="21">
        <v>1</v>
      </c>
      <c r="P258" s="21">
        <v>1</v>
      </c>
      <c r="Q258" s="21">
        <v>0</v>
      </c>
      <c r="R258" s="21">
        <v>4</v>
      </c>
      <c r="S258" s="21">
        <v>2</v>
      </c>
      <c r="T258" s="21">
        <v>5</v>
      </c>
      <c r="U258" s="21">
        <v>1</v>
      </c>
      <c r="V258" s="21">
        <v>2</v>
      </c>
      <c r="W258" s="21">
        <v>5</v>
      </c>
      <c r="X258" s="21">
        <v>2</v>
      </c>
      <c r="Y258" s="21">
        <v>6</v>
      </c>
      <c r="Z258" s="21">
        <v>6</v>
      </c>
      <c r="AA258" s="21">
        <v>6</v>
      </c>
      <c r="AB258" s="21">
        <f>$Z258-$Y258</f>
        <v>0</v>
      </c>
      <c r="AC258" s="21">
        <f>$AA258-$Z258</f>
        <v>0</v>
      </c>
      <c r="AD258" s="21" t="str">
        <f>IF(AND($AB258&gt; 0, $AC258 &gt; 0), "Improving", IF(AND($AB258 &lt; 0, $AC258 &lt; 0), "Declining", "Mixed"))</f>
        <v>Mixed</v>
      </c>
      <c r="AE258" s="21">
        <f t="shared" ref="AE258:AE321" si="4">ROUND(AVERAGE(Y258:AA258),2)</f>
        <v>6</v>
      </c>
      <c r="AF258" s="21" t="str">
        <f>IF(AE258&gt;=16,"Excellent", IF(AE258&gt;=14,"Good", IF(AE258&gt;=10,"Average","Fail")))</f>
        <v>Fail</v>
      </c>
      <c r="AG258" s="21">
        <f xml:space="preserve"> 0.5*$F258 + 0.5*$G258</f>
        <v>1.5</v>
      </c>
      <c r="AH258" s="21" t="str">
        <f>IF($AG258&lt;=1,"Low",IF($AG258&lt;=3,"Medium","High"))</f>
        <v>Medium</v>
      </c>
      <c r="AI258" s="21">
        <f>IF($J258&gt;=2,1,0) + IF($I258&lt;=1,1,0) + IF($V258&gt;=4,1,0) + IF($R258&lt;=2,1,0) + IF($X258&gt;20,1,0) + IF($AG258&lt;=2,1,0)</f>
        <v>1</v>
      </c>
      <c r="AJ258" s="21" t="str">
        <f>IF(AI258&gt;=4,"High",IF(AI258&gt;=2,"Medium","Low"))</f>
        <v>Low</v>
      </c>
      <c r="AK258" s="21" t="str">
        <f>IF(AND($AF258="Fail", $AI258&gt;=3),"Yes","No")</f>
        <v>No</v>
      </c>
      <c r="AL258" s="21">
        <f xml:space="preserve"> $K258 + $L258+ $M258 + $N258 +$O258</f>
        <v>3</v>
      </c>
      <c r="AM258" s="21">
        <f xml:space="preserve"> $Q258 + $S258 + $T258</f>
        <v>7</v>
      </c>
    </row>
    <row r="259" spans="1:39">
      <c r="A259" s="26" t="s">
        <v>37</v>
      </c>
      <c r="B259" s="18" t="s">
        <v>38</v>
      </c>
      <c r="C259" s="18">
        <v>16</v>
      </c>
      <c r="D259" s="18" t="s">
        <v>39</v>
      </c>
      <c r="E259" s="18" t="s">
        <v>72</v>
      </c>
      <c r="F259" s="18">
        <v>2</v>
      </c>
      <c r="G259" s="18">
        <v>3</v>
      </c>
      <c r="H259" s="18">
        <v>1</v>
      </c>
      <c r="I259" s="18">
        <v>2</v>
      </c>
      <c r="J259" s="18">
        <v>0</v>
      </c>
      <c r="K259" s="18">
        <v>1</v>
      </c>
      <c r="L259" s="18">
        <v>0</v>
      </c>
      <c r="M259" s="18">
        <v>0</v>
      </c>
      <c r="N259" s="18">
        <v>0</v>
      </c>
      <c r="O259" s="18">
        <v>1</v>
      </c>
      <c r="P259" s="18">
        <v>1</v>
      </c>
      <c r="Q259" s="18">
        <v>0</v>
      </c>
      <c r="R259" s="18">
        <v>2</v>
      </c>
      <c r="S259" s="18">
        <v>3</v>
      </c>
      <c r="T259" s="18">
        <v>1</v>
      </c>
      <c r="U259" s="18">
        <v>1</v>
      </c>
      <c r="V259" s="18">
        <v>1</v>
      </c>
      <c r="W259" s="18">
        <v>3</v>
      </c>
      <c r="X259" s="18">
        <v>2</v>
      </c>
      <c r="Y259" s="18">
        <v>16</v>
      </c>
      <c r="Z259" s="18">
        <v>16</v>
      </c>
      <c r="AA259" s="18">
        <v>17</v>
      </c>
      <c r="AB259" s="18">
        <f>$Z259-$Y259</f>
        <v>0</v>
      </c>
      <c r="AC259" s="18">
        <f>$AA259-$Z259</f>
        <v>1</v>
      </c>
      <c r="AD259" s="18" t="str">
        <f>IF(AND($AB259&gt; 0, $AC259 &gt; 0), "Improving", IF(AND($AB259 &lt; 0, $AC259 &lt; 0), "Declining", "Mixed"))</f>
        <v>Mixed</v>
      </c>
      <c r="AE259" s="18">
        <f t="shared" si="4"/>
        <v>16.329999999999998</v>
      </c>
      <c r="AF259" s="18" t="str">
        <f>IF(AE259&gt;=16,"Excellent", IF(AE259&gt;=14,"Good", IF(AE259&gt;=10,"Average","Fail")))</f>
        <v>Excellent</v>
      </c>
      <c r="AG259" s="18">
        <f xml:space="preserve"> 0.5*$F259 + 0.5*$G259</f>
        <v>2.5</v>
      </c>
      <c r="AH259" s="18" t="str">
        <f>IF($AG259&lt;=1,"Low",IF($AG259&lt;=3,"Medium","High"))</f>
        <v>Medium</v>
      </c>
      <c r="AI259" s="18">
        <f>IF($J259&gt;=2,1,0) + IF($I259&lt;=1,1,0) + IF($V259&gt;=4,1,0) + IF($R259&lt;=2,1,0) + IF($X259&gt;20,1,0) + IF($AG259&lt;=2,1,0)</f>
        <v>1</v>
      </c>
      <c r="AJ259" s="18" t="str">
        <f>IF(AI259&gt;=4,"High",IF(AI259&gt;=2,"Medium","Low"))</f>
        <v>Low</v>
      </c>
      <c r="AK259" s="18" t="str">
        <f>IF(AND($AF259="Fail", $AI259&gt;=3),"Yes","No")</f>
        <v>No</v>
      </c>
      <c r="AL259" s="18">
        <f xml:space="preserve"> $K259 + $L259+ $M259 + $N259 +$O259</f>
        <v>2</v>
      </c>
      <c r="AM259" s="18">
        <f xml:space="preserve"> $Q259 + $S259 + $T259</f>
        <v>4</v>
      </c>
    </row>
    <row r="260" spans="1:39">
      <c r="A260" s="27" t="s">
        <v>37</v>
      </c>
      <c r="B260" s="21" t="s">
        <v>52</v>
      </c>
      <c r="C260" s="21">
        <v>17</v>
      </c>
      <c r="D260" s="21" t="s">
        <v>39</v>
      </c>
      <c r="E260" s="21" t="s">
        <v>71</v>
      </c>
      <c r="F260" s="21">
        <v>2</v>
      </c>
      <c r="G260" s="21">
        <v>3</v>
      </c>
      <c r="H260" s="21">
        <v>1</v>
      </c>
      <c r="I260" s="21">
        <v>2</v>
      </c>
      <c r="J260" s="21">
        <v>0</v>
      </c>
      <c r="K260" s="21">
        <v>0</v>
      </c>
      <c r="L260" s="21">
        <v>1</v>
      </c>
      <c r="M260" s="21">
        <v>1</v>
      </c>
      <c r="N260" s="21">
        <v>0</v>
      </c>
      <c r="O260" s="21">
        <v>1</v>
      </c>
      <c r="P260" s="21">
        <v>1</v>
      </c>
      <c r="Q260" s="21">
        <v>0</v>
      </c>
      <c r="R260" s="21">
        <v>5</v>
      </c>
      <c r="S260" s="21">
        <v>3</v>
      </c>
      <c r="T260" s="21">
        <v>3</v>
      </c>
      <c r="U260" s="21">
        <v>1</v>
      </c>
      <c r="V260" s="21">
        <v>3</v>
      </c>
      <c r="W260" s="21">
        <v>3</v>
      </c>
      <c r="X260" s="21">
        <v>2</v>
      </c>
      <c r="Y260" s="21">
        <v>12</v>
      </c>
      <c r="Z260" s="21">
        <v>11</v>
      </c>
      <c r="AA260" s="21">
        <v>12</v>
      </c>
      <c r="AB260" s="21">
        <f>$Z260-$Y260</f>
        <v>-1</v>
      </c>
      <c r="AC260" s="21">
        <f>$AA260-$Z260</f>
        <v>1</v>
      </c>
      <c r="AD260" s="21" t="str">
        <f>IF(AND($AB260&gt; 0, $AC260 &gt; 0), "Improving", IF(AND($AB260 &lt; 0, $AC260 &lt; 0), "Declining", "Mixed"))</f>
        <v>Mixed</v>
      </c>
      <c r="AE260" s="21">
        <f t="shared" si="4"/>
        <v>11.67</v>
      </c>
      <c r="AF260" s="21" t="str">
        <f>IF(AE260&gt;=16,"Excellent", IF(AE260&gt;=14,"Good", IF(AE260&gt;=10,"Average","Fail")))</f>
        <v>Average</v>
      </c>
      <c r="AG260" s="21">
        <f xml:space="preserve"> 0.5*$F260 + 0.5*$G260</f>
        <v>2.5</v>
      </c>
      <c r="AH260" s="21" t="str">
        <f>IF($AG260&lt;=1,"Low",IF($AG260&lt;=3,"Medium","High"))</f>
        <v>Medium</v>
      </c>
      <c r="AI260" s="21">
        <f>IF($J260&gt;=2,1,0) + IF($I260&lt;=1,1,0) + IF($V260&gt;=4,1,0) + IF($R260&lt;=2,1,0) + IF($X260&gt;20,1,0) + IF($AG260&lt;=2,1,0)</f>
        <v>0</v>
      </c>
      <c r="AJ260" s="21" t="str">
        <f>IF(AI260&gt;=4,"High",IF(AI260&gt;=2,"Medium","Low"))</f>
        <v>Low</v>
      </c>
      <c r="AK260" s="21" t="str">
        <f>IF(AND($AF260="Fail", $AI260&gt;=3),"Yes","No")</f>
        <v>No</v>
      </c>
      <c r="AL260" s="21">
        <f xml:space="preserve"> $K260 + $L260+ $M260 + $N260 +$O260</f>
        <v>3</v>
      </c>
      <c r="AM260" s="21">
        <f xml:space="preserve"> $Q260 + $S260 + $T260</f>
        <v>6</v>
      </c>
    </row>
    <row r="261" spans="1:39">
      <c r="A261" s="26" t="s">
        <v>37</v>
      </c>
      <c r="B261" s="18" t="s">
        <v>52</v>
      </c>
      <c r="C261" s="18">
        <v>16</v>
      </c>
      <c r="D261" s="18" t="s">
        <v>39</v>
      </c>
      <c r="E261" s="18" t="s">
        <v>72</v>
      </c>
      <c r="F261" s="18">
        <v>4</v>
      </c>
      <c r="G261" s="18">
        <v>4</v>
      </c>
      <c r="H261" s="18">
        <v>1</v>
      </c>
      <c r="I261" s="18">
        <v>2</v>
      </c>
      <c r="J261" s="18">
        <v>0</v>
      </c>
      <c r="K261" s="18">
        <v>0</v>
      </c>
      <c r="L261" s="18">
        <v>1</v>
      </c>
      <c r="M261" s="18">
        <v>1</v>
      </c>
      <c r="N261" s="18">
        <v>1</v>
      </c>
      <c r="O261" s="18">
        <v>1</v>
      </c>
      <c r="P261" s="18">
        <v>1</v>
      </c>
      <c r="Q261" s="18">
        <v>0</v>
      </c>
      <c r="R261" s="18">
        <v>4</v>
      </c>
      <c r="S261" s="18">
        <v>2</v>
      </c>
      <c r="T261" s="18">
        <v>4</v>
      </c>
      <c r="U261" s="18">
        <v>2</v>
      </c>
      <c r="V261" s="18">
        <v>4</v>
      </c>
      <c r="W261" s="18">
        <v>1</v>
      </c>
      <c r="X261" s="18">
        <v>2</v>
      </c>
      <c r="Y261" s="18">
        <v>14</v>
      </c>
      <c r="Z261" s="18">
        <v>13</v>
      </c>
      <c r="AA261" s="18">
        <v>13</v>
      </c>
      <c r="AB261" s="18">
        <f>$Z261-$Y261</f>
        <v>-1</v>
      </c>
      <c r="AC261" s="18">
        <f>$AA261-$Z261</f>
        <v>0</v>
      </c>
      <c r="AD261" s="18" t="str">
        <f>IF(AND($AB261&gt; 0, $AC261 &gt; 0), "Improving", IF(AND($AB261 &lt; 0, $AC261 &lt; 0), "Declining", "Mixed"))</f>
        <v>Mixed</v>
      </c>
      <c r="AE261" s="18">
        <f t="shared" si="4"/>
        <v>13.33</v>
      </c>
      <c r="AF261" s="18" t="str">
        <f>IF(AE261&gt;=16,"Excellent", IF(AE261&gt;=14,"Good", IF(AE261&gt;=10,"Average","Fail")))</f>
        <v>Average</v>
      </c>
      <c r="AG261" s="18">
        <f xml:space="preserve"> 0.5*$F261 + 0.5*$G261</f>
        <v>4</v>
      </c>
      <c r="AH261" s="18" t="str">
        <f>IF($AG261&lt;=1,"Low",IF($AG261&lt;=3,"Medium","High"))</f>
        <v>High</v>
      </c>
      <c r="AI261" s="18">
        <f>IF($J261&gt;=2,1,0) + IF($I261&lt;=1,1,0) + IF($V261&gt;=4,1,0) + IF($R261&lt;=2,1,0) + IF($X261&gt;20,1,0) + IF($AG261&lt;=2,1,0)</f>
        <v>1</v>
      </c>
      <c r="AJ261" s="18" t="str">
        <f>IF(AI261&gt;=4,"High",IF(AI261&gt;=2,"Medium","Low"))</f>
        <v>Low</v>
      </c>
      <c r="AK261" s="18" t="str">
        <f>IF(AND($AF261="Fail", $AI261&gt;=3),"Yes","No")</f>
        <v>No</v>
      </c>
      <c r="AL261" s="18">
        <f xml:space="preserve"> $K261 + $L261+ $M261 + $N261 +$O261</f>
        <v>4</v>
      </c>
      <c r="AM261" s="18">
        <f xml:space="preserve"> $Q261 + $S261 + $T261</f>
        <v>6</v>
      </c>
    </row>
    <row r="262" spans="1:39">
      <c r="A262" s="27" t="s">
        <v>37</v>
      </c>
      <c r="B262" s="21" t="s">
        <v>38</v>
      </c>
      <c r="C262" s="21">
        <v>17</v>
      </c>
      <c r="D262" s="21" t="s">
        <v>54</v>
      </c>
      <c r="E262" s="21" t="s">
        <v>72</v>
      </c>
      <c r="F262" s="21">
        <v>2</v>
      </c>
      <c r="G262" s="21">
        <v>1</v>
      </c>
      <c r="H262" s="21">
        <v>3</v>
      </c>
      <c r="I262" s="21">
        <v>2</v>
      </c>
      <c r="J262" s="21">
        <v>0</v>
      </c>
      <c r="K262" s="21">
        <v>0</v>
      </c>
      <c r="L262" s="21">
        <v>0</v>
      </c>
      <c r="M262" s="21">
        <v>0</v>
      </c>
      <c r="N262" s="21">
        <v>1</v>
      </c>
      <c r="O262" s="21">
        <v>1</v>
      </c>
      <c r="P262" s="21">
        <v>0</v>
      </c>
      <c r="Q262" s="21">
        <v>0</v>
      </c>
      <c r="R262" s="21">
        <v>2</v>
      </c>
      <c r="S262" s="21">
        <v>1</v>
      </c>
      <c r="T262" s="21">
        <v>1</v>
      </c>
      <c r="U262" s="21">
        <v>1</v>
      </c>
      <c r="V262" s="21">
        <v>1</v>
      </c>
      <c r="W262" s="21">
        <v>3</v>
      </c>
      <c r="X262" s="21">
        <v>2</v>
      </c>
      <c r="Y262" s="21">
        <v>13</v>
      </c>
      <c r="Z262" s="21">
        <v>11</v>
      </c>
      <c r="AA262" s="21">
        <v>11</v>
      </c>
      <c r="AB262" s="21">
        <f>$Z262-$Y262</f>
        <v>-2</v>
      </c>
      <c r="AC262" s="21">
        <f>$AA262-$Z262</f>
        <v>0</v>
      </c>
      <c r="AD262" s="21" t="str">
        <f>IF(AND($AB262&gt; 0, $AC262 &gt; 0), "Improving", IF(AND($AB262 &lt; 0, $AC262 &lt; 0), "Declining", "Mixed"))</f>
        <v>Mixed</v>
      </c>
      <c r="AE262" s="21">
        <f t="shared" si="4"/>
        <v>11.67</v>
      </c>
      <c r="AF262" s="21" t="str">
        <f>IF(AE262&gt;=16,"Excellent", IF(AE262&gt;=14,"Good", IF(AE262&gt;=10,"Average","Fail")))</f>
        <v>Average</v>
      </c>
      <c r="AG262" s="21">
        <f xml:space="preserve"> 0.5*$F262 + 0.5*$G262</f>
        <v>1.5</v>
      </c>
      <c r="AH262" s="21" t="str">
        <f>IF($AG262&lt;=1,"Low",IF($AG262&lt;=3,"Medium","High"))</f>
        <v>Medium</v>
      </c>
      <c r="AI262" s="21">
        <f>IF($J262&gt;=2,1,0) + IF($I262&lt;=1,1,0) + IF($V262&gt;=4,1,0) + IF($R262&lt;=2,1,0) + IF($X262&gt;20,1,0) + IF($AG262&lt;=2,1,0)</f>
        <v>2</v>
      </c>
      <c r="AJ262" s="21" t="str">
        <f>IF(AI262&gt;=4,"High",IF(AI262&gt;=2,"Medium","Low"))</f>
        <v>Medium</v>
      </c>
      <c r="AK262" s="21" t="str">
        <f>IF(AND($AF262="Fail", $AI262&gt;=3),"Yes","No")</f>
        <v>No</v>
      </c>
      <c r="AL262" s="21">
        <f xml:space="preserve"> $K262 + $L262+ $M262 + $N262 +$O262</f>
        <v>2</v>
      </c>
      <c r="AM262" s="21">
        <f xml:space="preserve"> $Q262 + $S262 + $T262</f>
        <v>2</v>
      </c>
    </row>
    <row r="263" spans="1:39">
      <c r="A263" s="26" t="s">
        <v>37</v>
      </c>
      <c r="B263" s="18" t="s">
        <v>52</v>
      </c>
      <c r="C263" s="18">
        <v>17</v>
      </c>
      <c r="D263" s="18" t="s">
        <v>54</v>
      </c>
      <c r="E263" s="18" t="s">
        <v>71</v>
      </c>
      <c r="F263" s="18">
        <v>4</v>
      </c>
      <c r="G263" s="18">
        <v>4</v>
      </c>
      <c r="H263" s="18">
        <v>2</v>
      </c>
      <c r="I263" s="18">
        <v>2</v>
      </c>
      <c r="J263" s="18">
        <v>0</v>
      </c>
      <c r="K263" s="18">
        <v>0</v>
      </c>
      <c r="L263" s="18">
        <v>1</v>
      </c>
      <c r="M263" s="18">
        <v>1</v>
      </c>
      <c r="N263" s="18">
        <v>0</v>
      </c>
      <c r="O263" s="18">
        <v>1</v>
      </c>
      <c r="P263" s="18">
        <v>1</v>
      </c>
      <c r="Q263" s="18">
        <v>0</v>
      </c>
      <c r="R263" s="18">
        <v>3</v>
      </c>
      <c r="S263" s="18">
        <v>3</v>
      </c>
      <c r="T263" s="18">
        <v>3</v>
      </c>
      <c r="U263" s="18">
        <v>2</v>
      </c>
      <c r="V263" s="18">
        <v>3</v>
      </c>
      <c r="W263" s="18">
        <v>4</v>
      </c>
      <c r="X263" s="18">
        <v>2</v>
      </c>
      <c r="Y263" s="18">
        <v>10</v>
      </c>
      <c r="Z263" s="18">
        <v>11</v>
      </c>
      <c r="AA263" s="18">
        <v>12</v>
      </c>
      <c r="AB263" s="18">
        <f>$Z263-$Y263</f>
        <v>1</v>
      </c>
      <c r="AC263" s="18">
        <f>$AA263-$Z263</f>
        <v>1</v>
      </c>
      <c r="AD263" s="18" t="str">
        <f>IF(AND($AB263&gt; 0, $AC263 &gt; 0), "Improving", IF(AND($AB263 &lt; 0, $AC263 &lt; 0), "Declining", "Mixed"))</f>
        <v>Improving</v>
      </c>
      <c r="AE263" s="18">
        <f t="shared" si="4"/>
        <v>11</v>
      </c>
      <c r="AF263" s="18" t="str">
        <f>IF(AE263&gt;=16,"Excellent", IF(AE263&gt;=14,"Good", IF(AE263&gt;=10,"Average","Fail")))</f>
        <v>Average</v>
      </c>
      <c r="AG263" s="18">
        <f xml:space="preserve"> 0.5*$F263 + 0.5*$G263</f>
        <v>4</v>
      </c>
      <c r="AH263" s="18" t="str">
        <f>IF($AG263&lt;=1,"Low",IF($AG263&lt;=3,"Medium","High"))</f>
        <v>High</v>
      </c>
      <c r="AI263" s="18">
        <f>IF($J263&gt;=2,1,0) + IF($I263&lt;=1,1,0) + IF($V263&gt;=4,1,0) + IF($R263&lt;=2,1,0) + IF($X263&gt;20,1,0) + IF($AG263&lt;=2,1,0)</f>
        <v>0</v>
      </c>
      <c r="AJ263" s="18" t="str">
        <f>IF(AI263&gt;=4,"High",IF(AI263&gt;=2,"Medium","Low"))</f>
        <v>Low</v>
      </c>
      <c r="AK263" s="18" t="str">
        <f>IF(AND($AF263="Fail", $AI263&gt;=3),"Yes","No")</f>
        <v>No</v>
      </c>
      <c r="AL263" s="18">
        <f xml:space="preserve"> $K263 + $L263+ $M263 + $N263 +$O263</f>
        <v>3</v>
      </c>
      <c r="AM263" s="18">
        <f xml:space="preserve"> $Q263 + $S263 + $T263</f>
        <v>6</v>
      </c>
    </row>
    <row r="264" spans="1:39">
      <c r="A264" s="27" t="s">
        <v>37</v>
      </c>
      <c r="B264" s="21" t="s">
        <v>52</v>
      </c>
      <c r="C264" s="21">
        <v>17</v>
      </c>
      <c r="D264" s="21" t="s">
        <v>39</v>
      </c>
      <c r="E264" s="21" t="s">
        <v>71</v>
      </c>
      <c r="F264" s="21">
        <v>1</v>
      </c>
      <c r="G264" s="21">
        <v>1</v>
      </c>
      <c r="H264" s="21">
        <v>2</v>
      </c>
      <c r="I264" s="21">
        <v>1</v>
      </c>
      <c r="J264" s="21">
        <v>1</v>
      </c>
      <c r="K264" s="21">
        <v>0</v>
      </c>
      <c r="L264" s="21">
        <v>1</v>
      </c>
      <c r="M264" s="21">
        <v>0</v>
      </c>
      <c r="N264" s="21">
        <v>1</v>
      </c>
      <c r="O264" s="21">
        <v>1</v>
      </c>
      <c r="P264" s="21">
        <v>1</v>
      </c>
      <c r="Q264" s="21">
        <v>0</v>
      </c>
      <c r="R264" s="21">
        <v>4</v>
      </c>
      <c r="S264" s="21">
        <v>4</v>
      </c>
      <c r="T264" s="21">
        <v>4</v>
      </c>
      <c r="U264" s="21">
        <v>1</v>
      </c>
      <c r="V264" s="21">
        <v>2</v>
      </c>
      <c r="W264" s="21">
        <v>5</v>
      </c>
      <c r="X264" s="21">
        <v>2</v>
      </c>
      <c r="Y264" s="21">
        <v>7</v>
      </c>
      <c r="Z264" s="21">
        <v>9</v>
      </c>
      <c r="AA264" s="21">
        <v>8</v>
      </c>
      <c r="AB264" s="21">
        <f>$Z264-$Y264</f>
        <v>2</v>
      </c>
      <c r="AC264" s="21">
        <f>$AA264-$Z264</f>
        <v>-1</v>
      </c>
      <c r="AD264" s="21" t="str">
        <f>IF(AND($AB264&gt; 0, $AC264 &gt; 0), "Improving", IF(AND($AB264 &lt; 0, $AC264 &lt; 0), "Declining", "Mixed"))</f>
        <v>Mixed</v>
      </c>
      <c r="AE264" s="21">
        <f t="shared" si="4"/>
        <v>8</v>
      </c>
      <c r="AF264" s="21" t="str">
        <f>IF(AE264&gt;=16,"Excellent", IF(AE264&gt;=14,"Good", IF(AE264&gt;=10,"Average","Fail")))</f>
        <v>Fail</v>
      </c>
      <c r="AG264" s="21">
        <f xml:space="preserve"> 0.5*$F264 + 0.5*$G264</f>
        <v>1</v>
      </c>
      <c r="AH264" s="21" t="str">
        <f>IF($AG264&lt;=1,"Low",IF($AG264&lt;=3,"Medium","High"))</f>
        <v>Low</v>
      </c>
      <c r="AI264" s="21">
        <f>IF($J264&gt;=2,1,0) + IF($I264&lt;=1,1,0) + IF($V264&gt;=4,1,0) + IF($R264&lt;=2,1,0) + IF($X264&gt;20,1,0) + IF($AG264&lt;=2,1,0)</f>
        <v>2</v>
      </c>
      <c r="AJ264" s="21" t="str">
        <f>IF(AI264&gt;=4,"High",IF(AI264&gt;=2,"Medium","Low"))</f>
        <v>Medium</v>
      </c>
      <c r="AK264" s="21" t="str">
        <f>IF(AND($AF264="Fail", $AI264&gt;=3),"Yes","No")</f>
        <v>No</v>
      </c>
      <c r="AL264" s="21">
        <f xml:space="preserve"> $K264 + $L264+ $M264 + $N264 +$O264</f>
        <v>3</v>
      </c>
      <c r="AM264" s="21">
        <f xml:space="preserve"> $Q264 + $S264 + $T264</f>
        <v>8</v>
      </c>
    </row>
    <row r="265" spans="1:39">
      <c r="A265" s="26" t="s">
        <v>37</v>
      </c>
      <c r="B265" s="18" t="s">
        <v>52</v>
      </c>
      <c r="C265" s="18">
        <v>18</v>
      </c>
      <c r="D265" s="18" t="s">
        <v>39</v>
      </c>
      <c r="E265" s="18" t="s">
        <v>72</v>
      </c>
      <c r="F265" s="18">
        <v>4</v>
      </c>
      <c r="G265" s="18">
        <v>3</v>
      </c>
      <c r="H265" s="18">
        <v>1</v>
      </c>
      <c r="I265" s="18">
        <v>2</v>
      </c>
      <c r="J265" s="18">
        <v>0</v>
      </c>
      <c r="K265" s="18">
        <v>0</v>
      </c>
      <c r="L265" s="18">
        <v>1</v>
      </c>
      <c r="M265" s="18">
        <v>1</v>
      </c>
      <c r="N265" s="18">
        <v>0</v>
      </c>
      <c r="O265" s="18">
        <v>1</v>
      </c>
      <c r="P265" s="18">
        <v>1</v>
      </c>
      <c r="Q265" s="18">
        <v>0</v>
      </c>
      <c r="R265" s="18">
        <v>4</v>
      </c>
      <c r="S265" s="18">
        <v>3</v>
      </c>
      <c r="T265" s="18">
        <v>2</v>
      </c>
      <c r="U265" s="18">
        <v>1</v>
      </c>
      <c r="V265" s="18">
        <v>1</v>
      </c>
      <c r="W265" s="18">
        <v>3</v>
      </c>
      <c r="X265" s="18">
        <v>2</v>
      </c>
      <c r="Y265" s="18">
        <v>8</v>
      </c>
      <c r="Z265" s="18">
        <v>8</v>
      </c>
      <c r="AA265" s="18">
        <v>8</v>
      </c>
      <c r="AB265" s="18">
        <f>$Z265-$Y265</f>
        <v>0</v>
      </c>
      <c r="AC265" s="18">
        <f>$AA265-$Z265</f>
        <v>0</v>
      </c>
      <c r="AD265" s="18" t="str">
        <f>IF(AND($AB265&gt; 0, $AC265 &gt; 0), "Improving", IF(AND($AB265 &lt; 0, $AC265 &lt; 0), "Declining", "Mixed"))</f>
        <v>Mixed</v>
      </c>
      <c r="AE265" s="18">
        <f t="shared" si="4"/>
        <v>8</v>
      </c>
      <c r="AF265" s="18" t="str">
        <f>IF(AE265&gt;=16,"Excellent", IF(AE265&gt;=14,"Good", IF(AE265&gt;=10,"Average","Fail")))</f>
        <v>Fail</v>
      </c>
      <c r="AG265" s="18">
        <f xml:space="preserve"> 0.5*$F265 + 0.5*$G265</f>
        <v>3.5</v>
      </c>
      <c r="AH265" s="18" t="str">
        <f>IF($AG265&lt;=1,"Low",IF($AG265&lt;=3,"Medium","High"))</f>
        <v>High</v>
      </c>
      <c r="AI265" s="18">
        <f>IF($J265&gt;=2,1,0) + IF($I265&lt;=1,1,0) + IF($V265&gt;=4,1,0) + IF($R265&lt;=2,1,0) + IF($X265&gt;20,1,0) + IF($AG265&lt;=2,1,0)</f>
        <v>0</v>
      </c>
      <c r="AJ265" s="18" t="str">
        <f>IF(AI265&gt;=4,"High",IF(AI265&gt;=2,"Medium","Low"))</f>
        <v>Low</v>
      </c>
      <c r="AK265" s="18" t="str">
        <f>IF(AND($AF265="Fail", $AI265&gt;=3),"Yes","No")</f>
        <v>No</v>
      </c>
      <c r="AL265" s="18">
        <f xml:space="preserve"> $K265 + $L265+ $M265 + $N265 +$O265</f>
        <v>3</v>
      </c>
      <c r="AM265" s="18">
        <f xml:space="preserve"> $Q265 + $S265 + $T265</f>
        <v>5</v>
      </c>
    </row>
    <row r="266" spans="1:39">
      <c r="A266" s="27" t="s">
        <v>37</v>
      </c>
      <c r="B266" s="21" t="s">
        <v>52</v>
      </c>
      <c r="C266" s="21">
        <v>17</v>
      </c>
      <c r="D266" s="21" t="s">
        <v>39</v>
      </c>
      <c r="E266" s="21" t="s">
        <v>72</v>
      </c>
      <c r="F266" s="21">
        <v>3</v>
      </c>
      <c r="G266" s="21">
        <v>1</v>
      </c>
      <c r="H266" s="21">
        <v>1</v>
      </c>
      <c r="I266" s="21">
        <v>2</v>
      </c>
      <c r="J266" s="21">
        <v>0</v>
      </c>
      <c r="K266" s="21">
        <v>0</v>
      </c>
      <c r="L266" s="21">
        <v>0</v>
      </c>
      <c r="M266" s="21">
        <v>1</v>
      </c>
      <c r="N266" s="21">
        <v>1</v>
      </c>
      <c r="O266" s="21">
        <v>1</v>
      </c>
      <c r="P266" s="21">
        <v>1</v>
      </c>
      <c r="Q266" s="21">
        <v>1</v>
      </c>
      <c r="R266" s="21">
        <v>5</v>
      </c>
      <c r="S266" s="21">
        <v>4</v>
      </c>
      <c r="T266" s="21">
        <v>4</v>
      </c>
      <c r="U266" s="21">
        <v>3</v>
      </c>
      <c r="V266" s="21">
        <v>4</v>
      </c>
      <c r="W266" s="21">
        <v>5</v>
      </c>
      <c r="X266" s="21">
        <v>2</v>
      </c>
      <c r="Y266" s="21">
        <v>9</v>
      </c>
      <c r="Z266" s="21">
        <v>9</v>
      </c>
      <c r="AA266" s="21">
        <v>10</v>
      </c>
      <c r="AB266" s="21">
        <f>$Z266-$Y266</f>
        <v>0</v>
      </c>
      <c r="AC266" s="21">
        <f>$AA266-$Z266</f>
        <v>1</v>
      </c>
      <c r="AD266" s="21" t="str">
        <f>IF(AND($AB266&gt; 0, $AC266 &gt; 0), "Improving", IF(AND($AB266 &lt; 0, $AC266 &lt; 0), "Declining", "Mixed"))</f>
        <v>Mixed</v>
      </c>
      <c r="AE266" s="21">
        <f t="shared" si="4"/>
        <v>9.33</v>
      </c>
      <c r="AF266" s="21" t="str">
        <f>IF(AE266&gt;=16,"Excellent", IF(AE266&gt;=14,"Good", IF(AE266&gt;=10,"Average","Fail")))</f>
        <v>Fail</v>
      </c>
      <c r="AG266" s="21">
        <f xml:space="preserve"> 0.5*$F266 + 0.5*$G266</f>
        <v>2</v>
      </c>
      <c r="AH266" s="21" t="str">
        <f>IF($AG266&lt;=1,"Low",IF($AG266&lt;=3,"Medium","High"))</f>
        <v>Medium</v>
      </c>
      <c r="AI266" s="21">
        <f>IF($J266&gt;=2,1,0) + IF($I266&lt;=1,1,0) + IF($V266&gt;=4,1,0) + IF($R266&lt;=2,1,0) + IF($X266&gt;20,1,0) + IF($AG266&lt;=2,1,0)</f>
        <v>2</v>
      </c>
      <c r="AJ266" s="21" t="str">
        <f>IF(AI266&gt;=4,"High",IF(AI266&gt;=2,"Medium","Low"))</f>
        <v>Medium</v>
      </c>
      <c r="AK266" s="21" t="str">
        <f>IF(AND($AF266="Fail", $AI266&gt;=3),"Yes","No")</f>
        <v>No</v>
      </c>
      <c r="AL266" s="21">
        <f xml:space="preserve"> $K266 + $L266+ $M266 + $N266 +$O266</f>
        <v>3</v>
      </c>
      <c r="AM266" s="21">
        <f xml:space="preserve"> $Q266 + $S266 + $T266</f>
        <v>9</v>
      </c>
    </row>
    <row r="267" spans="1:39">
      <c r="A267" s="26" t="s">
        <v>37</v>
      </c>
      <c r="B267" s="18" t="s">
        <v>38</v>
      </c>
      <c r="C267" s="18">
        <v>18</v>
      </c>
      <c r="D267" s="18" t="s">
        <v>39</v>
      </c>
      <c r="E267" s="18" t="s">
        <v>71</v>
      </c>
      <c r="F267" s="18">
        <v>1</v>
      </c>
      <c r="G267" s="18">
        <v>1</v>
      </c>
      <c r="H267" s="18">
        <v>2</v>
      </c>
      <c r="I267" s="18">
        <v>2</v>
      </c>
      <c r="J267" s="18">
        <v>0</v>
      </c>
      <c r="K267" s="18">
        <v>0</v>
      </c>
      <c r="L267" s="18">
        <v>1</v>
      </c>
      <c r="M267" s="18">
        <v>1</v>
      </c>
      <c r="N267" s="18">
        <v>0</v>
      </c>
      <c r="O267" s="18">
        <v>1</v>
      </c>
      <c r="P267" s="18">
        <v>0</v>
      </c>
      <c r="Q267" s="18">
        <v>0</v>
      </c>
      <c r="R267" s="18">
        <v>4</v>
      </c>
      <c r="S267" s="18">
        <v>4</v>
      </c>
      <c r="T267" s="18">
        <v>3</v>
      </c>
      <c r="U267" s="18">
        <v>1</v>
      </c>
      <c r="V267" s="18">
        <v>1</v>
      </c>
      <c r="W267" s="18">
        <v>3</v>
      </c>
      <c r="X267" s="18">
        <v>2</v>
      </c>
      <c r="Y267" s="18">
        <v>11</v>
      </c>
      <c r="Z267" s="18">
        <v>11</v>
      </c>
      <c r="AA267" s="18">
        <v>11</v>
      </c>
      <c r="AB267" s="18">
        <f>$Z267-$Y267</f>
        <v>0</v>
      </c>
      <c r="AC267" s="18">
        <f>$AA267-$Z267</f>
        <v>0</v>
      </c>
      <c r="AD267" s="18" t="str">
        <f>IF(AND($AB267&gt; 0, $AC267 &gt; 0), "Improving", IF(AND($AB267 &lt; 0, $AC267 &lt; 0), "Declining", "Mixed"))</f>
        <v>Mixed</v>
      </c>
      <c r="AE267" s="18">
        <f t="shared" si="4"/>
        <v>11</v>
      </c>
      <c r="AF267" s="18" t="str">
        <f>IF(AE267&gt;=16,"Excellent", IF(AE267&gt;=14,"Good", IF(AE267&gt;=10,"Average","Fail")))</f>
        <v>Average</v>
      </c>
      <c r="AG267" s="18">
        <f xml:space="preserve"> 0.5*$F267 + 0.5*$G267</f>
        <v>1</v>
      </c>
      <c r="AH267" s="18" t="str">
        <f>IF($AG267&lt;=1,"Low",IF($AG267&lt;=3,"Medium","High"))</f>
        <v>Low</v>
      </c>
      <c r="AI267" s="18">
        <f>IF($J267&gt;=2,1,0) + IF($I267&lt;=1,1,0) + IF($V267&gt;=4,1,0) + IF($R267&lt;=2,1,0) + IF($X267&gt;20,1,0) + IF($AG267&lt;=2,1,0)</f>
        <v>1</v>
      </c>
      <c r="AJ267" s="18" t="str">
        <f>IF(AI267&gt;=4,"High",IF(AI267&gt;=2,"Medium","Low"))</f>
        <v>Low</v>
      </c>
      <c r="AK267" s="18" t="str">
        <f>IF(AND($AF267="Fail", $AI267&gt;=3),"Yes","No")</f>
        <v>No</v>
      </c>
      <c r="AL267" s="18">
        <f xml:space="preserve"> $K267 + $L267+ $M267 + $N267 +$O267</f>
        <v>3</v>
      </c>
      <c r="AM267" s="18">
        <f xml:space="preserve"> $Q267 + $S267 + $T267</f>
        <v>7</v>
      </c>
    </row>
    <row r="268" spans="1:39">
      <c r="A268" s="27" t="s">
        <v>37</v>
      </c>
      <c r="B268" s="21" t="s">
        <v>52</v>
      </c>
      <c r="C268" s="21">
        <v>17</v>
      </c>
      <c r="D268" s="21" t="s">
        <v>54</v>
      </c>
      <c r="E268" s="21" t="s">
        <v>72</v>
      </c>
      <c r="F268" s="21">
        <v>1</v>
      </c>
      <c r="G268" s="21">
        <v>2</v>
      </c>
      <c r="H268" s="21">
        <v>1</v>
      </c>
      <c r="I268" s="21">
        <v>2</v>
      </c>
      <c r="J268" s="21">
        <v>0</v>
      </c>
      <c r="K268" s="21">
        <v>0</v>
      </c>
      <c r="L268" s="21">
        <v>1</v>
      </c>
      <c r="M268" s="21">
        <v>1</v>
      </c>
      <c r="N268" s="21">
        <v>1</v>
      </c>
      <c r="O268" s="21">
        <v>1</v>
      </c>
      <c r="P268" s="21">
        <v>0</v>
      </c>
      <c r="Q268" s="21">
        <v>1</v>
      </c>
      <c r="R268" s="21">
        <v>3</v>
      </c>
      <c r="S268" s="21">
        <v>5</v>
      </c>
      <c r="T268" s="21">
        <v>2</v>
      </c>
      <c r="U268" s="21">
        <v>2</v>
      </c>
      <c r="V268" s="21">
        <v>2</v>
      </c>
      <c r="W268" s="21">
        <v>1</v>
      </c>
      <c r="X268" s="21">
        <v>2</v>
      </c>
      <c r="Y268" s="21">
        <v>15</v>
      </c>
      <c r="Z268" s="21">
        <v>14</v>
      </c>
      <c r="AA268" s="21">
        <v>14</v>
      </c>
      <c r="AB268" s="21">
        <f>$Z268-$Y268</f>
        <v>-1</v>
      </c>
      <c r="AC268" s="21">
        <f>$AA268-$Z268</f>
        <v>0</v>
      </c>
      <c r="AD268" s="21" t="str">
        <f>IF(AND($AB268&gt; 0, $AC268 &gt; 0), "Improving", IF(AND($AB268 &lt; 0, $AC268 &lt; 0), "Declining", "Mixed"))</f>
        <v>Mixed</v>
      </c>
      <c r="AE268" s="21">
        <f t="shared" si="4"/>
        <v>14.33</v>
      </c>
      <c r="AF268" s="21" t="str">
        <f>IF(AE268&gt;=16,"Excellent", IF(AE268&gt;=14,"Good", IF(AE268&gt;=10,"Average","Fail")))</f>
        <v>Good</v>
      </c>
      <c r="AG268" s="21">
        <f xml:space="preserve"> 0.5*$F268 + 0.5*$G268</f>
        <v>1.5</v>
      </c>
      <c r="AH268" s="21" t="str">
        <f>IF($AG268&lt;=1,"Low",IF($AG268&lt;=3,"Medium","High"))</f>
        <v>Medium</v>
      </c>
      <c r="AI268" s="21">
        <f>IF($J268&gt;=2,1,0) + IF($I268&lt;=1,1,0) + IF($V268&gt;=4,1,0) + IF($R268&lt;=2,1,0) + IF($X268&gt;20,1,0) + IF($AG268&lt;=2,1,0)</f>
        <v>1</v>
      </c>
      <c r="AJ268" s="21" t="str">
        <f>IF(AI268&gt;=4,"High",IF(AI268&gt;=2,"Medium","Low"))</f>
        <v>Low</v>
      </c>
      <c r="AK268" s="21" t="str">
        <f>IF(AND($AF268="Fail", $AI268&gt;=3),"Yes","No")</f>
        <v>No</v>
      </c>
      <c r="AL268" s="21">
        <f xml:space="preserve"> $K268 + $L268+ $M268 + $N268 +$O268</f>
        <v>4</v>
      </c>
      <c r="AM268" s="21">
        <f xml:space="preserve"> $Q268 + $S268 + $T268</f>
        <v>8</v>
      </c>
    </row>
    <row r="269" spans="1:39">
      <c r="A269" s="26" t="s">
        <v>37</v>
      </c>
      <c r="B269" s="18" t="s">
        <v>38</v>
      </c>
      <c r="C269" s="18">
        <v>17</v>
      </c>
      <c r="D269" s="18" t="s">
        <v>39</v>
      </c>
      <c r="E269" s="18" t="s">
        <v>72</v>
      </c>
      <c r="F269" s="18">
        <v>2</v>
      </c>
      <c r="G269" s="18">
        <v>4</v>
      </c>
      <c r="H269" s="18">
        <v>2</v>
      </c>
      <c r="I269" s="18">
        <v>2</v>
      </c>
      <c r="J269" s="18">
        <v>0</v>
      </c>
      <c r="K269" s="18">
        <v>0</v>
      </c>
      <c r="L269" s="18">
        <v>1</v>
      </c>
      <c r="M269" s="18">
        <v>1</v>
      </c>
      <c r="N269" s="18">
        <v>0</v>
      </c>
      <c r="O269" s="18">
        <v>1</v>
      </c>
      <c r="P269" s="18">
        <v>1</v>
      </c>
      <c r="Q269" s="18">
        <v>1</v>
      </c>
      <c r="R269" s="18">
        <v>4</v>
      </c>
      <c r="S269" s="18">
        <v>3</v>
      </c>
      <c r="T269" s="18">
        <v>3</v>
      </c>
      <c r="U269" s="18">
        <v>1</v>
      </c>
      <c r="V269" s="18">
        <v>1</v>
      </c>
      <c r="W269" s="18">
        <v>1</v>
      </c>
      <c r="X269" s="18">
        <v>2</v>
      </c>
      <c r="Y269" s="18">
        <v>10</v>
      </c>
      <c r="Z269" s="18">
        <v>10</v>
      </c>
      <c r="AA269" s="18">
        <v>10</v>
      </c>
      <c r="AB269" s="18">
        <f>$Z269-$Y269</f>
        <v>0</v>
      </c>
      <c r="AC269" s="18">
        <f>$AA269-$Z269</f>
        <v>0</v>
      </c>
      <c r="AD269" s="18" t="str">
        <f>IF(AND($AB269&gt; 0, $AC269 &gt; 0), "Improving", IF(AND($AB269 &lt; 0, $AC269 &lt; 0), "Declining", "Mixed"))</f>
        <v>Mixed</v>
      </c>
      <c r="AE269" s="18">
        <f t="shared" si="4"/>
        <v>10</v>
      </c>
      <c r="AF269" s="18" t="str">
        <f>IF(AE269&gt;=16,"Excellent", IF(AE269&gt;=14,"Good", IF(AE269&gt;=10,"Average","Fail")))</f>
        <v>Average</v>
      </c>
      <c r="AG269" s="18">
        <f xml:space="preserve"> 0.5*$F269 + 0.5*$G269</f>
        <v>3</v>
      </c>
      <c r="AH269" s="18" t="str">
        <f>IF($AG269&lt;=1,"Low",IF($AG269&lt;=3,"Medium","High"))</f>
        <v>Medium</v>
      </c>
      <c r="AI269" s="18">
        <f>IF($J269&gt;=2,1,0) + IF($I269&lt;=1,1,0) + IF($V269&gt;=4,1,0) + IF($R269&lt;=2,1,0) + IF($X269&gt;20,1,0) + IF($AG269&lt;=2,1,0)</f>
        <v>0</v>
      </c>
      <c r="AJ269" s="18" t="str">
        <f>IF(AI269&gt;=4,"High",IF(AI269&gt;=2,"Medium","Low"))</f>
        <v>Low</v>
      </c>
      <c r="AK269" s="18" t="str">
        <f>IF(AND($AF269="Fail", $AI269&gt;=3),"Yes","No")</f>
        <v>No</v>
      </c>
      <c r="AL269" s="18">
        <f xml:space="preserve"> $K269 + $L269+ $M269 + $N269 +$O269</f>
        <v>3</v>
      </c>
      <c r="AM269" s="18">
        <f xml:space="preserve"> $Q269 + $S269 + $T269</f>
        <v>7</v>
      </c>
    </row>
    <row r="270" spans="1:39">
      <c r="A270" s="27" t="s">
        <v>37</v>
      </c>
      <c r="B270" s="21" t="s">
        <v>52</v>
      </c>
      <c r="C270" s="21">
        <v>17</v>
      </c>
      <c r="D270" s="21" t="s">
        <v>39</v>
      </c>
      <c r="E270" s="21" t="s">
        <v>72</v>
      </c>
      <c r="F270" s="21">
        <v>1</v>
      </c>
      <c r="G270" s="21">
        <v>1</v>
      </c>
      <c r="H270" s="21">
        <v>1</v>
      </c>
      <c r="I270" s="21">
        <v>2</v>
      </c>
      <c r="J270" s="21">
        <v>0</v>
      </c>
      <c r="K270" s="21">
        <v>0</v>
      </c>
      <c r="L270" s="21">
        <v>0</v>
      </c>
      <c r="M270" s="21">
        <v>1</v>
      </c>
      <c r="N270" s="21">
        <v>0</v>
      </c>
      <c r="O270" s="21">
        <v>1</v>
      </c>
      <c r="P270" s="21">
        <v>1</v>
      </c>
      <c r="Q270" s="21">
        <v>0</v>
      </c>
      <c r="R270" s="21">
        <v>4</v>
      </c>
      <c r="S270" s="21">
        <v>3</v>
      </c>
      <c r="T270" s="21">
        <v>3</v>
      </c>
      <c r="U270" s="21">
        <v>1</v>
      </c>
      <c r="V270" s="21">
        <v>2</v>
      </c>
      <c r="W270" s="21">
        <v>4</v>
      </c>
      <c r="X270" s="21">
        <v>2</v>
      </c>
      <c r="Y270" s="21">
        <v>12</v>
      </c>
      <c r="Z270" s="21">
        <v>10</v>
      </c>
      <c r="AA270" s="21">
        <v>11</v>
      </c>
      <c r="AB270" s="21">
        <f>$Z270-$Y270</f>
        <v>-2</v>
      </c>
      <c r="AC270" s="21">
        <f>$AA270-$Z270</f>
        <v>1</v>
      </c>
      <c r="AD270" s="21" t="str">
        <f>IF(AND($AB270&gt; 0, $AC270 &gt; 0), "Improving", IF(AND($AB270 &lt; 0, $AC270 &lt; 0), "Declining", "Mixed"))</f>
        <v>Mixed</v>
      </c>
      <c r="AE270" s="21">
        <f t="shared" si="4"/>
        <v>11</v>
      </c>
      <c r="AF270" s="21" t="str">
        <f>IF(AE270&gt;=16,"Excellent", IF(AE270&gt;=14,"Good", IF(AE270&gt;=10,"Average","Fail")))</f>
        <v>Average</v>
      </c>
      <c r="AG270" s="21">
        <f xml:space="preserve"> 0.5*$F270 + 0.5*$G270</f>
        <v>1</v>
      </c>
      <c r="AH270" s="21" t="str">
        <f>IF($AG270&lt;=1,"Low",IF($AG270&lt;=3,"Medium","High"))</f>
        <v>Low</v>
      </c>
      <c r="AI270" s="21">
        <f>IF($J270&gt;=2,1,0) + IF($I270&lt;=1,1,0) + IF($V270&gt;=4,1,0) + IF($R270&lt;=2,1,0) + IF($X270&gt;20,1,0) + IF($AG270&lt;=2,1,0)</f>
        <v>1</v>
      </c>
      <c r="AJ270" s="21" t="str">
        <f>IF(AI270&gt;=4,"High",IF(AI270&gt;=2,"Medium","Low"))</f>
        <v>Low</v>
      </c>
      <c r="AK270" s="21" t="str">
        <f>IF(AND($AF270="Fail", $AI270&gt;=3),"Yes","No")</f>
        <v>No</v>
      </c>
      <c r="AL270" s="21">
        <f xml:space="preserve"> $K270 + $L270+ $M270 + $N270 +$O270</f>
        <v>2</v>
      </c>
      <c r="AM270" s="21">
        <f xml:space="preserve"> $Q270 + $S270 + $T270</f>
        <v>6</v>
      </c>
    </row>
    <row r="271" spans="1:39">
      <c r="A271" s="26" t="s">
        <v>37</v>
      </c>
      <c r="B271" s="18" t="s">
        <v>38</v>
      </c>
      <c r="C271" s="18">
        <v>18</v>
      </c>
      <c r="D271" s="18" t="s">
        <v>39</v>
      </c>
      <c r="E271" s="18" t="s">
        <v>72</v>
      </c>
      <c r="F271" s="18">
        <v>4</v>
      </c>
      <c r="G271" s="18">
        <v>4</v>
      </c>
      <c r="H271" s="18">
        <v>1</v>
      </c>
      <c r="I271" s="18">
        <v>2</v>
      </c>
      <c r="J271" s="18">
        <v>0</v>
      </c>
      <c r="K271" s="18">
        <v>0</v>
      </c>
      <c r="L271" s="18">
        <v>1</v>
      </c>
      <c r="M271" s="18">
        <v>1</v>
      </c>
      <c r="N271" s="18">
        <v>0</v>
      </c>
      <c r="O271" s="18">
        <v>1</v>
      </c>
      <c r="P271" s="18">
        <v>1</v>
      </c>
      <c r="Q271" s="18">
        <v>0</v>
      </c>
      <c r="R271" s="18">
        <v>4</v>
      </c>
      <c r="S271" s="18">
        <v>4</v>
      </c>
      <c r="T271" s="18">
        <v>4</v>
      </c>
      <c r="U271" s="18">
        <v>3</v>
      </c>
      <c r="V271" s="18">
        <v>3</v>
      </c>
      <c r="W271" s="18">
        <v>5</v>
      </c>
      <c r="X271" s="18">
        <v>2</v>
      </c>
      <c r="Y271" s="18">
        <v>11</v>
      </c>
      <c r="Z271" s="18">
        <v>11</v>
      </c>
      <c r="AA271" s="18">
        <v>11</v>
      </c>
      <c r="AB271" s="18">
        <f>$Z271-$Y271</f>
        <v>0</v>
      </c>
      <c r="AC271" s="18">
        <f>$AA271-$Z271</f>
        <v>0</v>
      </c>
      <c r="AD271" s="18" t="str">
        <f>IF(AND($AB271&gt; 0, $AC271 &gt; 0), "Improving", IF(AND($AB271 &lt; 0, $AC271 &lt; 0), "Declining", "Mixed"))</f>
        <v>Mixed</v>
      </c>
      <c r="AE271" s="18">
        <f t="shared" si="4"/>
        <v>11</v>
      </c>
      <c r="AF271" s="18" t="str">
        <f>IF(AE271&gt;=16,"Excellent", IF(AE271&gt;=14,"Good", IF(AE271&gt;=10,"Average","Fail")))</f>
        <v>Average</v>
      </c>
      <c r="AG271" s="18">
        <f xml:space="preserve"> 0.5*$F271 + 0.5*$G271</f>
        <v>4</v>
      </c>
      <c r="AH271" s="18" t="str">
        <f>IF($AG271&lt;=1,"Low",IF($AG271&lt;=3,"Medium","High"))</f>
        <v>High</v>
      </c>
      <c r="AI271" s="18">
        <f>IF($J271&gt;=2,1,0) + IF($I271&lt;=1,1,0) + IF($V271&gt;=4,1,0) + IF($R271&lt;=2,1,0) + IF($X271&gt;20,1,0) + IF($AG271&lt;=2,1,0)</f>
        <v>0</v>
      </c>
      <c r="AJ271" s="18" t="str">
        <f>IF(AI271&gt;=4,"High",IF(AI271&gt;=2,"Medium","Low"))</f>
        <v>Low</v>
      </c>
      <c r="AK271" s="18" t="str">
        <f>IF(AND($AF271="Fail", $AI271&gt;=3),"Yes","No")</f>
        <v>No</v>
      </c>
      <c r="AL271" s="18">
        <f xml:space="preserve"> $K271 + $L271+ $M271 + $N271 +$O271</f>
        <v>3</v>
      </c>
      <c r="AM271" s="18">
        <f xml:space="preserve"> $Q271 + $S271 + $T271</f>
        <v>8</v>
      </c>
    </row>
    <row r="272" spans="1:39">
      <c r="A272" s="27" t="s">
        <v>37</v>
      </c>
      <c r="B272" s="21" t="s">
        <v>52</v>
      </c>
      <c r="C272" s="21">
        <v>18</v>
      </c>
      <c r="D272" s="21" t="s">
        <v>39</v>
      </c>
      <c r="E272" s="21" t="s">
        <v>71</v>
      </c>
      <c r="F272" s="21">
        <v>2</v>
      </c>
      <c r="G272" s="21">
        <v>2</v>
      </c>
      <c r="H272" s="21">
        <v>1</v>
      </c>
      <c r="I272" s="21">
        <v>4</v>
      </c>
      <c r="J272" s="21">
        <v>0</v>
      </c>
      <c r="K272" s="21">
        <v>0</v>
      </c>
      <c r="L272" s="21">
        <v>1</v>
      </c>
      <c r="M272" s="21">
        <v>0</v>
      </c>
      <c r="N272" s="21">
        <v>1</v>
      </c>
      <c r="O272" s="21">
        <v>1</v>
      </c>
      <c r="P272" s="21">
        <v>1</v>
      </c>
      <c r="Q272" s="21">
        <v>0</v>
      </c>
      <c r="R272" s="21">
        <v>4</v>
      </c>
      <c r="S272" s="21">
        <v>5</v>
      </c>
      <c r="T272" s="21">
        <v>5</v>
      </c>
      <c r="U272" s="21">
        <v>2</v>
      </c>
      <c r="V272" s="21">
        <v>4</v>
      </c>
      <c r="W272" s="21">
        <v>5</v>
      </c>
      <c r="X272" s="21">
        <v>2</v>
      </c>
      <c r="Y272" s="21">
        <v>9</v>
      </c>
      <c r="Z272" s="21">
        <v>8</v>
      </c>
      <c r="AA272" s="21">
        <v>8</v>
      </c>
      <c r="AB272" s="21">
        <f>$Z272-$Y272</f>
        <v>-1</v>
      </c>
      <c r="AC272" s="21">
        <f>$AA272-$Z272</f>
        <v>0</v>
      </c>
      <c r="AD272" s="21" t="str">
        <f>IF(AND($AB272&gt; 0, $AC272 &gt; 0), "Improving", IF(AND($AB272 &lt; 0, $AC272 &lt; 0), "Declining", "Mixed"))</f>
        <v>Mixed</v>
      </c>
      <c r="AE272" s="21">
        <f t="shared" si="4"/>
        <v>8.33</v>
      </c>
      <c r="AF272" s="21" t="str">
        <f>IF(AE272&gt;=16,"Excellent", IF(AE272&gt;=14,"Good", IF(AE272&gt;=10,"Average","Fail")))</f>
        <v>Fail</v>
      </c>
      <c r="AG272" s="21">
        <f xml:space="preserve"> 0.5*$F272 + 0.5*$G272</f>
        <v>2</v>
      </c>
      <c r="AH272" s="21" t="str">
        <f>IF($AG272&lt;=1,"Low",IF($AG272&lt;=3,"Medium","High"))</f>
        <v>Medium</v>
      </c>
      <c r="AI272" s="21">
        <f>IF($J272&gt;=2,1,0) + IF($I272&lt;=1,1,0) + IF($V272&gt;=4,1,0) + IF($R272&lt;=2,1,0) + IF($X272&gt;20,1,0) + IF($AG272&lt;=2,1,0)</f>
        <v>2</v>
      </c>
      <c r="AJ272" s="21" t="str">
        <f>IF(AI272&gt;=4,"High",IF(AI272&gt;=2,"Medium","Low"))</f>
        <v>Medium</v>
      </c>
      <c r="AK272" s="21" t="str">
        <f>IF(AND($AF272="Fail", $AI272&gt;=3),"Yes","No")</f>
        <v>No</v>
      </c>
      <c r="AL272" s="21">
        <f xml:space="preserve"> $K272 + $L272+ $M272 + $N272 +$O272</f>
        <v>3</v>
      </c>
      <c r="AM272" s="21">
        <f xml:space="preserve"> $Q272 + $S272 + $T272</f>
        <v>10</v>
      </c>
    </row>
    <row r="273" spans="1:39">
      <c r="A273" s="26" t="s">
        <v>55</v>
      </c>
      <c r="B273" s="18" t="s">
        <v>52</v>
      </c>
      <c r="C273" s="18">
        <v>17</v>
      </c>
      <c r="D273" s="18" t="s">
        <v>39</v>
      </c>
      <c r="E273" s="18" t="s">
        <v>72</v>
      </c>
      <c r="F273" s="18">
        <v>3</v>
      </c>
      <c r="G273" s="18">
        <v>3</v>
      </c>
      <c r="H273" s="18">
        <v>2</v>
      </c>
      <c r="I273" s="18">
        <v>2</v>
      </c>
      <c r="J273" s="18">
        <v>0</v>
      </c>
      <c r="K273" s="18">
        <v>0</v>
      </c>
      <c r="L273" s="18">
        <v>1</v>
      </c>
      <c r="M273" s="18">
        <v>1</v>
      </c>
      <c r="N273" s="18">
        <v>0</v>
      </c>
      <c r="O273" s="18">
        <v>1</v>
      </c>
      <c r="P273" s="18">
        <v>1</v>
      </c>
      <c r="Q273" s="18">
        <v>0</v>
      </c>
      <c r="R273" s="18">
        <v>4</v>
      </c>
      <c r="S273" s="18">
        <v>5</v>
      </c>
      <c r="T273" s="18">
        <v>4</v>
      </c>
      <c r="U273" s="18">
        <v>2</v>
      </c>
      <c r="V273" s="18">
        <v>3</v>
      </c>
      <c r="W273" s="18">
        <v>3</v>
      </c>
      <c r="X273" s="18">
        <v>2</v>
      </c>
      <c r="Y273" s="18">
        <v>13</v>
      </c>
      <c r="Z273" s="18">
        <v>13</v>
      </c>
      <c r="AA273" s="18">
        <v>13</v>
      </c>
      <c r="AB273" s="18">
        <f>$Z273-$Y273</f>
        <v>0</v>
      </c>
      <c r="AC273" s="18">
        <f>$AA273-$Z273</f>
        <v>0</v>
      </c>
      <c r="AD273" s="18" t="str">
        <f>IF(AND($AB273&gt; 0, $AC273 &gt; 0), "Improving", IF(AND($AB273 &lt; 0, $AC273 &lt; 0), "Declining", "Mixed"))</f>
        <v>Mixed</v>
      </c>
      <c r="AE273" s="18">
        <f t="shared" si="4"/>
        <v>13</v>
      </c>
      <c r="AF273" s="18" t="str">
        <f>IF(AE273&gt;=16,"Excellent", IF(AE273&gt;=14,"Good", IF(AE273&gt;=10,"Average","Fail")))</f>
        <v>Average</v>
      </c>
      <c r="AG273" s="18">
        <f xml:space="preserve"> 0.5*$F273 + 0.5*$G273</f>
        <v>3</v>
      </c>
      <c r="AH273" s="18" t="str">
        <f>IF($AG273&lt;=1,"Low",IF($AG273&lt;=3,"Medium","High"))</f>
        <v>Medium</v>
      </c>
      <c r="AI273" s="18">
        <f>IF($J273&gt;=2,1,0) + IF($I273&lt;=1,1,0) + IF($V273&gt;=4,1,0) + IF($R273&lt;=2,1,0) + IF($X273&gt;20,1,0) + IF($AG273&lt;=2,1,0)</f>
        <v>0</v>
      </c>
      <c r="AJ273" s="18" t="str">
        <f>IF(AI273&gt;=4,"High",IF(AI273&gt;=2,"Medium","Low"))</f>
        <v>Low</v>
      </c>
      <c r="AK273" s="18" t="str">
        <f>IF(AND($AF273="Fail", $AI273&gt;=3),"Yes","No")</f>
        <v>No</v>
      </c>
      <c r="AL273" s="18">
        <f xml:space="preserve"> $K273 + $L273+ $M273 + $N273 +$O273</f>
        <v>3</v>
      </c>
      <c r="AM273" s="18">
        <f xml:space="preserve"> $Q273 + $S273 + $T273</f>
        <v>9</v>
      </c>
    </row>
    <row r="274" spans="1:39">
      <c r="A274" s="27" t="s">
        <v>55</v>
      </c>
      <c r="B274" s="21" t="s">
        <v>38</v>
      </c>
      <c r="C274" s="21">
        <v>17</v>
      </c>
      <c r="D274" s="21" t="s">
        <v>39</v>
      </c>
      <c r="E274" s="21" t="s">
        <v>71</v>
      </c>
      <c r="F274" s="21">
        <v>3</v>
      </c>
      <c r="G274" s="21">
        <v>2</v>
      </c>
      <c r="H274" s="21">
        <v>2</v>
      </c>
      <c r="I274" s="21">
        <v>2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1</v>
      </c>
      <c r="P274" s="21">
        <v>0</v>
      </c>
      <c r="Q274" s="21">
        <v>1</v>
      </c>
      <c r="R274" s="21">
        <v>1</v>
      </c>
      <c r="S274" s="21">
        <v>2</v>
      </c>
      <c r="T274" s="21">
        <v>3</v>
      </c>
      <c r="U274" s="21">
        <v>1</v>
      </c>
      <c r="V274" s="21">
        <v>2</v>
      </c>
      <c r="W274" s="21">
        <v>5</v>
      </c>
      <c r="X274" s="21">
        <v>2</v>
      </c>
      <c r="Y274" s="21">
        <v>12</v>
      </c>
      <c r="Z274" s="21">
        <v>12</v>
      </c>
      <c r="AA274" s="21">
        <v>11</v>
      </c>
      <c r="AB274" s="21">
        <f>$Z274-$Y274</f>
        <v>0</v>
      </c>
      <c r="AC274" s="21">
        <f>$AA274-$Z274</f>
        <v>-1</v>
      </c>
      <c r="AD274" s="21" t="str">
        <f>IF(AND($AB274&gt; 0, $AC274 &gt; 0), "Improving", IF(AND($AB274 &lt; 0, $AC274 &lt; 0), "Declining", "Mixed"))</f>
        <v>Mixed</v>
      </c>
      <c r="AE274" s="21">
        <f t="shared" si="4"/>
        <v>11.67</v>
      </c>
      <c r="AF274" s="21" t="str">
        <f>IF(AE274&gt;=16,"Excellent", IF(AE274&gt;=14,"Good", IF(AE274&gt;=10,"Average","Fail")))</f>
        <v>Average</v>
      </c>
      <c r="AG274" s="21">
        <f xml:space="preserve"> 0.5*$F274 + 0.5*$G274</f>
        <v>2.5</v>
      </c>
      <c r="AH274" s="21" t="str">
        <f>IF($AG274&lt;=1,"Low",IF($AG274&lt;=3,"Medium","High"))</f>
        <v>Medium</v>
      </c>
      <c r="AI274" s="21">
        <f>IF($J274&gt;=2,1,0) + IF($I274&lt;=1,1,0) + IF($V274&gt;=4,1,0) + IF($R274&lt;=2,1,0) + IF($X274&gt;20,1,0) + IF($AG274&lt;=2,1,0)</f>
        <v>1</v>
      </c>
      <c r="AJ274" s="21" t="str">
        <f>IF(AI274&gt;=4,"High",IF(AI274&gt;=2,"Medium","Low"))</f>
        <v>Low</v>
      </c>
      <c r="AK274" s="21" t="str">
        <f>IF(AND($AF274="Fail", $AI274&gt;=3),"Yes","No")</f>
        <v>No</v>
      </c>
      <c r="AL274" s="21">
        <f xml:space="preserve"> $K274 + $L274+ $M274 + $N274 +$O274</f>
        <v>1</v>
      </c>
      <c r="AM274" s="21">
        <f xml:space="preserve"> $Q274 + $S274 + $T274</f>
        <v>6</v>
      </c>
    </row>
    <row r="275" spans="1:39">
      <c r="A275" s="26" t="s">
        <v>55</v>
      </c>
      <c r="B275" s="18" t="s">
        <v>52</v>
      </c>
      <c r="C275" s="18">
        <v>18</v>
      </c>
      <c r="D275" s="18" t="s">
        <v>54</v>
      </c>
      <c r="E275" s="18" t="s">
        <v>71</v>
      </c>
      <c r="F275" s="18">
        <v>1</v>
      </c>
      <c r="G275" s="18">
        <v>1</v>
      </c>
      <c r="H275" s="18">
        <v>2</v>
      </c>
      <c r="I275" s="18">
        <v>2</v>
      </c>
      <c r="J275" s="18">
        <v>1</v>
      </c>
      <c r="K275" s="18">
        <v>0</v>
      </c>
      <c r="L275" s="18">
        <v>0</v>
      </c>
      <c r="M275" s="18">
        <v>0</v>
      </c>
      <c r="N275" s="18">
        <v>1</v>
      </c>
      <c r="O275" s="18">
        <v>0</v>
      </c>
      <c r="P275" s="18">
        <v>0</v>
      </c>
      <c r="Q275" s="18">
        <v>0</v>
      </c>
      <c r="R275" s="18">
        <v>4</v>
      </c>
      <c r="S275" s="18">
        <v>4</v>
      </c>
      <c r="T275" s="18">
        <v>3</v>
      </c>
      <c r="U275" s="18">
        <v>2</v>
      </c>
      <c r="V275" s="18">
        <v>3</v>
      </c>
      <c r="W275" s="18">
        <v>5</v>
      </c>
      <c r="X275" s="18">
        <v>2</v>
      </c>
      <c r="Y275" s="18">
        <v>13</v>
      </c>
      <c r="Z275" s="18">
        <v>12</v>
      </c>
      <c r="AA275" s="18">
        <v>12</v>
      </c>
      <c r="AB275" s="18">
        <f>$Z275-$Y275</f>
        <v>-1</v>
      </c>
      <c r="AC275" s="18">
        <f>$AA275-$Z275</f>
        <v>0</v>
      </c>
      <c r="AD275" s="18" t="str">
        <f>IF(AND($AB275&gt; 0, $AC275 &gt; 0), "Improving", IF(AND($AB275 &lt; 0, $AC275 &lt; 0), "Declining", "Mixed"))</f>
        <v>Mixed</v>
      </c>
      <c r="AE275" s="18">
        <f t="shared" si="4"/>
        <v>12.33</v>
      </c>
      <c r="AF275" s="18" t="str">
        <f>IF(AE275&gt;=16,"Excellent", IF(AE275&gt;=14,"Good", IF(AE275&gt;=10,"Average","Fail")))</f>
        <v>Average</v>
      </c>
      <c r="AG275" s="18">
        <f xml:space="preserve"> 0.5*$F275 + 0.5*$G275</f>
        <v>1</v>
      </c>
      <c r="AH275" s="18" t="str">
        <f>IF($AG275&lt;=1,"Low",IF($AG275&lt;=3,"Medium","High"))</f>
        <v>Low</v>
      </c>
      <c r="AI275" s="18">
        <f>IF($J275&gt;=2,1,0) + IF($I275&lt;=1,1,0) + IF($V275&gt;=4,1,0) + IF($R275&lt;=2,1,0) + IF($X275&gt;20,1,0) + IF($AG275&lt;=2,1,0)</f>
        <v>1</v>
      </c>
      <c r="AJ275" s="18" t="str">
        <f>IF(AI275&gt;=4,"High",IF(AI275&gt;=2,"Medium","Low"))</f>
        <v>Low</v>
      </c>
      <c r="AK275" s="18" t="str">
        <f>IF(AND($AF275="Fail", $AI275&gt;=3),"Yes","No")</f>
        <v>No</v>
      </c>
      <c r="AL275" s="18">
        <f xml:space="preserve"> $K275 + $L275+ $M275 + $N275 +$O275</f>
        <v>1</v>
      </c>
      <c r="AM275" s="18">
        <f xml:space="preserve"> $Q275 + $S275 + $T275</f>
        <v>7</v>
      </c>
    </row>
    <row r="276" spans="1:39">
      <c r="A276" s="27" t="s">
        <v>55</v>
      </c>
      <c r="B276" s="21" t="s">
        <v>38</v>
      </c>
      <c r="C276" s="21">
        <v>18</v>
      </c>
      <c r="D276" s="21" t="s">
        <v>54</v>
      </c>
      <c r="E276" s="21" t="s">
        <v>72</v>
      </c>
      <c r="F276" s="21">
        <v>1</v>
      </c>
      <c r="G276" s="21">
        <v>1</v>
      </c>
      <c r="H276" s="21">
        <v>4</v>
      </c>
      <c r="I276" s="21">
        <v>3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1</v>
      </c>
      <c r="P276" s="21">
        <v>1</v>
      </c>
      <c r="Q276" s="21">
        <v>0</v>
      </c>
      <c r="R276" s="21">
        <v>4</v>
      </c>
      <c r="S276" s="21">
        <v>3</v>
      </c>
      <c r="T276" s="21">
        <v>2</v>
      </c>
      <c r="U276" s="21">
        <v>1</v>
      </c>
      <c r="V276" s="21">
        <v>2</v>
      </c>
      <c r="W276" s="21">
        <v>4</v>
      </c>
      <c r="X276" s="21">
        <v>2</v>
      </c>
      <c r="Y276" s="21">
        <v>8</v>
      </c>
      <c r="Z276" s="21">
        <v>8</v>
      </c>
      <c r="AA276" s="21">
        <v>10</v>
      </c>
      <c r="AB276" s="21">
        <f>$Z276-$Y276</f>
        <v>0</v>
      </c>
      <c r="AC276" s="21">
        <f>$AA276-$Z276</f>
        <v>2</v>
      </c>
      <c r="AD276" s="21" t="str">
        <f>IF(AND($AB276&gt; 0, $AC276 &gt; 0), "Improving", IF(AND($AB276 &lt; 0, $AC276 &lt; 0), "Declining", "Mixed"))</f>
        <v>Mixed</v>
      </c>
      <c r="AE276" s="21">
        <f t="shared" si="4"/>
        <v>8.67</v>
      </c>
      <c r="AF276" s="21" t="str">
        <f>IF(AE276&gt;=16,"Excellent", IF(AE276&gt;=14,"Good", IF(AE276&gt;=10,"Average","Fail")))</f>
        <v>Fail</v>
      </c>
      <c r="AG276" s="21">
        <f xml:space="preserve"> 0.5*$F276 + 0.5*$G276</f>
        <v>1</v>
      </c>
      <c r="AH276" s="21" t="str">
        <f>IF($AG276&lt;=1,"Low",IF($AG276&lt;=3,"Medium","High"))</f>
        <v>Low</v>
      </c>
      <c r="AI276" s="21">
        <f>IF($J276&gt;=2,1,0) + IF($I276&lt;=1,1,0) + IF($V276&gt;=4,1,0) + IF($R276&lt;=2,1,0) + IF($X276&gt;20,1,0) + IF($AG276&lt;=2,1,0)</f>
        <v>1</v>
      </c>
      <c r="AJ276" s="21" t="str">
        <f>IF(AI276&gt;=4,"High",IF(AI276&gt;=2,"Medium","Low"))</f>
        <v>Low</v>
      </c>
      <c r="AK276" s="21" t="str">
        <f>IF(AND($AF276="Fail", $AI276&gt;=3),"Yes","No")</f>
        <v>No</v>
      </c>
      <c r="AL276" s="21">
        <f xml:space="preserve"> $K276 + $L276+ $M276 + $N276 +$O276</f>
        <v>1</v>
      </c>
      <c r="AM276" s="21">
        <f xml:space="preserve"> $Q276 + $S276 + $T276</f>
        <v>5</v>
      </c>
    </row>
    <row r="277" spans="1:39">
      <c r="A277" s="26" t="s">
        <v>55</v>
      </c>
      <c r="B277" s="18" t="s">
        <v>52</v>
      </c>
      <c r="C277" s="18">
        <v>17</v>
      </c>
      <c r="D277" s="18" t="s">
        <v>39</v>
      </c>
      <c r="E277" s="18" t="s">
        <v>72</v>
      </c>
      <c r="F277" s="18">
        <v>2</v>
      </c>
      <c r="G277" s="18">
        <v>3</v>
      </c>
      <c r="H277" s="18">
        <v>2</v>
      </c>
      <c r="I277" s="18">
        <v>2</v>
      </c>
      <c r="J277" s="18">
        <v>0</v>
      </c>
      <c r="K277" s="18">
        <v>0</v>
      </c>
      <c r="L277" s="18">
        <v>0</v>
      </c>
      <c r="M277" s="18">
        <v>0</v>
      </c>
      <c r="N277" s="18">
        <v>1</v>
      </c>
      <c r="O277" s="18">
        <v>1</v>
      </c>
      <c r="P277" s="18">
        <v>1</v>
      </c>
      <c r="Q277" s="18">
        <v>0</v>
      </c>
      <c r="R277" s="18">
        <v>4</v>
      </c>
      <c r="S277" s="18">
        <v>4</v>
      </c>
      <c r="T277" s="18">
        <v>3</v>
      </c>
      <c r="U277" s="18">
        <v>1</v>
      </c>
      <c r="V277" s="18">
        <v>1</v>
      </c>
      <c r="W277" s="18">
        <v>3</v>
      </c>
      <c r="X277" s="18">
        <v>2</v>
      </c>
      <c r="Y277" s="18">
        <v>11</v>
      </c>
      <c r="Z277" s="18">
        <v>11</v>
      </c>
      <c r="AA277" s="18">
        <v>10</v>
      </c>
      <c r="AB277" s="18">
        <f>$Z277-$Y277</f>
        <v>0</v>
      </c>
      <c r="AC277" s="18">
        <f>$AA277-$Z277</f>
        <v>-1</v>
      </c>
      <c r="AD277" s="18" t="str">
        <f>IF(AND($AB277&gt; 0, $AC277 &gt; 0), "Improving", IF(AND($AB277 &lt; 0, $AC277 &lt; 0), "Declining", "Mixed"))</f>
        <v>Mixed</v>
      </c>
      <c r="AE277" s="18">
        <f t="shared" si="4"/>
        <v>10.67</v>
      </c>
      <c r="AF277" s="18" t="str">
        <f>IF(AE277&gt;=16,"Excellent", IF(AE277&gt;=14,"Good", IF(AE277&gt;=10,"Average","Fail")))</f>
        <v>Average</v>
      </c>
      <c r="AG277" s="18">
        <f xml:space="preserve"> 0.5*$F277 + 0.5*$G277</f>
        <v>2.5</v>
      </c>
      <c r="AH277" s="18" t="str">
        <f>IF($AG277&lt;=1,"Low",IF($AG277&lt;=3,"Medium","High"))</f>
        <v>Medium</v>
      </c>
      <c r="AI277" s="18">
        <f>IF($J277&gt;=2,1,0) + IF($I277&lt;=1,1,0) + IF($V277&gt;=4,1,0) + IF($R277&lt;=2,1,0) + IF($X277&gt;20,1,0) + IF($AG277&lt;=2,1,0)</f>
        <v>0</v>
      </c>
      <c r="AJ277" s="18" t="str">
        <f>IF(AI277&gt;=4,"High",IF(AI277&gt;=2,"Medium","Low"))</f>
        <v>Low</v>
      </c>
      <c r="AK277" s="18" t="str">
        <f>IF(AND($AF277="Fail", $AI277&gt;=3),"Yes","No")</f>
        <v>No</v>
      </c>
      <c r="AL277" s="18">
        <f xml:space="preserve"> $K277 + $L277+ $M277 + $N277 +$O277</f>
        <v>2</v>
      </c>
      <c r="AM277" s="18">
        <f xml:space="preserve"> $Q277 + $S277 + $T277</f>
        <v>7</v>
      </c>
    </row>
    <row r="278" spans="1:39">
      <c r="A278" s="27" t="s">
        <v>55</v>
      </c>
      <c r="B278" s="21" t="s">
        <v>38</v>
      </c>
      <c r="C278" s="21">
        <v>18</v>
      </c>
      <c r="D278" s="21" t="s">
        <v>54</v>
      </c>
      <c r="E278" s="21" t="s">
        <v>72</v>
      </c>
      <c r="F278" s="21">
        <v>2</v>
      </c>
      <c r="G278" s="21">
        <v>2</v>
      </c>
      <c r="H278" s="21">
        <v>2</v>
      </c>
      <c r="I278" s="21">
        <v>3</v>
      </c>
      <c r="J278" s="21">
        <v>0</v>
      </c>
      <c r="K278" s="21">
        <v>0</v>
      </c>
      <c r="L278" s="21">
        <v>0</v>
      </c>
      <c r="M278" s="21">
        <v>1</v>
      </c>
      <c r="N278" s="21">
        <v>0</v>
      </c>
      <c r="O278" s="21">
        <v>1</v>
      </c>
      <c r="P278" s="21">
        <v>0</v>
      </c>
      <c r="Q278" s="21">
        <v>0</v>
      </c>
      <c r="R278" s="21">
        <v>5</v>
      </c>
      <c r="S278" s="21">
        <v>3</v>
      </c>
      <c r="T278" s="21">
        <v>3</v>
      </c>
      <c r="U278" s="21">
        <v>1</v>
      </c>
      <c r="V278" s="21">
        <v>3</v>
      </c>
      <c r="W278" s="21">
        <v>4</v>
      </c>
      <c r="X278" s="21">
        <v>2</v>
      </c>
      <c r="Y278" s="21">
        <v>10</v>
      </c>
      <c r="Z278" s="21">
        <v>9</v>
      </c>
      <c r="AA278" s="21">
        <v>10</v>
      </c>
      <c r="AB278" s="21">
        <f>$Z278-$Y278</f>
        <v>-1</v>
      </c>
      <c r="AC278" s="21">
        <f>$AA278-$Z278</f>
        <v>1</v>
      </c>
      <c r="AD278" s="21" t="str">
        <f>IF(AND($AB278&gt; 0, $AC278 &gt; 0), "Improving", IF(AND($AB278 &lt; 0, $AC278 &lt; 0), "Declining", "Mixed"))</f>
        <v>Mixed</v>
      </c>
      <c r="AE278" s="21">
        <f t="shared" si="4"/>
        <v>9.67</v>
      </c>
      <c r="AF278" s="21" t="str">
        <f>IF(AE278&gt;=16,"Excellent", IF(AE278&gt;=14,"Good", IF(AE278&gt;=10,"Average","Fail")))</f>
        <v>Fail</v>
      </c>
      <c r="AG278" s="21">
        <f xml:space="preserve"> 0.5*$F278 + 0.5*$G278</f>
        <v>2</v>
      </c>
      <c r="AH278" s="21" t="str">
        <f>IF($AG278&lt;=1,"Low",IF($AG278&lt;=3,"Medium","High"))</f>
        <v>Medium</v>
      </c>
      <c r="AI278" s="21">
        <f>IF($J278&gt;=2,1,0) + IF($I278&lt;=1,1,0) + IF($V278&gt;=4,1,0) + IF($R278&lt;=2,1,0) + IF($X278&gt;20,1,0) + IF($AG278&lt;=2,1,0)</f>
        <v>1</v>
      </c>
      <c r="AJ278" s="21" t="str">
        <f>IF(AI278&gt;=4,"High",IF(AI278&gt;=2,"Medium","Low"))</f>
        <v>Low</v>
      </c>
      <c r="AK278" s="21" t="str">
        <f>IF(AND($AF278="Fail", $AI278&gt;=3),"Yes","No")</f>
        <v>No</v>
      </c>
      <c r="AL278" s="21">
        <f xml:space="preserve"> $K278 + $L278+ $M278 + $N278 +$O278</f>
        <v>2</v>
      </c>
      <c r="AM278" s="21">
        <f xml:space="preserve"> $Q278 + $S278 + $T278</f>
        <v>6</v>
      </c>
    </row>
    <row r="279" spans="1:39">
      <c r="A279" s="26" t="s">
        <v>37</v>
      </c>
      <c r="B279" s="18" t="s">
        <v>52</v>
      </c>
      <c r="C279" s="18">
        <v>18</v>
      </c>
      <c r="D279" s="18" t="s">
        <v>54</v>
      </c>
      <c r="E279" s="18" t="s">
        <v>72</v>
      </c>
      <c r="F279" s="18">
        <v>3</v>
      </c>
      <c r="G279" s="18">
        <v>2</v>
      </c>
      <c r="H279" s="18">
        <v>1</v>
      </c>
      <c r="I279" s="18">
        <v>3</v>
      </c>
      <c r="J279" s="18">
        <v>0</v>
      </c>
      <c r="K279" s="18">
        <v>0</v>
      </c>
      <c r="L279" s="18">
        <v>0</v>
      </c>
      <c r="M279" s="18">
        <v>0</v>
      </c>
      <c r="N279" s="18">
        <v>1</v>
      </c>
      <c r="O279" s="18">
        <v>1</v>
      </c>
      <c r="P279" s="18">
        <v>0</v>
      </c>
      <c r="Q279" s="18">
        <v>0</v>
      </c>
      <c r="R279" s="18">
        <v>5</v>
      </c>
      <c r="S279" s="18">
        <v>3</v>
      </c>
      <c r="T279" s="18">
        <v>2</v>
      </c>
      <c r="U279" s="18">
        <v>1</v>
      </c>
      <c r="V279" s="18">
        <v>1</v>
      </c>
      <c r="W279" s="18">
        <v>3</v>
      </c>
      <c r="X279" s="18">
        <v>1</v>
      </c>
      <c r="Y279" s="18">
        <v>13</v>
      </c>
      <c r="Z279" s="18">
        <v>12</v>
      </c>
      <c r="AA279" s="18">
        <v>12</v>
      </c>
      <c r="AB279" s="18">
        <f>$Z279-$Y279</f>
        <v>-1</v>
      </c>
      <c r="AC279" s="18">
        <f>$AA279-$Z279</f>
        <v>0</v>
      </c>
      <c r="AD279" s="18" t="str">
        <f>IF(AND($AB279&gt; 0, $AC279 &gt; 0), "Improving", IF(AND($AB279 &lt; 0, $AC279 &lt; 0), "Declining", "Mixed"))</f>
        <v>Mixed</v>
      </c>
      <c r="AE279" s="18">
        <f t="shared" si="4"/>
        <v>12.33</v>
      </c>
      <c r="AF279" s="18" t="str">
        <f>IF(AE279&gt;=16,"Excellent", IF(AE279&gt;=14,"Good", IF(AE279&gt;=10,"Average","Fail")))</f>
        <v>Average</v>
      </c>
      <c r="AG279" s="18">
        <f xml:space="preserve"> 0.5*$F279 + 0.5*$G279</f>
        <v>2.5</v>
      </c>
      <c r="AH279" s="18" t="str">
        <f>IF($AG279&lt;=1,"Low",IF($AG279&lt;=3,"Medium","High"))</f>
        <v>Medium</v>
      </c>
      <c r="AI279" s="18">
        <f>IF($J279&gt;=2,1,0) + IF($I279&lt;=1,1,0) + IF($V279&gt;=4,1,0) + IF($R279&lt;=2,1,0) + IF($X279&gt;20,1,0) + IF($AG279&lt;=2,1,0)</f>
        <v>0</v>
      </c>
      <c r="AJ279" s="18" t="str">
        <f>IF(AI279&gt;=4,"High",IF(AI279&gt;=2,"Medium","Low"))</f>
        <v>Low</v>
      </c>
      <c r="AK279" s="18" t="str">
        <f>IF(AND($AF279="Fail", $AI279&gt;=3),"Yes","No")</f>
        <v>No</v>
      </c>
      <c r="AL279" s="18">
        <f xml:space="preserve"> $K279 + $L279+ $M279 + $N279 +$O279</f>
        <v>2</v>
      </c>
      <c r="AM279" s="18">
        <f xml:space="preserve"> $Q279 + $S279 + $T279</f>
        <v>5</v>
      </c>
    </row>
    <row r="280" spans="1:39">
      <c r="A280" s="27" t="s">
        <v>37</v>
      </c>
      <c r="B280" s="21" t="s">
        <v>38</v>
      </c>
      <c r="C280" s="21">
        <v>18</v>
      </c>
      <c r="D280" s="21" t="s">
        <v>54</v>
      </c>
      <c r="E280" s="21" t="s">
        <v>71</v>
      </c>
      <c r="F280" s="21">
        <v>1</v>
      </c>
      <c r="G280" s="21">
        <v>1</v>
      </c>
      <c r="H280" s="21">
        <v>2</v>
      </c>
      <c r="I280" s="21">
        <v>4</v>
      </c>
      <c r="J280" s="21">
        <v>0</v>
      </c>
      <c r="K280" s="21">
        <v>0</v>
      </c>
      <c r="L280" s="21">
        <v>1</v>
      </c>
      <c r="M280" s="21">
        <v>1</v>
      </c>
      <c r="N280" s="21">
        <v>1</v>
      </c>
      <c r="O280" s="21">
        <v>1</v>
      </c>
      <c r="P280" s="21">
        <v>0</v>
      </c>
      <c r="Q280" s="21">
        <v>0</v>
      </c>
      <c r="R280" s="21">
        <v>5</v>
      </c>
      <c r="S280" s="21">
        <v>2</v>
      </c>
      <c r="T280" s="21">
        <v>2</v>
      </c>
      <c r="U280" s="21">
        <v>1</v>
      </c>
      <c r="V280" s="21">
        <v>1</v>
      </c>
      <c r="W280" s="21">
        <v>3</v>
      </c>
      <c r="X280" s="21">
        <v>1</v>
      </c>
      <c r="Y280" s="21">
        <v>12</v>
      </c>
      <c r="Z280" s="21">
        <v>12</v>
      </c>
      <c r="AA280" s="21">
        <v>12</v>
      </c>
      <c r="AB280" s="21">
        <f>$Z280-$Y280</f>
        <v>0</v>
      </c>
      <c r="AC280" s="21">
        <f>$AA280-$Z280</f>
        <v>0</v>
      </c>
      <c r="AD280" s="21" t="str">
        <f>IF(AND($AB280&gt; 0, $AC280 &gt; 0), "Improving", IF(AND($AB280 &lt; 0, $AC280 &lt; 0), "Declining", "Mixed"))</f>
        <v>Mixed</v>
      </c>
      <c r="AE280" s="21">
        <f t="shared" si="4"/>
        <v>12</v>
      </c>
      <c r="AF280" s="21" t="str">
        <f>IF(AE280&gt;=16,"Excellent", IF(AE280&gt;=14,"Good", IF(AE280&gt;=10,"Average","Fail")))</f>
        <v>Average</v>
      </c>
      <c r="AG280" s="21">
        <f xml:space="preserve"> 0.5*$F280 + 0.5*$G280</f>
        <v>1</v>
      </c>
      <c r="AH280" s="21" t="str">
        <f>IF($AG280&lt;=1,"Low",IF($AG280&lt;=3,"Medium","High"))</f>
        <v>Low</v>
      </c>
      <c r="AI280" s="21">
        <f>IF($J280&gt;=2,1,0) + IF($I280&lt;=1,1,0) + IF($V280&gt;=4,1,0) + IF($R280&lt;=2,1,0) + IF($X280&gt;20,1,0) + IF($AG280&lt;=2,1,0)</f>
        <v>1</v>
      </c>
      <c r="AJ280" s="21" t="str">
        <f>IF(AI280&gt;=4,"High",IF(AI280&gt;=2,"Medium","Low"))</f>
        <v>Low</v>
      </c>
      <c r="AK280" s="21" t="str">
        <f>IF(AND($AF280="Fail", $AI280&gt;=3),"Yes","No")</f>
        <v>No</v>
      </c>
      <c r="AL280" s="21">
        <f xml:space="preserve"> $K280 + $L280+ $M280 + $N280 +$O280</f>
        <v>4</v>
      </c>
      <c r="AM280" s="21">
        <f xml:space="preserve"> $Q280 + $S280 + $T280</f>
        <v>4</v>
      </c>
    </row>
    <row r="281" spans="1:39">
      <c r="A281" s="26" t="s">
        <v>37</v>
      </c>
      <c r="B281" s="18" t="s">
        <v>38</v>
      </c>
      <c r="C281" s="18">
        <v>17</v>
      </c>
      <c r="D281" s="18" t="s">
        <v>39</v>
      </c>
      <c r="E281" s="18" t="s">
        <v>72</v>
      </c>
      <c r="F281" s="18">
        <v>3</v>
      </c>
      <c r="G281" s="18">
        <v>1</v>
      </c>
      <c r="H281" s="18">
        <v>1</v>
      </c>
      <c r="I281" s="18">
        <v>3</v>
      </c>
      <c r="J281" s="18">
        <v>0</v>
      </c>
      <c r="K281" s="18">
        <v>0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0</v>
      </c>
      <c r="R281" s="18">
        <v>3</v>
      </c>
      <c r="S281" s="18">
        <v>4</v>
      </c>
      <c r="T281" s="18">
        <v>3</v>
      </c>
      <c r="U281" s="18">
        <v>2</v>
      </c>
      <c r="V281" s="18">
        <v>3</v>
      </c>
      <c r="W281" s="18">
        <v>5</v>
      </c>
      <c r="X281" s="18">
        <v>1</v>
      </c>
      <c r="Y281" s="18">
        <v>12</v>
      </c>
      <c r="Z281" s="18">
        <v>14</v>
      </c>
      <c r="AA281" s="18">
        <v>15</v>
      </c>
      <c r="AB281" s="18">
        <f>$Z281-$Y281</f>
        <v>2</v>
      </c>
      <c r="AC281" s="18">
        <f>$AA281-$Z281</f>
        <v>1</v>
      </c>
      <c r="AD281" s="18" t="str">
        <f>IF(AND($AB281&gt; 0, $AC281 &gt; 0), "Improving", IF(AND($AB281 &lt; 0, $AC281 &lt; 0), "Declining", "Mixed"))</f>
        <v>Improving</v>
      </c>
      <c r="AE281" s="18">
        <f t="shared" si="4"/>
        <v>13.67</v>
      </c>
      <c r="AF281" s="18" t="str">
        <f>IF(AE281&gt;=16,"Excellent", IF(AE281&gt;=14,"Good", IF(AE281&gt;=10,"Average","Fail")))</f>
        <v>Average</v>
      </c>
      <c r="AG281" s="18">
        <f xml:space="preserve"> 0.5*$F281 + 0.5*$G281</f>
        <v>2</v>
      </c>
      <c r="AH281" s="18" t="str">
        <f>IF($AG281&lt;=1,"Low",IF($AG281&lt;=3,"Medium","High"))</f>
        <v>Medium</v>
      </c>
      <c r="AI281" s="18">
        <f>IF($J281&gt;=2,1,0) + IF($I281&lt;=1,1,0) + IF($V281&gt;=4,1,0) + IF($R281&lt;=2,1,0) + IF($X281&gt;20,1,0) + IF($AG281&lt;=2,1,0)</f>
        <v>1</v>
      </c>
      <c r="AJ281" s="18" t="str">
        <f>IF(AI281&gt;=4,"High",IF(AI281&gt;=2,"Medium","Low"))</f>
        <v>Low</v>
      </c>
      <c r="AK281" s="18" t="str">
        <f>IF(AND($AF281="Fail", $AI281&gt;=3),"Yes","No")</f>
        <v>No</v>
      </c>
      <c r="AL281" s="18">
        <f xml:space="preserve"> $K281 + $L281+ $M281 + $N281 +$O281</f>
        <v>2</v>
      </c>
      <c r="AM281" s="18">
        <f xml:space="preserve"> $Q281 + $S281 + $T281</f>
        <v>7</v>
      </c>
    </row>
    <row r="282" spans="1:39">
      <c r="A282" s="27" t="s">
        <v>37</v>
      </c>
      <c r="B282" s="21" t="s">
        <v>52</v>
      </c>
      <c r="C282" s="21">
        <v>16</v>
      </c>
      <c r="D282" s="21" t="s">
        <v>39</v>
      </c>
      <c r="E282" s="21" t="s">
        <v>71</v>
      </c>
      <c r="F282" s="21">
        <v>2</v>
      </c>
      <c r="G282" s="21">
        <v>2</v>
      </c>
      <c r="H282" s="21">
        <v>1</v>
      </c>
      <c r="I282" s="21">
        <v>2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1</v>
      </c>
      <c r="P282" s="21">
        <v>1</v>
      </c>
      <c r="Q282" s="21">
        <v>0</v>
      </c>
      <c r="R282" s="21">
        <v>4</v>
      </c>
      <c r="S282" s="21">
        <v>4</v>
      </c>
      <c r="T282" s="21">
        <v>4</v>
      </c>
      <c r="U282" s="21">
        <v>1</v>
      </c>
      <c r="V282" s="21">
        <v>1</v>
      </c>
      <c r="W282" s="21">
        <v>3</v>
      </c>
      <c r="X282" s="21">
        <v>0</v>
      </c>
      <c r="Y282" s="21">
        <v>12</v>
      </c>
      <c r="Z282" s="21">
        <v>12</v>
      </c>
      <c r="AA282" s="21">
        <v>11</v>
      </c>
      <c r="AB282" s="21">
        <f>$Z282-$Y282</f>
        <v>0</v>
      </c>
      <c r="AC282" s="21">
        <f>$AA282-$Z282</f>
        <v>-1</v>
      </c>
      <c r="AD282" s="21" t="str">
        <f>IF(AND($AB282&gt; 0, $AC282 &gt; 0), "Improving", IF(AND($AB282 &lt; 0, $AC282 &lt; 0), "Declining", "Mixed"))</f>
        <v>Mixed</v>
      </c>
      <c r="AE282" s="21">
        <f t="shared" si="4"/>
        <v>11.67</v>
      </c>
      <c r="AF282" s="21" t="str">
        <f>IF(AE282&gt;=16,"Excellent", IF(AE282&gt;=14,"Good", IF(AE282&gt;=10,"Average","Fail")))</f>
        <v>Average</v>
      </c>
      <c r="AG282" s="21">
        <f xml:space="preserve"> 0.5*$F282 + 0.5*$G282</f>
        <v>2</v>
      </c>
      <c r="AH282" s="21" t="str">
        <f>IF($AG282&lt;=1,"Low",IF($AG282&lt;=3,"Medium","High"))</f>
        <v>Medium</v>
      </c>
      <c r="AI282" s="21">
        <f>IF($J282&gt;=2,1,0) + IF($I282&lt;=1,1,0) + IF($V282&gt;=4,1,0) + IF($R282&lt;=2,1,0) + IF($X282&gt;20,1,0) + IF($AG282&lt;=2,1,0)</f>
        <v>1</v>
      </c>
      <c r="AJ282" s="21" t="str">
        <f>IF(AI282&gt;=4,"High",IF(AI282&gt;=2,"Medium","Low"))</f>
        <v>Low</v>
      </c>
      <c r="AK282" s="21" t="str">
        <f>IF(AND($AF282="Fail", $AI282&gt;=3),"Yes","No")</f>
        <v>No</v>
      </c>
      <c r="AL282" s="21">
        <f xml:space="preserve"> $K282 + $L282+ $M282 + $N282 +$O282</f>
        <v>1</v>
      </c>
      <c r="AM282" s="21">
        <f xml:space="preserve"> $Q282 + $S282 + $T282</f>
        <v>8</v>
      </c>
    </row>
    <row r="283" spans="1:39">
      <c r="A283" s="26" t="s">
        <v>37</v>
      </c>
      <c r="B283" s="18" t="s">
        <v>52</v>
      </c>
      <c r="C283" s="18">
        <v>15</v>
      </c>
      <c r="D283" s="18" t="s">
        <v>39</v>
      </c>
      <c r="E283" s="18" t="s">
        <v>71</v>
      </c>
      <c r="F283" s="18">
        <v>3</v>
      </c>
      <c r="G283" s="18">
        <v>2</v>
      </c>
      <c r="H283" s="18">
        <v>1</v>
      </c>
      <c r="I283" s="18">
        <v>2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1</v>
      </c>
      <c r="P283" s="18">
        <v>1</v>
      </c>
      <c r="Q283" s="18">
        <v>0</v>
      </c>
      <c r="R283" s="18">
        <v>4</v>
      </c>
      <c r="S283" s="18">
        <v>2</v>
      </c>
      <c r="T283" s="18">
        <v>2</v>
      </c>
      <c r="U283" s="18">
        <v>1</v>
      </c>
      <c r="V283" s="18">
        <v>1</v>
      </c>
      <c r="W283" s="18">
        <v>1</v>
      </c>
      <c r="X283" s="18">
        <v>0</v>
      </c>
      <c r="Y283" s="18">
        <v>16</v>
      </c>
      <c r="Z283" s="18">
        <v>18</v>
      </c>
      <c r="AA283" s="18">
        <v>19</v>
      </c>
      <c r="AB283" s="18">
        <f>$Z283-$Y283</f>
        <v>2</v>
      </c>
      <c r="AC283" s="18">
        <f>$AA283-$Z283</f>
        <v>1</v>
      </c>
      <c r="AD283" s="18" t="str">
        <f>IF(AND($AB283&gt; 0, $AC283 &gt; 0), "Improving", IF(AND($AB283 &lt; 0, $AC283 &lt; 0), "Declining", "Mixed"))</f>
        <v>Improving</v>
      </c>
      <c r="AE283" s="18">
        <f t="shared" si="4"/>
        <v>17.670000000000002</v>
      </c>
      <c r="AF283" s="18" t="str">
        <f>IF(AE283&gt;=16,"Excellent", IF(AE283&gt;=14,"Good", IF(AE283&gt;=10,"Average","Fail")))</f>
        <v>Excellent</v>
      </c>
      <c r="AG283" s="18">
        <f xml:space="preserve"> 0.5*$F283 + 0.5*$G283</f>
        <v>2.5</v>
      </c>
      <c r="AH283" s="18" t="str">
        <f>IF($AG283&lt;=1,"Low",IF($AG283&lt;=3,"Medium","High"))</f>
        <v>Medium</v>
      </c>
      <c r="AI283" s="18">
        <f>IF($J283&gt;=2,1,0) + IF($I283&lt;=1,1,0) + IF($V283&gt;=4,1,0) + IF($R283&lt;=2,1,0) + IF($X283&gt;20,1,0) + IF($AG283&lt;=2,1,0)</f>
        <v>0</v>
      </c>
      <c r="AJ283" s="18" t="str">
        <f>IF(AI283&gt;=4,"High",IF(AI283&gt;=2,"Medium","Low"))</f>
        <v>Low</v>
      </c>
      <c r="AK283" s="18" t="str">
        <f>IF(AND($AF283="Fail", $AI283&gt;=3),"Yes","No")</f>
        <v>No</v>
      </c>
      <c r="AL283" s="18">
        <f xml:space="preserve"> $K283 + $L283+ $M283 + $N283 +$O283</f>
        <v>3</v>
      </c>
      <c r="AM283" s="18">
        <f xml:space="preserve"> $Q283 + $S283 + $T283</f>
        <v>4</v>
      </c>
    </row>
    <row r="284" spans="1:39">
      <c r="A284" s="27" t="s">
        <v>37</v>
      </c>
      <c r="B284" s="21" t="s">
        <v>52</v>
      </c>
      <c r="C284" s="21">
        <v>15</v>
      </c>
      <c r="D284" s="21" t="s">
        <v>39</v>
      </c>
      <c r="E284" s="21" t="s">
        <v>72</v>
      </c>
      <c r="F284" s="21">
        <v>3</v>
      </c>
      <c r="G284" s="21">
        <v>4</v>
      </c>
      <c r="H284" s="21">
        <v>1</v>
      </c>
      <c r="I284" s="21">
        <v>2</v>
      </c>
      <c r="J284" s="21">
        <v>0</v>
      </c>
      <c r="K284" s="21">
        <v>0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1">
        <v>0</v>
      </c>
      <c r="R284" s="21">
        <v>5</v>
      </c>
      <c r="S284" s="21">
        <v>5</v>
      </c>
      <c r="T284" s="21">
        <v>1</v>
      </c>
      <c r="U284" s="21">
        <v>1</v>
      </c>
      <c r="V284" s="21">
        <v>1</v>
      </c>
      <c r="W284" s="21">
        <v>5</v>
      </c>
      <c r="X284" s="21">
        <v>0</v>
      </c>
      <c r="Y284" s="21">
        <v>14</v>
      </c>
      <c r="Z284" s="21">
        <v>15</v>
      </c>
      <c r="AA284" s="21">
        <v>15</v>
      </c>
      <c r="AB284" s="21">
        <f>$Z284-$Y284</f>
        <v>1</v>
      </c>
      <c r="AC284" s="21">
        <f>$AA284-$Z284</f>
        <v>0</v>
      </c>
      <c r="AD284" s="21" t="str">
        <f>IF(AND($AB284&gt; 0, $AC284 &gt; 0), "Improving", IF(AND($AB284 &lt; 0, $AC284 &lt; 0), "Declining", "Mixed"))</f>
        <v>Mixed</v>
      </c>
      <c r="AE284" s="21">
        <f t="shared" si="4"/>
        <v>14.67</v>
      </c>
      <c r="AF284" s="21" t="str">
        <f>IF(AE284&gt;=16,"Excellent", IF(AE284&gt;=14,"Good", IF(AE284&gt;=10,"Average","Fail")))</f>
        <v>Good</v>
      </c>
      <c r="AG284" s="21">
        <f xml:space="preserve"> 0.5*$F284 + 0.5*$G284</f>
        <v>3.5</v>
      </c>
      <c r="AH284" s="21" t="str">
        <f>IF($AG284&lt;=1,"Low",IF($AG284&lt;=3,"Medium","High"))</f>
        <v>High</v>
      </c>
      <c r="AI284" s="21">
        <f>IF($J284&gt;=2,1,0) + IF($I284&lt;=1,1,0) + IF($V284&gt;=4,1,0) + IF($R284&lt;=2,1,0) + IF($X284&gt;20,1,0) + IF($AG284&lt;=2,1,0)</f>
        <v>0</v>
      </c>
      <c r="AJ284" s="21" t="str">
        <f>IF(AI284&gt;=4,"High",IF(AI284&gt;=2,"Medium","Low"))</f>
        <v>Low</v>
      </c>
      <c r="AK284" s="21" t="str">
        <f>IF(AND($AF284="Fail", $AI284&gt;=3),"Yes","No")</f>
        <v>No</v>
      </c>
      <c r="AL284" s="21">
        <f xml:space="preserve"> $K284 + $L284+ $M284 + $N284 +$O284</f>
        <v>4</v>
      </c>
      <c r="AM284" s="21">
        <f xml:space="preserve"> $Q284 + $S284 + $T284</f>
        <v>6</v>
      </c>
    </row>
    <row r="285" spans="1:39">
      <c r="A285" s="26" t="s">
        <v>37</v>
      </c>
      <c r="B285" s="18" t="s">
        <v>38</v>
      </c>
      <c r="C285" s="18">
        <v>15</v>
      </c>
      <c r="D285" s="18" t="s">
        <v>39</v>
      </c>
      <c r="E285" s="18" t="s">
        <v>72</v>
      </c>
      <c r="F285" s="18">
        <v>4</v>
      </c>
      <c r="G285" s="18">
        <v>4</v>
      </c>
      <c r="H285" s="18">
        <v>1</v>
      </c>
      <c r="I285" s="18">
        <v>2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1</v>
      </c>
      <c r="P285" s="18">
        <v>1</v>
      </c>
      <c r="Q285" s="18">
        <v>0</v>
      </c>
      <c r="R285" s="18">
        <v>3</v>
      </c>
      <c r="S285" s="18">
        <v>3</v>
      </c>
      <c r="T285" s="18">
        <v>3</v>
      </c>
      <c r="U285" s="18">
        <v>1</v>
      </c>
      <c r="V285" s="18">
        <v>2</v>
      </c>
      <c r="W285" s="18">
        <v>2</v>
      </c>
      <c r="X285" s="18">
        <v>0</v>
      </c>
      <c r="Y285" s="18">
        <v>10</v>
      </c>
      <c r="Z285" s="18">
        <v>8</v>
      </c>
      <c r="AA285" s="18">
        <v>9</v>
      </c>
      <c r="AB285" s="18">
        <f>$Z285-$Y285</f>
        <v>-2</v>
      </c>
      <c r="AC285" s="18">
        <f>$AA285-$Z285</f>
        <v>1</v>
      </c>
      <c r="AD285" s="18" t="str">
        <f>IF(AND($AB285&gt; 0, $AC285 &gt; 0), "Improving", IF(AND($AB285 &lt; 0, $AC285 &lt; 0), "Declining", "Mixed"))</f>
        <v>Mixed</v>
      </c>
      <c r="AE285" s="18">
        <f t="shared" si="4"/>
        <v>9</v>
      </c>
      <c r="AF285" s="18" t="str">
        <f>IF(AE285&gt;=16,"Excellent", IF(AE285&gt;=14,"Good", IF(AE285&gt;=10,"Average","Fail")))</f>
        <v>Fail</v>
      </c>
      <c r="AG285" s="18">
        <f xml:space="preserve"> 0.5*$F285 + 0.5*$G285</f>
        <v>4</v>
      </c>
      <c r="AH285" s="18" t="str">
        <f>IF($AG285&lt;=1,"Low",IF($AG285&lt;=3,"Medium","High"))</f>
        <v>High</v>
      </c>
      <c r="AI285" s="18">
        <f>IF($J285&gt;=2,1,0) + IF($I285&lt;=1,1,0) + IF($V285&gt;=4,1,0) + IF($R285&lt;=2,1,0) + IF($X285&gt;20,1,0) + IF($AG285&lt;=2,1,0)</f>
        <v>0</v>
      </c>
      <c r="AJ285" s="18" t="str">
        <f>IF(AI285&gt;=4,"High",IF(AI285&gt;=2,"Medium","Low"))</f>
        <v>Low</v>
      </c>
      <c r="AK285" s="18" t="str">
        <f>IF(AND($AF285="Fail", $AI285&gt;=3),"Yes","No")</f>
        <v>No</v>
      </c>
      <c r="AL285" s="18">
        <f xml:space="preserve"> $K285 + $L285+ $M285 + $N285 +$O285</f>
        <v>3</v>
      </c>
      <c r="AM285" s="18">
        <f xml:space="preserve"> $Q285 + $S285 + $T285</f>
        <v>6</v>
      </c>
    </row>
    <row r="286" spans="1:39">
      <c r="A286" s="27" t="s">
        <v>37</v>
      </c>
      <c r="B286" s="21" t="s">
        <v>52</v>
      </c>
      <c r="C286" s="21">
        <v>15</v>
      </c>
      <c r="D286" s="21" t="s">
        <v>39</v>
      </c>
      <c r="E286" s="21" t="s">
        <v>72</v>
      </c>
      <c r="F286" s="21">
        <v>2</v>
      </c>
      <c r="G286" s="21">
        <v>2</v>
      </c>
      <c r="H286" s="21">
        <v>1</v>
      </c>
      <c r="I286" s="21">
        <v>3</v>
      </c>
      <c r="J286" s="21">
        <v>0</v>
      </c>
      <c r="K286" s="21">
        <v>0</v>
      </c>
      <c r="L286" s="21">
        <v>1</v>
      </c>
      <c r="M286" s="21">
        <v>0</v>
      </c>
      <c r="N286" s="21">
        <v>0</v>
      </c>
      <c r="O286" s="21">
        <v>1</v>
      </c>
      <c r="P286" s="21">
        <v>1</v>
      </c>
      <c r="Q286" s="21">
        <v>1</v>
      </c>
      <c r="R286" s="21">
        <v>4</v>
      </c>
      <c r="S286" s="21">
        <v>5</v>
      </c>
      <c r="T286" s="21">
        <v>2</v>
      </c>
      <c r="U286" s="21">
        <v>1</v>
      </c>
      <c r="V286" s="21">
        <v>1</v>
      </c>
      <c r="W286" s="21">
        <v>3</v>
      </c>
      <c r="X286" s="21">
        <v>0</v>
      </c>
      <c r="Y286" s="21">
        <v>14</v>
      </c>
      <c r="Z286" s="21">
        <v>16</v>
      </c>
      <c r="AA286" s="21">
        <v>16</v>
      </c>
      <c r="AB286" s="21">
        <f>$Z286-$Y286</f>
        <v>2</v>
      </c>
      <c r="AC286" s="21">
        <f>$AA286-$Z286</f>
        <v>0</v>
      </c>
      <c r="AD286" s="21" t="str">
        <f>IF(AND($AB286&gt; 0, $AC286 &gt; 0), "Improving", IF(AND($AB286 &lt; 0, $AC286 &lt; 0), "Declining", "Mixed"))</f>
        <v>Mixed</v>
      </c>
      <c r="AE286" s="21">
        <f t="shared" si="4"/>
        <v>15.33</v>
      </c>
      <c r="AF286" s="21" t="str">
        <f>IF(AE286&gt;=16,"Excellent", IF(AE286&gt;=14,"Good", IF(AE286&gt;=10,"Average","Fail")))</f>
        <v>Good</v>
      </c>
      <c r="AG286" s="21">
        <f xml:space="preserve"> 0.5*$F286 + 0.5*$G286</f>
        <v>2</v>
      </c>
      <c r="AH286" s="21" t="str">
        <f>IF($AG286&lt;=1,"Low",IF($AG286&lt;=3,"Medium","High"))</f>
        <v>Medium</v>
      </c>
      <c r="AI286" s="21">
        <f>IF($J286&gt;=2,1,0) + IF($I286&lt;=1,1,0) + IF($V286&gt;=4,1,0) + IF($R286&lt;=2,1,0) + IF($X286&gt;20,1,0) + IF($AG286&lt;=2,1,0)</f>
        <v>1</v>
      </c>
      <c r="AJ286" s="21" t="str">
        <f>IF(AI286&gt;=4,"High",IF(AI286&gt;=2,"Medium","Low"))</f>
        <v>Low</v>
      </c>
      <c r="AK286" s="21" t="str">
        <f>IF(AND($AF286="Fail", $AI286&gt;=3),"Yes","No")</f>
        <v>No</v>
      </c>
      <c r="AL286" s="21">
        <f xml:space="preserve"> $K286 + $L286+ $M286 + $N286 +$O286</f>
        <v>2</v>
      </c>
      <c r="AM286" s="21">
        <f xml:space="preserve"> $Q286 + $S286 + $T286</f>
        <v>8</v>
      </c>
    </row>
    <row r="287" spans="1:39">
      <c r="A287" s="26" t="s">
        <v>37</v>
      </c>
      <c r="B287" s="18" t="s">
        <v>52</v>
      </c>
      <c r="C287" s="18">
        <v>15</v>
      </c>
      <c r="D287" s="18" t="s">
        <v>39</v>
      </c>
      <c r="E287" s="18" t="s">
        <v>72</v>
      </c>
      <c r="F287" s="18">
        <v>4</v>
      </c>
      <c r="G287" s="18">
        <v>3</v>
      </c>
      <c r="H287" s="18">
        <v>1</v>
      </c>
      <c r="I287" s="18">
        <v>2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1</v>
      </c>
      <c r="P287" s="18">
        <v>1</v>
      </c>
      <c r="Q287" s="18">
        <v>0</v>
      </c>
      <c r="R287" s="18">
        <v>4</v>
      </c>
      <c r="S287" s="18">
        <v>4</v>
      </c>
      <c r="T287" s="18">
        <v>1</v>
      </c>
      <c r="U287" s="18">
        <v>1</v>
      </c>
      <c r="V287" s="18">
        <v>1</v>
      </c>
      <c r="W287" s="18">
        <v>1</v>
      </c>
      <c r="X287" s="18">
        <v>0</v>
      </c>
      <c r="Y287" s="18">
        <v>13</v>
      </c>
      <c r="Z287" s="18">
        <v>14</v>
      </c>
      <c r="AA287" s="18">
        <v>15</v>
      </c>
      <c r="AB287" s="18">
        <f>$Z287-$Y287</f>
        <v>1</v>
      </c>
      <c r="AC287" s="18">
        <f>$AA287-$Z287</f>
        <v>1</v>
      </c>
      <c r="AD287" s="18" t="str">
        <f>IF(AND($AB287&gt; 0, $AC287 &gt; 0), "Improving", IF(AND($AB287 &lt; 0, $AC287 &lt; 0), "Declining", "Mixed"))</f>
        <v>Improving</v>
      </c>
      <c r="AE287" s="18">
        <f t="shared" si="4"/>
        <v>14</v>
      </c>
      <c r="AF287" s="18" t="str">
        <f>IF(AE287&gt;=16,"Excellent", IF(AE287&gt;=14,"Good", IF(AE287&gt;=10,"Average","Fail")))</f>
        <v>Good</v>
      </c>
      <c r="AG287" s="18">
        <f xml:space="preserve"> 0.5*$F287 + 0.5*$G287</f>
        <v>3.5</v>
      </c>
      <c r="AH287" s="18" t="str">
        <f>IF($AG287&lt;=1,"Low",IF($AG287&lt;=3,"Medium","High"))</f>
        <v>High</v>
      </c>
      <c r="AI287" s="18">
        <f>IF($J287&gt;=2,1,0) + IF($I287&lt;=1,1,0) + IF($V287&gt;=4,1,0) + IF($R287&lt;=2,1,0) + IF($X287&gt;20,1,0) + IF($AG287&lt;=2,1,0)</f>
        <v>0</v>
      </c>
      <c r="AJ287" s="18" t="str">
        <f>IF(AI287&gt;=4,"High",IF(AI287&gt;=2,"Medium","Low"))</f>
        <v>Low</v>
      </c>
      <c r="AK287" s="18" t="str">
        <f>IF(AND($AF287="Fail", $AI287&gt;=3),"Yes","No")</f>
        <v>No</v>
      </c>
      <c r="AL287" s="18">
        <f xml:space="preserve"> $K287 + $L287+ $M287 + $N287 +$O287</f>
        <v>1</v>
      </c>
      <c r="AM287" s="18">
        <f xml:space="preserve"> $Q287 + $S287 + $T287</f>
        <v>5</v>
      </c>
    </row>
    <row r="288" spans="1:39">
      <c r="A288" s="27" t="s">
        <v>37</v>
      </c>
      <c r="B288" s="21" t="s">
        <v>52</v>
      </c>
      <c r="C288" s="21">
        <v>15</v>
      </c>
      <c r="D288" s="21" t="s">
        <v>39</v>
      </c>
      <c r="E288" s="21" t="s">
        <v>72</v>
      </c>
      <c r="F288" s="21">
        <v>4</v>
      </c>
      <c r="G288" s="21">
        <v>4</v>
      </c>
      <c r="H288" s="21">
        <v>1</v>
      </c>
      <c r="I288" s="21">
        <v>1</v>
      </c>
      <c r="J288" s="21">
        <v>0</v>
      </c>
      <c r="K288" s="21">
        <v>0</v>
      </c>
      <c r="L288" s="21">
        <v>1</v>
      </c>
      <c r="M288" s="21">
        <v>1</v>
      </c>
      <c r="N288" s="21">
        <v>0</v>
      </c>
      <c r="O288" s="21">
        <v>1</v>
      </c>
      <c r="P288" s="21">
        <v>1</v>
      </c>
      <c r="Q288" s="21">
        <v>0</v>
      </c>
      <c r="R288" s="21">
        <v>5</v>
      </c>
      <c r="S288" s="21">
        <v>4</v>
      </c>
      <c r="T288" s="21">
        <v>2</v>
      </c>
      <c r="U288" s="21">
        <v>1</v>
      </c>
      <c r="V288" s="21">
        <v>1</v>
      </c>
      <c r="W288" s="21">
        <v>5</v>
      </c>
      <c r="X288" s="21">
        <v>0</v>
      </c>
      <c r="Y288" s="21">
        <v>12</v>
      </c>
      <c r="Z288" s="21">
        <v>15</v>
      </c>
      <c r="AA288" s="21">
        <v>15</v>
      </c>
      <c r="AB288" s="21">
        <f>$Z288-$Y288</f>
        <v>3</v>
      </c>
      <c r="AC288" s="21">
        <f>$AA288-$Z288</f>
        <v>0</v>
      </c>
      <c r="AD288" s="21" t="str">
        <f>IF(AND($AB288&gt; 0, $AC288 &gt; 0), "Improving", IF(AND($AB288 &lt; 0, $AC288 &lt; 0), "Declining", "Mixed"))</f>
        <v>Mixed</v>
      </c>
      <c r="AE288" s="21">
        <f t="shared" si="4"/>
        <v>14</v>
      </c>
      <c r="AF288" s="21" t="str">
        <f>IF(AE288&gt;=16,"Excellent", IF(AE288&gt;=14,"Good", IF(AE288&gt;=10,"Average","Fail")))</f>
        <v>Good</v>
      </c>
      <c r="AG288" s="21">
        <f xml:space="preserve"> 0.5*$F288 + 0.5*$G288</f>
        <v>4</v>
      </c>
      <c r="AH288" s="21" t="str">
        <f>IF($AG288&lt;=1,"Low",IF($AG288&lt;=3,"Medium","High"))</f>
        <v>High</v>
      </c>
      <c r="AI288" s="21">
        <f>IF($J288&gt;=2,1,0) + IF($I288&lt;=1,1,0) + IF($V288&gt;=4,1,0) + IF($R288&lt;=2,1,0) + IF($X288&gt;20,1,0) + IF($AG288&lt;=2,1,0)</f>
        <v>1</v>
      </c>
      <c r="AJ288" s="21" t="str">
        <f>IF(AI288&gt;=4,"High",IF(AI288&gt;=2,"Medium","Low"))</f>
        <v>Low</v>
      </c>
      <c r="AK288" s="21" t="str">
        <f>IF(AND($AF288="Fail", $AI288&gt;=3),"Yes","No")</f>
        <v>No</v>
      </c>
      <c r="AL288" s="21">
        <f xml:space="preserve"> $K288 + $L288+ $M288 + $N288 +$O288</f>
        <v>3</v>
      </c>
      <c r="AM288" s="21">
        <f xml:space="preserve"> $Q288 + $S288 + $T288</f>
        <v>6</v>
      </c>
    </row>
    <row r="289" spans="1:39">
      <c r="A289" s="26" t="s">
        <v>37</v>
      </c>
      <c r="B289" s="18" t="s">
        <v>52</v>
      </c>
      <c r="C289" s="18">
        <v>16</v>
      </c>
      <c r="D289" s="18" t="s">
        <v>39</v>
      </c>
      <c r="E289" s="18" t="s">
        <v>71</v>
      </c>
      <c r="F289" s="18">
        <v>2</v>
      </c>
      <c r="G289" s="18">
        <v>2</v>
      </c>
      <c r="H289" s="18">
        <v>2</v>
      </c>
      <c r="I289" s="18">
        <v>2</v>
      </c>
      <c r="J289" s="18">
        <v>0</v>
      </c>
      <c r="K289" s="18">
        <v>0</v>
      </c>
      <c r="L289" s="18">
        <v>1</v>
      </c>
      <c r="M289" s="18">
        <v>0</v>
      </c>
      <c r="N289" s="18">
        <v>1</v>
      </c>
      <c r="O289" s="18">
        <v>1</v>
      </c>
      <c r="P289" s="18">
        <v>1</v>
      </c>
      <c r="Q289" s="18">
        <v>0</v>
      </c>
      <c r="R289" s="18">
        <v>5</v>
      </c>
      <c r="S289" s="18">
        <v>4</v>
      </c>
      <c r="T289" s="18">
        <v>4</v>
      </c>
      <c r="U289" s="18">
        <v>2</v>
      </c>
      <c r="V289" s="18">
        <v>4</v>
      </c>
      <c r="W289" s="18">
        <v>5</v>
      </c>
      <c r="X289" s="18">
        <v>0</v>
      </c>
      <c r="Y289" s="18">
        <v>13</v>
      </c>
      <c r="Z289" s="18">
        <v>13</v>
      </c>
      <c r="AA289" s="18">
        <v>12</v>
      </c>
      <c r="AB289" s="18">
        <f>$Z289-$Y289</f>
        <v>0</v>
      </c>
      <c r="AC289" s="18">
        <f>$AA289-$Z289</f>
        <v>-1</v>
      </c>
      <c r="AD289" s="18" t="str">
        <f>IF(AND($AB289&gt; 0, $AC289 &gt; 0), "Improving", IF(AND($AB289 &lt; 0, $AC289 &lt; 0), "Declining", "Mixed"))</f>
        <v>Mixed</v>
      </c>
      <c r="AE289" s="18">
        <f t="shared" si="4"/>
        <v>12.67</v>
      </c>
      <c r="AF289" s="18" t="str">
        <f>IF(AE289&gt;=16,"Excellent", IF(AE289&gt;=14,"Good", IF(AE289&gt;=10,"Average","Fail")))</f>
        <v>Average</v>
      </c>
      <c r="AG289" s="18">
        <f xml:space="preserve"> 0.5*$F289 + 0.5*$G289</f>
        <v>2</v>
      </c>
      <c r="AH289" s="18" t="str">
        <f>IF($AG289&lt;=1,"Low",IF($AG289&lt;=3,"Medium","High"))</f>
        <v>Medium</v>
      </c>
      <c r="AI289" s="18">
        <f>IF($J289&gt;=2,1,0) + IF($I289&lt;=1,1,0) + IF($V289&gt;=4,1,0) + IF($R289&lt;=2,1,0) + IF($X289&gt;20,1,0) + IF($AG289&lt;=2,1,0)</f>
        <v>2</v>
      </c>
      <c r="AJ289" s="18" t="str">
        <f>IF(AI289&gt;=4,"High",IF(AI289&gt;=2,"Medium","Low"))</f>
        <v>Medium</v>
      </c>
      <c r="AK289" s="18" t="str">
        <f>IF(AND($AF289="Fail", $AI289&gt;=3),"Yes","No")</f>
        <v>No</v>
      </c>
      <c r="AL289" s="18">
        <f xml:space="preserve"> $K289 + $L289+ $M289 + $N289 +$O289</f>
        <v>3</v>
      </c>
      <c r="AM289" s="18">
        <f xml:space="preserve"> $Q289 + $S289 + $T289</f>
        <v>8</v>
      </c>
    </row>
    <row r="290" spans="1:39">
      <c r="A290" s="27" t="s">
        <v>37</v>
      </c>
      <c r="B290" s="21" t="s">
        <v>52</v>
      </c>
      <c r="C290" s="21">
        <v>15</v>
      </c>
      <c r="D290" s="21" t="s">
        <v>39</v>
      </c>
      <c r="E290" s="21" t="s">
        <v>72</v>
      </c>
      <c r="F290" s="21">
        <v>4</v>
      </c>
      <c r="G290" s="21">
        <v>4</v>
      </c>
      <c r="H290" s="21">
        <v>1</v>
      </c>
      <c r="I290" s="21">
        <v>2</v>
      </c>
      <c r="J290" s="21">
        <v>0</v>
      </c>
      <c r="K290" s="21">
        <v>0</v>
      </c>
      <c r="L290" s="21">
        <v>1</v>
      </c>
      <c r="M290" s="21">
        <v>1</v>
      </c>
      <c r="N290" s="21">
        <v>0</v>
      </c>
      <c r="O290" s="21">
        <v>1</v>
      </c>
      <c r="P290" s="21">
        <v>1</v>
      </c>
      <c r="Q290" s="21">
        <v>0</v>
      </c>
      <c r="R290" s="21">
        <v>5</v>
      </c>
      <c r="S290" s="21">
        <v>4</v>
      </c>
      <c r="T290" s="21">
        <v>2</v>
      </c>
      <c r="U290" s="21">
        <v>3</v>
      </c>
      <c r="V290" s="21">
        <v>4</v>
      </c>
      <c r="W290" s="21">
        <v>5</v>
      </c>
      <c r="X290" s="21">
        <v>0</v>
      </c>
      <c r="Y290" s="21">
        <v>9</v>
      </c>
      <c r="Z290" s="21">
        <v>11</v>
      </c>
      <c r="AA290" s="21">
        <v>12</v>
      </c>
      <c r="AB290" s="21">
        <f>$Z290-$Y290</f>
        <v>2</v>
      </c>
      <c r="AC290" s="21">
        <f>$AA290-$Z290</f>
        <v>1</v>
      </c>
      <c r="AD290" s="21" t="str">
        <f>IF(AND($AB290&gt; 0, $AC290 &gt; 0), "Improving", IF(AND($AB290 &lt; 0, $AC290 &lt; 0), "Declining", "Mixed"))</f>
        <v>Improving</v>
      </c>
      <c r="AE290" s="21">
        <f t="shared" si="4"/>
        <v>10.67</v>
      </c>
      <c r="AF290" s="21" t="str">
        <f>IF(AE290&gt;=16,"Excellent", IF(AE290&gt;=14,"Good", IF(AE290&gt;=10,"Average","Fail")))</f>
        <v>Average</v>
      </c>
      <c r="AG290" s="21">
        <f xml:space="preserve"> 0.5*$F290 + 0.5*$G290</f>
        <v>4</v>
      </c>
      <c r="AH290" s="21" t="str">
        <f>IF($AG290&lt;=1,"Low",IF($AG290&lt;=3,"Medium","High"))</f>
        <v>High</v>
      </c>
      <c r="AI290" s="21">
        <f>IF($J290&gt;=2,1,0) + IF($I290&lt;=1,1,0) + IF($V290&gt;=4,1,0) + IF($R290&lt;=2,1,0) + IF($X290&gt;20,1,0) + IF($AG290&lt;=2,1,0)</f>
        <v>1</v>
      </c>
      <c r="AJ290" s="21" t="str">
        <f>IF(AI290&gt;=4,"High",IF(AI290&gt;=2,"Medium","Low"))</f>
        <v>Low</v>
      </c>
      <c r="AK290" s="21" t="str">
        <f>IF(AND($AF290="Fail", $AI290&gt;=3),"Yes","No")</f>
        <v>No</v>
      </c>
      <c r="AL290" s="21">
        <f xml:space="preserve"> $K290 + $L290+ $M290 + $N290 +$O290</f>
        <v>3</v>
      </c>
      <c r="AM290" s="21">
        <f xml:space="preserve"> $Q290 + $S290 + $T290</f>
        <v>6</v>
      </c>
    </row>
    <row r="291" spans="1:39">
      <c r="A291" s="26" t="s">
        <v>37</v>
      </c>
      <c r="B291" s="18" t="s">
        <v>52</v>
      </c>
      <c r="C291" s="18">
        <v>15</v>
      </c>
      <c r="D291" s="18" t="s">
        <v>39</v>
      </c>
      <c r="E291" s="18" t="s">
        <v>72</v>
      </c>
      <c r="F291" s="18">
        <v>4</v>
      </c>
      <c r="G291" s="18">
        <v>4</v>
      </c>
      <c r="H291" s="18">
        <v>2</v>
      </c>
      <c r="I291" s="18">
        <v>2</v>
      </c>
      <c r="J291" s="18">
        <v>0</v>
      </c>
      <c r="K291" s="18">
        <v>0</v>
      </c>
      <c r="L291" s="18">
        <v>1</v>
      </c>
      <c r="M291" s="18">
        <v>0</v>
      </c>
      <c r="N291" s="18">
        <v>1</v>
      </c>
      <c r="O291" s="18">
        <v>1</v>
      </c>
      <c r="P291" s="18">
        <v>1</v>
      </c>
      <c r="Q291" s="18">
        <v>0</v>
      </c>
      <c r="R291" s="18">
        <v>4</v>
      </c>
      <c r="S291" s="18">
        <v>3</v>
      </c>
      <c r="T291" s="18">
        <v>1</v>
      </c>
      <c r="U291" s="18">
        <v>1</v>
      </c>
      <c r="V291" s="18">
        <v>1</v>
      </c>
      <c r="W291" s="18">
        <v>5</v>
      </c>
      <c r="X291" s="18">
        <v>0</v>
      </c>
      <c r="Y291" s="18">
        <v>17</v>
      </c>
      <c r="Z291" s="18">
        <v>16</v>
      </c>
      <c r="AA291" s="18">
        <v>17</v>
      </c>
      <c r="AB291" s="18">
        <f>$Z291-$Y291</f>
        <v>-1</v>
      </c>
      <c r="AC291" s="18">
        <f>$AA291-$Z291</f>
        <v>1</v>
      </c>
      <c r="AD291" s="18" t="str">
        <f>IF(AND($AB291&gt; 0, $AC291 &gt; 0), "Improving", IF(AND($AB291 &lt; 0, $AC291 &lt; 0), "Declining", "Mixed"))</f>
        <v>Mixed</v>
      </c>
      <c r="AE291" s="18">
        <f t="shared" si="4"/>
        <v>16.670000000000002</v>
      </c>
      <c r="AF291" s="18" t="str">
        <f>IF(AE291&gt;=16,"Excellent", IF(AE291&gt;=14,"Good", IF(AE291&gt;=10,"Average","Fail")))</f>
        <v>Excellent</v>
      </c>
      <c r="AG291" s="18">
        <f xml:space="preserve"> 0.5*$F291 + 0.5*$G291</f>
        <v>4</v>
      </c>
      <c r="AH291" s="18" t="str">
        <f>IF($AG291&lt;=1,"Low",IF($AG291&lt;=3,"Medium","High"))</f>
        <v>High</v>
      </c>
      <c r="AI291" s="18">
        <f>IF($J291&gt;=2,1,0) + IF($I291&lt;=1,1,0) + IF($V291&gt;=4,1,0) + IF($R291&lt;=2,1,0) + IF($X291&gt;20,1,0) + IF($AG291&lt;=2,1,0)</f>
        <v>0</v>
      </c>
      <c r="AJ291" s="18" t="str">
        <f>IF(AI291&gt;=4,"High",IF(AI291&gt;=2,"Medium","Low"))</f>
        <v>Low</v>
      </c>
      <c r="AK291" s="18" t="str">
        <f>IF(AND($AF291="Fail", $AI291&gt;=3),"Yes","No")</f>
        <v>No</v>
      </c>
      <c r="AL291" s="18">
        <f xml:space="preserve"> $K291 + $L291+ $M291 + $N291 +$O291</f>
        <v>3</v>
      </c>
      <c r="AM291" s="18">
        <f xml:space="preserve"> $Q291 + $S291 + $T291</f>
        <v>4</v>
      </c>
    </row>
    <row r="292" spans="1:39">
      <c r="A292" s="27" t="s">
        <v>37</v>
      </c>
      <c r="B292" s="21" t="s">
        <v>52</v>
      </c>
      <c r="C292" s="21">
        <v>15</v>
      </c>
      <c r="D292" s="21" t="s">
        <v>54</v>
      </c>
      <c r="E292" s="21" t="s">
        <v>72</v>
      </c>
      <c r="F292" s="21">
        <v>4</v>
      </c>
      <c r="G292" s="21">
        <v>3</v>
      </c>
      <c r="H292" s="21">
        <v>1</v>
      </c>
      <c r="I292" s="21">
        <v>2</v>
      </c>
      <c r="J292" s="21">
        <v>0</v>
      </c>
      <c r="K292" s="21">
        <v>0</v>
      </c>
      <c r="L292" s="21">
        <v>1</v>
      </c>
      <c r="M292" s="21">
        <v>0</v>
      </c>
      <c r="N292" s="21">
        <v>1</v>
      </c>
      <c r="O292" s="21">
        <v>1</v>
      </c>
      <c r="P292" s="21">
        <v>1</v>
      </c>
      <c r="Q292" s="21">
        <v>1</v>
      </c>
      <c r="R292" s="21">
        <v>4</v>
      </c>
      <c r="S292" s="21">
        <v>5</v>
      </c>
      <c r="T292" s="21">
        <v>2</v>
      </c>
      <c r="U292" s="21">
        <v>1</v>
      </c>
      <c r="V292" s="21">
        <v>1</v>
      </c>
      <c r="W292" s="21">
        <v>5</v>
      </c>
      <c r="X292" s="21">
        <v>0</v>
      </c>
      <c r="Y292" s="21">
        <v>17</v>
      </c>
      <c r="Z292" s="21">
        <v>16</v>
      </c>
      <c r="AA292" s="21">
        <v>16</v>
      </c>
      <c r="AB292" s="21">
        <f>$Z292-$Y292</f>
        <v>-1</v>
      </c>
      <c r="AC292" s="21">
        <f>$AA292-$Z292</f>
        <v>0</v>
      </c>
      <c r="AD292" s="21" t="str">
        <f>IF(AND($AB292&gt; 0, $AC292 &gt; 0), "Improving", IF(AND($AB292 &lt; 0, $AC292 &lt; 0), "Declining", "Mixed"))</f>
        <v>Mixed</v>
      </c>
      <c r="AE292" s="21">
        <f t="shared" si="4"/>
        <v>16.329999999999998</v>
      </c>
      <c r="AF292" s="21" t="str">
        <f>IF(AE292&gt;=16,"Excellent", IF(AE292&gt;=14,"Good", IF(AE292&gt;=10,"Average","Fail")))</f>
        <v>Excellent</v>
      </c>
      <c r="AG292" s="21">
        <f xml:space="preserve"> 0.5*$F292 + 0.5*$G292</f>
        <v>3.5</v>
      </c>
      <c r="AH292" s="21" t="str">
        <f>IF($AG292&lt;=1,"Low",IF($AG292&lt;=3,"Medium","High"))</f>
        <v>High</v>
      </c>
      <c r="AI292" s="21">
        <f>IF($J292&gt;=2,1,0) + IF($I292&lt;=1,1,0) + IF($V292&gt;=4,1,0) + IF($R292&lt;=2,1,0) + IF($X292&gt;20,1,0) + IF($AG292&lt;=2,1,0)</f>
        <v>0</v>
      </c>
      <c r="AJ292" s="21" t="str">
        <f>IF(AI292&gt;=4,"High",IF(AI292&gt;=2,"Medium","Low"))</f>
        <v>Low</v>
      </c>
      <c r="AK292" s="21" t="str">
        <f>IF(AND($AF292="Fail", $AI292&gt;=3),"Yes","No")</f>
        <v>No</v>
      </c>
      <c r="AL292" s="21">
        <f xml:space="preserve"> $K292 + $L292+ $M292 + $N292 +$O292</f>
        <v>3</v>
      </c>
      <c r="AM292" s="21">
        <f xml:space="preserve"> $Q292 + $S292 + $T292</f>
        <v>8</v>
      </c>
    </row>
    <row r="293" spans="1:39">
      <c r="A293" s="26" t="s">
        <v>37</v>
      </c>
      <c r="B293" s="18" t="s">
        <v>52</v>
      </c>
      <c r="C293" s="18">
        <v>15</v>
      </c>
      <c r="D293" s="18" t="s">
        <v>39</v>
      </c>
      <c r="E293" s="18" t="s">
        <v>71</v>
      </c>
      <c r="F293" s="18">
        <v>3</v>
      </c>
      <c r="G293" s="18">
        <v>3</v>
      </c>
      <c r="H293" s="18">
        <v>1</v>
      </c>
      <c r="I293" s="18">
        <v>2</v>
      </c>
      <c r="J293" s="18">
        <v>0</v>
      </c>
      <c r="K293" s="18">
        <v>0</v>
      </c>
      <c r="L293" s="18">
        <v>0</v>
      </c>
      <c r="M293" s="18">
        <v>0</v>
      </c>
      <c r="N293" s="18">
        <v>1</v>
      </c>
      <c r="O293" s="18">
        <v>1</v>
      </c>
      <c r="P293" s="18">
        <v>1</v>
      </c>
      <c r="Q293" s="18">
        <v>0</v>
      </c>
      <c r="R293" s="18">
        <v>5</v>
      </c>
      <c r="S293" s="18">
        <v>3</v>
      </c>
      <c r="T293" s="18">
        <v>2</v>
      </c>
      <c r="U293" s="18">
        <v>1</v>
      </c>
      <c r="V293" s="18">
        <v>1</v>
      </c>
      <c r="W293" s="18">
        <v>2</v>
      </c>
      <c r="X293" s="18">
        <v>0</v>
      </c>
      <c r="Y293" s="18">
        <v>8</v>
      </c>
      <c r="Z293" s="18">
        <v>10</v>
      </c>
      <c r="AA293" s="18">
        <v>12</v>
      </c>
      <c r="AB293" s="18">
        <f>$Z293-$Y293</f>
        <v>2</v>
      </c>
      <c r="AC293" s="18">
        <f>$AA293-$Z293</f>
        <v>2</v>
      </c>
      <c r="AD293" s="18" t="str">
        <f>IF(AND($AB293&gt; 0, $AC293 &gt; 0), "Improving", IF(AND($AB293 &lt; 0, $AC293 &lt; 0), "Declining", "Mixed"))</f>
        <v>Improving</v>
      </c>
      <c r="AE293" s="18">
        <f t="shared" si="4"/>
        <v>10</v>
      </c>
      <c r="AF293" s="18" t="str">
        <f>IF(AE293&gt;=16,"Excellent", IF(AE293&gt;=14,"Good", IF(AE293&gt;=10,"Average","Fail")))</f>
        <v>Average</v>
      </c>
      <c r="AG293" s="18">
        <f xml:space="preserve"> 0.5*$F293 + 0.5*$G293</f>
        <v>3</v>
      </c>
      <c r="AH293" s="18" t="str">
        <f>IF($AG293&lt;=1,"Low",IF($AG293&lt;=3,"Medium","High"))</f>
        <v>Medium</v>
      </c>
      <c r="AI293" s="18">
        <f>IF($J293&gt;=2,1,0) + IF($I293&lt;=1,1,0) + IF($V293&gt;=4,1,0) + IF($R293&lt;=2,1,0) + IF($X293&gt;20,1,0) + IF($AG293&lt;=2,1,0)</f>
        <v>0</v>
      </c>
      <c r="AJ293" s="18" t="str">
        <f>IF(AI293&gt;=4,"High",IF(AI293&gt;=2,"Medium","Low"))</f>
        <v>Low</v>
      </c>
      <c r="AK293" s="18" t="str">
        <f>IF(AND($AF293="Fail", $AI293&gt;=3),"Yes","No")</f>
        <v>No</v>
      </c>
      <c r="AL293" s="18">
        <f xml:space="preserve"> $K293 + $L293+ $M293 + $N293 +$O293</f>
        <v>2</v>
      </c>
      <c r="AM293" s="18">
        <f xml:space="preserve"> $Q293 + $S293 + $T293</f>
        <v>5</v>
      </c>
    </row>
    <row r="294" spans="1:39">
      <c r="A294" s="27" t="s">
        <v>37</v>
      </c>
      <c r="B294" s="21" t="s">
        <v>52</v>
      </c>
      <c r="C294" s="21">
        <v>16</v>
      </c>
      <c r="D294" s="21" t="s">
        <v>39</v>
      </c>
      <c r="E294" s="21" t="s">
        <v>72</v>
      </c>
      <c r="F294" s="21">
        <v>3</v>
      </c>
      <c r="G294" s="21">
        <v>2</v>
      </c>
      <c r="H294" s="21">
        <v>1</v>
      </c>
      <c r="I294" s="21">
        <v>1</v>
      </c>
      <c r="J294" s="21">
        <v>0</v>
      </c>
      <c r="K294" s="21">
        <v>0</v>
      </c>
      <c r="L294" s="21">
        <v>1</v>
      </c>
      <c r="M294" s="21">
        <v>1</v>
      </c>
      <c r="N294" s="21">
        <v>0</v>
      </c>
      <c r="O294" s="21">
        <v>1</v>
      </c>
      <c r="P294" s="21">
        <v>1</v>
      </c>
      <c r="Q294" s="21">
        <v>0</v>
      </c>
      <c r="R294" s="21">
        <v>5</v>
      </c>
      <c r="S294" s="21">
        <v>4</v>
      </c>
      <c r="T294" s="21">
        <v>3</v>
      </c>
      <c r="U294" s="21">
        <v>1</v>
      </c>
      <c r="V294" s="21">
        <v>1</v>
      </c>
      <c r="W294" s="21">
        <v>5</v>
      </c>
      <c r="X294" s="21">
        <v>0</v>
      </c>
      <c r="Y294" s="21">
        <v>12</v>
      </c>
      <c r="Z294" s="21">
        <v>14</v>
      </c>
      <c r="AA294" s="21">
        <v>15</v>
      </c>
      <c r="AB294" s="21">
        <f>$Z294-$Y294</f>
        <v>2</v>
      </c>
      <c r="AC294" s="21">
        <f>$AA294-$Z294</f>
        <v>1</v>
      </c>
      <c r="AD294" s="21" t="str">
        <f>IF(AND($AB294&gt; 0, $AC294 &gt; 0), "Improving", IF(AND($AB294 &lt; 0, $AC294 &lt; 0), "Declining", "Mixed"))</f>
        <v>Improving</v>
      </c>
      <c r="AE294" s="21">
        <f t="shared" si="4"/>
        <v>13.67</v>
      </c>
      <c r="AF294" s="21" t="str">
        <f>IF(AE294&gt;=16,"Excellent", IF(AE294&gt;=14,"Good", IF(AE294&gt;=10,"Average","Fail")))</f>
        <v>Average</v>
      </c>
      <c r="AG294" s="21">
        <f xml:space="preserve"> 0.5*$F294 + 0.5*$G294</f>
        <v>2.5</v>
      </c>
      <c r="AH294" s="21" t="str">
        <f>IF($AG294&lt;=1,"Low",IF($AG294&lt;=3,"Medium","High"))</f>
        <v>Medium</v>
      </c>
      <c r="AI294" s="21">
        <f>IF($J294&gt;=2,1,0) + IF($I294&lt;=1,1,0) + IF($V294&gt;=4,1,0) + IF($R294&lt;=2,1,0) + IF($X294&gt;20,1,0) + IF($AG294&lt;=2,1,0)</f>
        <v>1</v>
      </c>
      <c r="AJ294" s="21" t="str">
        <f>IF(AI294&gt;=4,"High",IF(AI294&gt;=2,"Medium","Low"))</f>
        <v>Low</v>
      </c>
      <c r="AK294" s="21" t="str">
        <f>IF(AND($AF294="Fail", $AI294&gt;=3),"Yes","No")</f>
        <v>No</v>
      </c>
      <c r="AL294" s="21">
        <f xml:space="preserve"> $K294 + $L294+ $M294 + $N294 +$O294</f>
        <v>3</v>
      </c>
      <c r="AM294" s="21">
        <f xml:space="preserve"> $Q294 + $S294 + $T294</f>
        <v>7</v>
      </c>
    </row>
    <row r="295" spans="1:39">
      <c r="A295" s="26" t="s">
        <v>37</v>
      </c>
      <c r="B295" s="18" t="s">
        <v>38</v>
      </c>
      <c r="C295" s="18">
        <v>15</v>
      </c>
      <c r="D295" s="18" t="s">
        <v>39</v>
      </c>
      <c r="E295" s="18" t="s">
        <v>72</v>
      </c>
      <c r="F295" s="18">
        <v>2</v>
      </c>
      <c r="G295" s="18">
        <v>3</v>
      </c>
      <c r="H295" s="18">
        <v>2</v>
      </c>
      <c r="I295" s="18">
        <v>1</v>
      </c>
      <c r="J295" s="18">
        <v>0</v>
      </c>
      <c r="K295" s="18">
        <v>0</v>
      </c>
      <c r="L295" s="18">
        <v>1</v>
      </c>
      <c r="M295" s="18">
        <v>0</v>
      </c>
      <c r="N295" s="18">
        <v>1</v>
      </c>
      <c r="O295" s="18">
        <v>1</v>
      </c>
      <c r="P295" s="18">
        <v>0</v>
      </c>
      <c r="Q295" s="18">
        <v>0</v>
      </c>
      <c r="R295" s="18">
        <v>3</v>
      </c>
      <c r="S295" s="18">
        <v>5</v>
      </c>
      <c r="T295" s="18">
        <v>1</v>
      </c>
      <c r="U295" s="18">
        <v>1</v>
      </c>
      <c r="V295" s="18">
        <v>1</v>
      </c>
      <c r="W295" s="18">
        <v>5</v>
      </c>
      <c r="X295" s="18">
        <v>0</v>
      </c>
      <c r="Y295" s="18">
        <v>8</v>
      </c>
      <c r="Z295" s="18">
        <v>7</v>
      </c>
      <c r="AA295" s="18">
        <v>6</v>
      </c>
      <c r="AB295" s="18">
        <f>$Z295-$Y295</f>
        <v>-1</v>
      </c>
      <c r="AC295" s="18">
        <f>$AA295-$Z295</f>
        <v>-1</v>
      </c>
      <c r="AD295" s="18" t="str">
        <f>IF(AND($AB295&gt; 0, $AC295 &gt; 0), "Improving", IF(AND($AB295 &lt; 0, $AC295 &lt; 0), "Declining", "Mixed"))</f>
        <v>Declining</v>
      </c>
      <c r="AE295" s="18">
        <f t="shared" si="4"/>
        <v>7</v>
      </c>
      <c r="AF295" s="18" t="str">
        <f>IF(AE295&gt;=16,"Excellent", IF(AE295&gt;=14,"Good", IF(AE295&gt;=10,"Average","Fail")))</f>
        <v>Fail</v>
      </c>
      <c r="AG295" s="18">
        <f xml:space="preserve"> 0.5*$F295 + 0.5*$G295</f>
        <v>2.5</v>
      </c>
      <c r="AH295" s="18" t="str">
        <f>IF($AG295&lt;=1,"Low",IF($AG295&lt;=3,"Medium","High"))</f>
        <v>Medium</v>
      </c>
      <c r="AI295" s="18">
        <f>IF($J295&gt;=2,1,0) + IF($I295&lt;=1,1,0) + IF($V295&gt;=4,1,0) + IF($R295&lt;=2,1,0) + IF($X295&gt;20,1,0) + IF($AG295&lt;=2,1,0)</f>
        <v>1</v>
      </c>
      <c r="AJ295" s="18" t="str">
        <f>IF(AI295&gt;=4,"High",IF(AI295&gt;=2,"Medium","Low"))</f>
        <v>Low</v>
      </c>
      <c r="AK295" s="18" t="str">
        <f>IF(AND($AF295="Fail", $AI295&gt;=3),"Yes","No")</f>
        <v>No</v>
      </c>
      <c r="AL295" s="18">
        <f xml:space="preserve"> $K295 + $L295+ $M295 + $N295 +$O295</f>
        <v>3</v>
      </c>
      <c r="AM295" s="18">
        <f xml:space="preserve"> $Q295 + $S295 + $T295</f>
        <v>6</v>
      </c>
    </row>
    <row r="296" spans="1:39">
      <c r="A296" s="27" t="s">
        <v>37</v>
      </c>
      <c r="B296" s="21" t="s">
        <v>52</v>
      </c>
      <c r="C296" s="21">
        <v>15</v>
      </c>
      <c r="D296" s="21" t="s">
        <v>39</v>
      </c>
      <c r="E296" s="21" t="s">
        <v>72</v>
      </c>
      <c r="F296" s="21">
        <v>2</v>
      </c>
      <c r="G296" s="21">
        <v>2</v>
      </c>
      <c r="H296" s="21">
        <v>1</v>
      </c>
      <c r="I296" s="21">
        <v>1</v>
      </c>
      <c r="J296" s="21">
        <v>0</v>
      </c>
      <c r="K296" s="21">
        <v>1</v>
      </c>
      <c r="L296" s="21">
        <v>1</v>
      </c>
      <c r="M296" s="21">
        <v>0</v>
      </c>
      <c r="N296" s="21">
        <v>0</v>
      </c>
      <c r="O296" s="21">
        <v>1</v>
      </c>
      <c r="P296" s="21">
        <v>1</v>
      </c>
      <c r="Q296" s="21">
        <v>0</v>
      </c>
      <c r="R296" s="21">
        <v>5</v>
      </c>
      <c r="S296" s="21">
        <v>4</v>
      </c>
      <c r="T296" s="21">
        <v>1</v>
      </c>
      <c r="U296" s="21">
        <v>1</v>
      </c>
      <c r="V296" s="21">
        <v>1</v>
      </c>
      <c r="W296" s="21">
        <v>1</v>
      </c>
      <c r="X296" s="21">
        <v>0</v>
      </c>
      <c r="Y296" s="21">
        <v>8</v>
      </c>
      <c r="Z296" s="21">
        <v>8</v>
      </c>
      <c r="AA296" s="21">
        <v>11</v>
      </c>
      <c r="AB296" s="21">
        <f>$Z296-$Y296</f>
        <v>0</v>
      </c>
      <c r="AC296" s="21">
        <f>$AA296-$Z296</f>
        <v>3</v>
      </c>
      <c r="AD296" s="21" t="str">
        <f>IF(AND($AB296&gt; 0, $AC296 &gt; 0), "Improving", IF(AND($AB296 &lt; 0, $AC296 &lt; 0), "Declining", "Mixed"))</f>
        <v>Mixed</v>
      </c>
      <c r="AE296" s="21">
        <f t="shared" si="4"/>
        <v>9</v>
      </c>
      <c r="AF296" s="21" t="str">
        <f>IF(AE296&gt;=16,"Excellent", IF(AE296&gt;=14,"Good", IF(AE296&gt;=10,"Average","Fail")))</f>
        <v>Fail</v>
      </c>
      <c r="AG296" s="21">
        <f xml:space="preserve"> 0.5*$F296 + 0.5*$G296</f>
        <v>2</v>
      </c>
      <c r="AH296" s="21" t="str">
        <f>IF($AG296&lt;=1,"Low",IF($AG296&lt;=3,"Medium","High"))</f>
        <v>Medium</v>
      </c>
      <c r="AI296" s="21">
        <f>IF($J296&gt;=2,1,0) + IF($I296&lt;=1,1,0) + IF($V296&gt;=4,1,0) + IF($R296&lt;=2,1,0) + IF($X296&gt;20,1,0) + IF($AG296&lt;=2,1,0)</f>
        <v>2</v>
      </c>
      <c r="AJ296" s="21" t="str">
        <f>IF(AI296&gt;=4,"High",IF(AI296&gt;=2,"Medium","Low"))</f>
        <v>Medium</v>
      </c>
      <c r="AK296" s="21" t="str">
        <f>IF(AND($AF296="Fail", $AI296&gt;=3),"Yes","No")</f>
        <v>No</v>
      </c>
      <c r="AL296" s="21">
        <f xml:space="preserve"> $K296 + $L296+ $M296 + $N296 +$O296</f>
        <v>3</v>
      </c>
      <c r="AM296" s="21">
        <f xml:space="preserve"> $Q296 + $S296 + $T296</f>
        <v>5</v>
      </c>
    </row>
    <row r="297" spans="1:39">
      <c r="A297" s="26" t="s">
        <v>37</v>
      </c>
      <c r="B297" s="18" t="s">
        <v>38</v>
      </c>
      <c r="C297" s="18">
        <v>15</v>
      </c>
      <c r="D297" s="18" t="s">
        <v>39</v>
      </c>
      <c r="E297" s="18" t="s">
        <v>72</v>
      </c>
      <c r="F297" s="18">
        <v>4</v>
      </c>
      <c r="G297" s="18">
        <v>4</v>
      </c>
      <c r="H297" s="18">
        <v>1</v>
      </c>
      <c r="I297" s="18">
        <v>1</v>
      </c>
      <c r="J297" s="18">
        <v>0</v>
      </c>
      <c r="K297" s="18">
        <v>1</v>
      </c>
      <c r="L297" s="18">
        <v>1</v>
      </c>
      <c r="M297" s="18">
        <v>1</v>
      </c>
      <c r="N297" s="18">
        <v>0</v>
      </c>
      <c r="O297" s="18">
        <v>1</v>
      </c>
      <c r="P297" s="18">
        <v>1</v>
      </c>
      <c r="Q297" s="18">
        <v>0</v>
      </c>
      <c r="R297" s="18">
        <v>3</v>
      </c>
      <c r="S297" s="18">
        <v>3</v>
      </c>
      <c r="T297" s="18">
        <v>4</v>
      </c>
      <c r="U297" s="18">
        <v>2</v>
      </c>
      <c r="V297" s="18">
        <v>3</v>
      </c>
      <c r="W297" s="18">
        <v>5</v>
      </c>
      <c r="X297" s="18">
        <v>0</v>
      </c>
      <c r="Y297" s="18">
        <v>8</v>
      </c>
      <c r="Z297" s="18">
        <v>10</v>
      </c>
      <c r="AA297" s="18">
        <v>11</v>
      </c>
      <c r="AB297" s="18">
        <f>$Z297-$Y297</f>
        <v>2</v>
      </c>
      <c r="AC297" s="18">
        <f>$AA297-$Z297</f>
        <v>1</v>
      </c>
      <c r="AD297" s="18" t="str">
        <f>IF(AND($AB297&gt; 0, $AC297 &gt; 0), "Improving", IF(AND($AB297 &lt; 0, $AC297 &lt; 0), "Declining", "Mixed"))</f>
        <v>Improving</v>
      </c>
      <c r="AE297" s="18">
        <f t="shared" si="4"/>
        <v>9.67</v>
      </c>
      <c r="AF297" s="18" t="str">
        <f>IF(AE297&gt;=16,"Excellent", IF(AE297&gt;=14,"Good", IF(AE297&gt;=10,"Average","Fail")))</f>
        <v>Fail</v>
      </c>
      <c r="AG297" s="18">
        <f xml:space="preserve"> 0.5*$F297 + 0.5*$G297</f>
        <v>4</v>
      </c>
      <c r="AH297" s="18" t="str">
        <f>IF($AG297&lt;=1,"Low",IF($AG297&lt;=3,"Medium","High"))</f>
        <v>High</v>
      </c>
      <c r="AI297" s="18">
        <f>IF($J297&gt;=2,1,0) + IF($I297&lt;=1,1,0) + IF($V297&gt;=4,1,0) + IF($R297&lt;=2,1,0) + IF($X297&gt;20,1,0) + IF($AG297&lt;=2,1,0)</f>
        <v>1</v>
      </c>
      <c r="AJ297" s="18" t="str">
        <f>IF(AI297&gt;=4,"High",IF(AI297&gt;=2,"Medium","Low"))</f>
        <v>Low</v>
      </c>
      <c r="AK297" s="18" t="str">
        <f>IF(AND($AF297="Fail", $AI297&gt;=3),"Yes","No")</f>
        <v>No</v>
      </c>
      <c r="AL297" s="18">
        <f xml:space="preserve"> $K297 + $L297+ $M297 + $N297 +$O297</f>
        <v>4</v>
      </c>
      <c r="AM297" s="18">
        <f xml:space="preserve"> $Q297 + $S297 + $T297</f>
        <v>7</v>
      </c>
    </row>
    <row r="298" spans="1:39">
      <c r="A298" s="27" t="s">
        <v>37</v>
      </c>
      <c r="B298" s="21" t="s">
        <v>38</v>
      </c>
      <c r="C298" s="21">
        <v>15</v>
      </c>
      <c r="D298" s="21" t="s">
        <v>39</v>
      </c>
      <c r="E298" s="21" t="s">
        <v>72</v>
      </c>
      <c r="F298" s="21">
        <v>4</v>
      </c>
      <c r="G298" s="21">
        <v>3</v>
      </c>
      <c r="H298" s="21">
        <v>1</v>
      </c>
      <c r="I298" s="21">
        <v>2</v>
      </c>
      <c r="J298" s="21">
        <v>0</v>
      </c>
      <c r="K298" s="21">
        <v>0</v>
      </c>
      <c r="L298" s="21">
        <v>1</v>
      </c>
      <c r="M298" s="21">
        <v>1</v>
      </c>
      <c r="N298" s="21">
        <v>1</v>
      </c>
      <c r="O298" s="21">
        <v>1</v>
      </c>
      <c r="P298" s="21">
        <v>1</v>
      </c>
      <c r="Q298" s="21">
        <v>0</v>
      </c>
      <c r="R298" s="21">
        <v>4</v>
      </c>
      <c r="S298" s="21">
        <v>3</v>
      </c>
      <c r="T298" s="21">
        <v>2</v>
      </c>
      <c r="U298" s="21">
        <v>1</v>
      </c>
      <c r="V298" s="21">
        <v>1</v>
      </c>
      <c r="W298" s="21">
        <v>1</v>
      </c>
      <c r="X298" s="21">
        <v>0</v>
      </c>
      <c r="Y298" s="21">
        <v>14</v>
      </c>
      <c r="Z298" s="21">
        <v>15</v>
      </c>
      <c r="AA298" s="21">
        <v>15</v>
      </c>
      <c r="AB298" s="21">
        <f>$Z298-$Y298</f>
        <v>1</v>
      </c>
      <c r="AC298" s="21">
        <f>$AA298-$Z298</f>
        <v>0</v>
      </c>
      <c r="AD298" s="21" t="str">
        <f>IF(AND($AB298&gt; 0, $AC298 &gt; 0), "Improving", IF(AND($AB298 &lt; 0, $AC298 &lt; 0), "Declining", "Mixed"))</f>
        <v>Mixed</v>
      </c>
      <c r="AE298" s="21">
        <f t="shared" si="4"/>
        <v>14.67</v>
      </c>
      <c r="AF298" s="21" t="str">
        <f>IF(AE298&gt;=16,"Excellent", IF(AE298&gt;=14,"Good", IF(AE298&gt;=10,"Average","Fail")))</f>
        <v>Good</v>
      </c>
      <c r="AG298" s="21">
        <f xml:space="preserve"> 0.5*$F298 + 0.5*$G298</f>
        <v>3.5</v>
      </c>
      <c r="AH298" s="21" t="str">
        <f>IF($AG298&lt;=1,"Low",IF($AG298&lt;=3,"Medium","High"))</f>
        <v>High</v>
      </c>
      <c r="AI298" s="21">
        <f>IF($J298&gt;=2,1,0) + IF($I298&lt;=1,1,0) + IF($V298&gt;=4,1,0) + IF($R298&lt;=2,1,0) + IF($X298&gt;20,1,0) + IF($AG298&lt;=2,1,0)</f>
        <v>0</v>
      </c>
      <c r="AJ298" s="21" t="str">
        <f>IF(AI298&gt;=4,"High",IF(AI298&gt;=2,"Medium","Low"))</f>
        <v>Low</v>
      </c>
      <c r="AK298" s="21" t="str">
        <f>IF(AND($AF298="Fail", $AI298&gt;=3),"Yes","No")</f>
        <v>No</v>
      </c>
      <c r="AL298" s="21">
        <f xml:space="preserve"> $K298 + $L298+ $M298 + $N298 +$O298</f>
        <v>4</v>
      </c>
      <c r="AM298" s="21">
        <f xml:space="preserve"> $Q298 + $S298 + $T298</f>
        <v>5</v>
      </c>
    </row>
    <row r="299" spans="1:39">
      <c r="A299" s="26" t="s">
        <v>37</v>
      </c>
      <c r="B299" s="18" t="s">
        <v>38</v>
      </c>
      <c r="C299" s="18">
        <v>15</v>
      </c>
      <c r="D299" s="18" t="s">
        <v>39</v>
      </c>
      <c r="E299" s="18" t="s">
        <v>71</v>
      </c>
      <c r="F299" s="18">
        <v>4</v>
      </c>
      <c r="G299" s="18">
        <v>3</v>
      </c>
      <c r="H299" s="18">
        <v>1</v>
      </c>
      <c r="I299" s="18">
        <v>2</v>
      </c>
      <c r="J299" s="18">
        <v>0</v>
      </c>
      <c r="K299" s="18">
        <v>1</v>
      </c>
      <c r="L299" s="18">
        <v>0</v>
      </c>
      <c r="M299" s="18">
        <v>0</v>
      </c>
      <c r="N299" s="18">
        <v>1</v>
      </c>
      <c r="O299" s="18">
        <v>1</v>
      </c>
      <c r="P299" s="18">
        <v>1</v>
      </c>
      <c r="Q299" s="18">
        <v>1</v>
      </c>
      <c r="R299" s="18">
        <v>4</v>
      </c>
      <c r="S299" s="18">
        <v>4</v>
      </c>
      <c r="T299" s="18">
        <v>4</v>
      </c>
      <c r="U299" s="18">
        <v>2</v>
      </c>
      <c r="V299" s="18">
        <v>4</v>
      </c>
      <c r="W299" s="18">
        <v>2</v>
      </c>
      <c r="X299" s="18">
        <v>0</v>
      </c>
      <c r="Y299" s="18">
        <v>10</v>
      </c>
      <c r="Z299" s="18">
        <v>10</v>
      </c>
      <c r="AA299" s="18">
        <v>10</v>
      </c>
      <c r="AB299" s="18">
        <f>$Z299-$Y299</f>
        <v>0</v>
      </c>
      <c r="AC299" s="18">
        <f>$AA299-$Z299</f>
        <v>0</v>
      </c>
      <c r="AD299" s="18" t="str">
        <f>IF(AND($AB299&gt; 0, $AC299 &gt; 0), "Improving", IF(AND($AB299 &lt; 0, $AC299 &lt; 0), "Declining", "Mixed"))</f>
        <v>Mixed</v>
      </c>
      <c r="AE299" s="18">
        <f t="shared" si="4"/>
        <v>10</v>
      </c>
      <c r="AF299" s="18" t="str">
        <f>IF(AE299&gt;=16,"Excellent", IF(AE299&gt;=14,"Good", IF(AE299&gt;=10,"Average","Fail")))</f>
        <v>Average</v>
      </c>
      <c r="AG299" s="18">
        <f xml:space="preserve"> 0.5*$F299 + 0.5*$G299</f>
        <v>3.5</v>
      </c>
      <c r="AH299" s="18" t="str">
        <f>IF($AG299&lt;=1,"Low",IF($AG299&lt;=3,"Medium","High"))</f>
        <v>High</v>
      </c>
      <c r="AI299" s="18">
        <f>IF($J299&gt;=2,1,0) + IF($I299&lt;=1,1,0) + IF($V299&gt;=4,1,0) + IF($R299&lt;=2,1,0) + IF($X299&gt;20,1,0) + IF($AG299&lt;=2,1,0)</f>
        <v>1</v>
      </c>
      <c r="AJ299" s="18" t="str">
        <f>IF(AI299&gt;=4,"High",IF(AI299&gt;=2,"Medium","Low"))</f>
        <v>Low</v>
      </c>
      <c r="AK299" s="18" t="str">
        <f>IF(AND($AF299="Fail", $AI299&gt;=3),"Yes","No")</f>
        <v>No</v>
      </c>
      <c r="AL299" s="18">
        <f xml:space="preserve"> $K299 + $L299+ $M299 + $N299 +$O299</f>
        <v>3</v>
      </c>
      <c r="AM299" s="18">
        <f xml:space="preserve"> $Q299 + $S299 + $T299</f>
        <v>9</v>
      </c>
    </row>
    <row r="300" spans="1:39">
      <c r="A300" s="27" t="s">
        <v>37</v>
      </c>
      <c r="B300" s="21" t="s">
        <v>52</v>
      </c>
      <c r="C300" s="21">
        <v>16</v>
      </c>
      <c r="D300" s="21" t="s">
        <v>39</v>
      </c>
      <c r="E300" s="21" t="s">
        <v>72</v>
      </c>
      <c r="F300" s="21">
        <v>3</v>
      </c>
      <c r="G300" s="21">
        <v>1</v>
      </c>
      <c r="H300" s="21">
        <v>2</v>
      </c>
      <c r="I300" s="21">
        <v>4</v>
      </c>
      <c r="J300" s="21">
        <v>0</v>
      </c>
      <c r="K300" s="21">
        <v>0</v>
      </c>
      <c r="L300" s="21">
        <v>1</v>
      </c>
      <c r="M300" s="21">
        <v>1</v>
      </c>
      <c r="N300" s="21">
        <v>0</v>
      </c>
      <c r="O300" s="21">
        <v>1</v>
      </c>
      <c r="P300" s="21">
        <v>1</v>
      </c>
      <c r="Q300" s="21">
        <v>0</v>
      </c>
      <c r="R300" s="21">
        <v>4</v>
      </c>
      <c r="S300" s="21">
        <v>3</v>
      </c>
      <c r="T300" s="21">
        <v>2</v>
      </c>
      <c r="U300" s="21">
        <v>1</v>
      </c>
      <c r="V300" s="21">
        <v>1</v>
      </c>
      <c r="W300" s="21">
        <v>5</v>
      </c>
      <c r="X300" s="21">
        <v>0</v>
      </c>
      <c r="Y300" s="21">
        <v>13</v>
      </c>
      <c r="Z300" s="21">
        <v>15</v>
      </c>
      <c r="AA300" s="21">
        <v>15</v>
      </c>
      <c r="AB300" s="21">
        <f>$Z300-$Y300</f>
        <v>2</v>
      </c>
      <c r="AC300" s="21">
        <f>$AA300-$Z300</f>
        <v>0</v>
      </c>
      <c r="AD300" s="21" t="str">
        <f>IF(AND($AB300&gt; 0, $AC300 &gt; 0), "Improving", IF(AND($AB300 &lt; 0, $AC300 &lt; 0), "Declining", "Mixed"))</f>
        <v>Mixed</v>
      </c>
      <c r="AE300" s="21">
        <f t="shared" si="4"/>
        <v>14.33</v>
      </c>
      <c r="AF300" s="21" t="str">
        <f>IF(AE300&gt;=16,"Excellent", IF(AE300&gt;=14,"Good", IF(AE300&gt;=10,"Average","Fail")))</f>
        <v>Good</v>
      </c>
      <c r="AG300" s="21">
        <f xml:space="preserve"> 0.5*$F300 + 0.5*$G300</f>
        <v>2</v>
      </c>
      <c r="AH300" s="21" t="str">
        <f>IF($AG300&lt;=1,"Low",IF($AG300&lt;=3,"Medium","High"))</f>
        <v>Medium</v>
      </c>
      <c r="AI300" s="21">
        <f>IF($J300&gt;=2,1,0) + IF($I300&lt;=1,1,0) + IF($V300&gt;=4,1,0) + IF($R300&lt;=2,1,0) + IF($X300&gt;20,1,0) + IF($AG300&lt;=2,1,0)</f>
        <v>1</v>
      </c>
      <c r="AJ300" s="21" t="str">
        <f>IF(AI300&gt;=4,"High",IF(AI300&gt;=2,"Medium","Low"))</f>
        <v>Low</v>
      </c>
      <c r="AK300" s="21" t="str">
        <f>IF(AND($AF300="Fail", $AI300&gt;=3),"Yes","No")</f>
        <v>No</v>
      </c>
      <c r="AL300" s="21">
        <f xml:space="preserve"> $K300 + $L300+ $M300 + $N300 +$O300</f>
        <v>3</v>
      </c>
      <c r="AM300" s="21">
        <f xml:space="preserve"> $Q300 + $S300 + $T300</f>
        <v>5</v>
      </c>
    </row>
    <row r="301" spans="1:39">
      <c r="A301" s="26" t="s">
        <v>37</v>
      </c>
      <c r="B301" s="18" t="s">
        <v>52</v>
      </c>
      <c r="C301" s="18">
        <v>15</v>
      </c>
      <c r="D301" s="18" t="s">
        <v>39</v>
      </c>
      <c r="E301" s="18" t="s">
        <v>72</v>
      </c>
      <c r="F301" s="18">
        <v>4</v>
      </c>
      <c r="G301" s="18">
        <v>2</v>
      </c>
      <c r="H301" s="18">
        <v>1</v>
      </c>
      <c r="I301" s="18">
        <v>4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1</v>
      </c>
      <c r="P301" s="18">
        <v>1</v>
      </c>
      <c r="Q301" s="18">
        <v>0</v>
      </c>
      <c r="R301" s="18">
        <v>3</v>
      </c>
      <c r="S301" s="18">
        <v>3</v>
      </c>
      <c r="T301" s="18">
        <v>3</v>
      </c>
      <c r="U301" s="18">
        <v>1</v>
      </c>
      <c r="V301" s="18">
        <v>1</v>
      </c>
      <c r="W301" s="18">
        <v>3</v>
      </c>
      <c r="X301" s="18">
        <v>0</v>
      </c>
      <c r="Y301" s="18">
        <v>10</v>
      </c>
      <c r="Z301" s="18">
        <v>10</v>
      </c>
      <c r="AA301" s="18">
        <v>10</v>
      </c>
      <c r="AB301" s="18">
        <f>$Z301-$Y301</f>
        <v>0</v>
      </c>
      <c r="AC301" s="18">
        <f>$AA301-$Z301</f>
        <v>0</v>
      </c>
      <c r="AD301" s="18" t="str">
        <f>IF(AND($AB301&gt; 0, $AC301 &gt; 0), "Improving", IF(AND($AB301 &lt; 0, $AC301 &lt; 0), "Declining", "Mixed"))</f>
        <v>Mixed</v>
      </c>
      <c r="AE301" s="18">
        <f t="shared" si="4"/>
        <v>10</v>
      </c>
      <c r="AF301" s="18" t="str">
        <f>IF(AE301&gt;=16,"Excellent", IF(AE301&gt;=14,"Good", IF(AE301&gt;=10,"Average","Fail")))</f>
        <v>Average</v>
      </c>
      <c r="AG301" s="18">
        <f xml:space="preserve"> 0.5*$F301 + 0.5*$G301</f>
        <v>3</v>
      </c>
      <c r="AH301" s="18" t="str">
        <f>IF($AG301&lt;=1,"Low",IF($AG301&lt;=3,"Medium","High"))</f>
        <v>Medium</v>
      </c>
      <c r="AI301" s="18">
        <f>IF($J301&gt;=2,1,0) + IF($I301&lt;=1,1,0) + IF($V301&gt;=4,1,0) + IF($R301&lt;=2,1,0) + IF($X301&gt;20,1,0) + IF($AG301&lt;=2,1,0)</f>
        <v>0</v>
      </c>
      <c r="AJ301" s="18" t="str">
        <f>IF(AI301&gt;=4,"High",IF(AI301&gt;=2,"Medium","Low"))</f>
        <v>Low</v>
      </c>
      <c r="AK301" s="18" t="str">
        <f>IF(AND($AF301="Fail", $AI301&gt;=3),"Yes","No")</f>
        <v>No</v>
      </c>
      <c r="AL301" s="18">
        <f xml:space="preserve"> $K301 + $L301+ $M301 + $N301 +$O301</f>
        <v>1</v>
      </c>
      <c r="AM301" s="18">
        <f xml:space="preserve"> $Q301 + $S301 + $T301</f>
        <v>6</v>
      </c>
    </row>
    <row r="302" spans="1:39">
      <c r="A302" s="27" t="s">
        <v>37</v>
      </c>
      <c r="B302" s="21" t="s">
        <v>38</v>
      </c>
      <c r="C302" s="21">
        <v>16</v>
      </c>
      <c r="D302" s="21" t="s">
        <v>39</v>
      </c>
      <c r="E302" s="21" t="s">
        <v>72</v>
      </c>
      <c r="F302" s="21">
        <v>2</v>
      </c>
      <c r="G302" s="21">
        <v>2</v>
      </c>
      <c r="H302" s="21">
        <v>1</v>
      </c>
      <c r="I302" s="21">
        <v>4</v>
      </c>
      <c r="J302" s="21">
        <v>0</v>
      </c>
      <c r="K302" s="21">
        <v>0</v>
      </c>
      <c r="L302" s="21">
        <v>0</v>
      </c>
      <c r="M302" s="21">
        <v>1</v>
      </c>
      <c r="N302" s="21">
        <v>0</v>
      </c>
      <c r="O302" s="21">
        <v>1</v>
      </c>
      <c r="P302" s="21">
        <v>1</v>
      </c>
      <c r="Q302" s="21">
        <v>1</v>
      </c>
      <c r="R302" s="21">
        <v>5</v>
      </c>
      <c r="S302" s="21">
        <v>2</v>
      </c>
      <c r="T302" s="21">
        <v>3</v>
      </c>
      <c r="U302" s="21">
        <v>1</v>
      </c>
      <c r="V302" s="21">
        <v>3</v>
      </c>
      <c r="W302" s="21">
        <v>3</v>
      </c>
      <c r="X302" s="21">
        <v>0</v>
      </c>
      <c r="Y302" s="21">
        <v>11</v>
      </c>
      <c r="Z302" s="21">
        <v>11</v>
      </c>
      <c r="AA302" s="21">
        <v>11</v>
      </c>
      <c r="AB302" s="21">
        <f>$Z302-$Y302</f>
        <v>0</v>
      </c>
      <c r="AC302" s="21">
        <f>$AA302-$Z302</f>
        <v>0</v>
      </c>
      <c r="AD302" s="21" t="str">
        <f>IF(AND($AB302&gt; 0, $AC302 &gt; 0), "Improving", IF(AND($AB302 &lt; 0, $AC302 &lt; 0), "Declining", "Mixed"))</f>
        <v>Mixed</v>
      </c>
      <c r="AE302" s="21">
        <f t="shared" si="4"/>
        <v>11</v>
      </c>
      <c r="AF302" s="21" t="str">
        <f>IF(AE302&gt;=16,"Excellent", IF(AE302&gt;=14,"Good", IF(AE302&gt;=10,"Average","Fail")))</f>
        <v>Average</v>
      </c>
      <c r="AG302" s="21">
        <f xml:space="preserve"> 0.5*$F302 + 0.5*$G302</f>
        <v>2</v>
      </c>
      <c r="AH302" s="21" t="str">
        <f>IF($AG302&lt;=1,"Low",IF($AG302&lt;=3,"Medium","High"))</f>
        <v>Medium</v>
      </c>
      <c r="AI302" s="21">
        <f>IF($J302&gt;=2,1,0) + IF($I302&lt;=1,1,0) + IF($V302&gt;=4,1,0) + IF($R302&lt;=2,1,0) + IF($X302&gt;20,1,0) + IF($AG302&lt;=2,1,0)</f>
        <v>1</v>
      </c>
      <c r="AJ302" s="21" t="str">
        <f>IF(AI302&gt;=4,"High",IF(AI302&gt;=2,"Medium","Low"))</f>
        <v>Low</v>
      </c>
      <c r="AK302" s="21" t="str">
        <f>IF(AND($AF302="Fail", $AI302&gt;=3),"Yes","No")</f>
        <v>No</v>
      </c>
      <c r="AL302" s="21">
        <f xml:space="preserve"> $K302 + $L302+ $M302 + $N302 +$O302</f>
        <v>2</v>
      </c>
      <c r="AM302" s="21">
        <f xml:space="preserve"> $Q302 + $S302 + $T302</f>
        <v>6</v>
      </c>
    </row>
    <row r="303" spans="1:39">
      <c r="A303" s="26" t="s">
        <v>37</v>
      </c>
      <c r="B303" s="18" t="s">
        <v>38</v>
      </c>
      <c r="C303" s="18">
        <v>16</v>
      </c>
      <c r="D303" s="18" t="s">
        <v>39</v>
      </c>
      <c r="E303" s="18" t="s">
        <v>72</v>
      </c>
      <c r="F303" s="18">
        <v>3</v>
      </c>
      <c r="G303" s="18">
        <v>3</v>
      </c>
      <c r="H303" s="18">
        <v>1</v>
      </c>
      <c r="I303" s="18">
        <v>3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1</v>
      </c>
      <c r="P303" s="18">
        <v>1</v>
      </c>
      <c r="Q303" s="18">
        <v>1</v>
      </c>
      <c r="R303" s="18">
        <v>4</v>
      </c>
      <c r="S303" s="18">
        <v>3</v>
      </c>
      <c r="T303" s="18">
        <v>3</v>
      </c>
      <c r="U303" s="18">
        <v>1</v>
      </c>
      <c r="V303" s="18">
        <v>3</v>
      </c>
      <c r="W303" s="18">
        <v>4</v>
      </c>
      <c r="X303" s="18">
        <v>0</v>
      </c>
      <c r="Y303" s="18">
        <v>7</v>
      </c>
      <c r="Z303" s="18">
        <v>7</v>
      </c>
      <c r="AA303" s="18">
        <v>8</v>
      </c>
      <c r="AB303" s="18">
        <f>$Z303-$Y303</f>
        <v>0</v>
      </c>
      <c r="AC303" s="18">
        <f>$AA303-$Z303</f>
        <v>1</v>
      </c>
      <c r="AD303" s="18" t="str">
        <f>IF(AND($AB303&gt; 0, $AC303 &gt; 0), "Improving", IF(AND($AB303 &lt; 0, $AC303 &lt; 0), "Declining", "Mixed"))</f>
        <v>Mixed</v>
      </c>
      <c r="AE303" s="18">
        <f t="shared" si="4"/>
        <v>7.33</v>
      </c>
      <c r="AF303" s="18" t="str">
        <f>IF(AE303&gt;=16,"Excellent", IF(AE303&gt;=14,"Good", IF(AE303&gt;=10,"Average","Fail")))</f>
        <v>Fail</v>
      </c>
      <c r="AG303" s="18">
        <f xml:space="preserve"> 0.5*$F303 + 0.5*$G303</f>
        <v>3</v>
      </c>
      <c r="AH303" s="18" t="str">
        <f>IF($AG303&lt;=1,"Low",IF($AG303&lt;=3,"Medium","High"))</f>
        <v>Medium</v>
      </c>
      <c r="AI303" s="18">
        <f>IF($J303&gt;=2,1,0) + IF($I303&lt;=1,1,0) + IF($V303&gt;=4,1,0) + IF($R303&lt;=2,1,0) + IF($X303&gt;20,1,0) + IF($AG303&lt;=2,1,0)</f>
        <v>0</v>
      </c>
      <c r="AJ303" s="18" t="str">
        <f>IF(AI303&gt;=4,"High",IF(AI303&gt;=2,"Medium","Low"))</f>
        <v>Low</v>
      </c>
      <c r="AK303" s="18" t="str">
        <f>IF(AND($AF303="Fail", $AI303&gt;=3),"Yes","No")</f>
        <v>No</v>
      </c>
      <c r="AL303" s="18">
        <f xml:space="preserve"> $K303 + $L303+ $M303 + $N303 +$O303</f>
        <v>3</v>
      </c>
      <c r="AM303" s="18">
        <f xml:space="preserve"> $Q303 + $S303 + $T303</f>
        <v>7</v>
      </c>
    </row>
    <row r="304" spans="1:39">
      <c r="A304" s="27" t="s">
        <v>37</v>
      </c>
      <c r="B304" s="21" t="s">
        <v>38</v>
      </c>
      <c r="C304" s="21">
        <v>16</v>
      </c>
      <c r="D304" s="21" t="s">
        <v>39</v>
      </c>
      <c r="E304" s="21" t="s">
        <v>72</v>
      </c>
      <c r="F304" s="21">
        <v>4</v>
      </c>
      <c r="G304" s="21">
        <v>2</v>
      </c>
      <c r="H304" s="21">
        <v>2</v>
      </c>
      <c r="I304" s="21">
        <v>2</v>
      </c>
      <c r="J304" s="21">
        <v>0</v>
      </c>
      <c r="K304" s="21">
        <v>0</v>
      </c>
      <c r="L304" s="21">
        <v>1</v>
      </c>
      <c r="M304" s="21">
        <v>1</v>
      </c>
      <c r="N304" s="21">
        <v>1</v>
      </c>
      <c r="O304" s="21">
        <v>1</v>
      </c>
      <c r="P304" s="21">
        <v>1</v>
      </c>
      <c r="Q304" s="21">
        <v>0</v>
      </c>
      <c r="R304" s="21">
        <v>5</v>
      </c>
      <c r="S304" s="21">
        <v>3</v>
      </c>
      <c r="T304" s="21">
        <v>3</v>
      </c>
      <c r="U304" s="21">
        <v>1</v>
      </c>
      <c r="V304" s="21">
        <v>1</v>
      </c>
      <c r="W304" s="21">
        <v>1</v>
      </c>
      <c r="X304" s="21">
        <v>0</v>
      </c>
      <c r="Y304" s="21">
        <v>11</v>
      </c>
      <c r="Z304" s="21">
        <v>10</v>
      </c>
      <c r="AA304" s="21">
        <v>10</v>
      </c>
      <c r="AB304" s="21">
        <f>$Z304-$Y304</f>
        <v>-1</v>
      </c>
      <c r="AC304" s="21">
        <f>$AA304-$Z304</f>
        <v>0</v>
      </c>
      <c r="AD304" s="21" t="str">
        <f>IF(AND($AB304&gt; 0, $AC304 &gt; 0), "Improving", IF(AND($AB304 &lt; 0, $AC304 &lt; 0), "Declining", "Mixed"))</f>
        <v>Mixed</v>
      </c>
      <c r="AE304" s="21">
        <f t="shared" si="4"/>
        <v>10.33</v>
      </c>
      <c r="AF304" s="21" t="str">
        <f>IF(AE304&gt;=16,"Excellent", IF(AE304&gt;=14,"Good", IF(AE304&gt;=10,"Average","Fail")))</f>
        <v>Average</v>
      </c>
      <c r="AG304" s="21">
        <f xml:space="preserve"> 0.5*$F304 + 0.5*$G304</f>
        <v>3</v>
      </c>
      <c r="AH304" s="21" t="str">
        <f>IF($AG304&lt;=1,"Low",IF($AG304&lt;=3,"Medium","High"))</f>
        <v>Medium</v>
      </c>
      <c r="AI304" s="21">
        <f>IF($J304&gt;=2,1,0) + IF($I304&lt;=1,1,0) + IF($V304&gt;=4,1,0) + IF($R304&lt;=2,1,0) + IF($X304&gt;20,1,0) + IF($AG304&lt;=2,1,0)</f>
        <v>0</v>
      </c>
      <c r="AJ304" s="21" t="str">
        <f>IF(AI304&gt;=4,"High",IF(AI304&gt;=2,"Medium","Low"))</f>
        <v>Low</v>
      </c>
      <c r="AK304" s="21" t="str">
        <f>IF(AND($AF304="Fail", $AI304&gt;=3),"Yes","No")</f>
        <v>No</v>
      </c>
      <c r="AL304" s="21">
        <f xml:space="preserve"> $K304 + $L304+ $M304 + $N304 +$O304</f>
        <v>4</v>
      </c>
      <c r="AM304" s="21">
        <f xml:space="preserve"> $Q304 + $S304 + $T304</f>
        <v>6</v>
      </c>
    </row>
    <row r="305" spans="1:39">
      <c r="A305" s="26" t="s">
        <v>37</v>
      </c>
      <c r="B305" s="18" t="s">
        <v>38</v>
      </c>
      <c r="C305" s="18">
        <v>16</v>
      </c>
      <c r="D305" s="18" t="s">
        <v>39</v>
      </c>
      <c r="E305" s="18" t="s">
        <v>72</v>
      </c>
      <c r="F305" s="18">
        <v>4</v>
      </c>
      <c r="G305" s="18">
        <v>3</v>
      </c>
      <c r="H305" s="18">
        <v>1</v>
      </c>
      <c r="I305" s="18">
        <v>3</v>
      </c>
      <c r="J305" s="18">
        <v>0</v>
      </c>
      <c r="K305" s="18">
        <v>1</v>
      </c>
      <c r="L305" s="18">
        <v>1</v>
      </c>
      <c r="M305" s="18">
        <v>1</v>
      </c>
      <c r="N305" s="18">
        <v>0</v>
      </c>
      <c r="O305" s="18">
        <v>1</v>
      </c>
      <c r="P305" s="18">
        <v>1</v>
      </c>
      <c r="Q305" s="18">
        <v>0</v>
      </c>
      <c r="R305" s="18">
        <v>5</v>
      </c>
      <c r="S305" s="18">
        <v>3</v>
      </c>
      <c r="T305" s="18">
        <v>5</v>
      </c>
      <c r="U305" s="18">
        <v>1</v>
      </c>
      <c r="V305" s="18">
        <v>1</v>
      </c>
      <c r="W305" s="18">
        <v>3</v>
      </c>
      <c r="X305" s="18">
        <v>0</v>
      </c>
      <c r="Y305" s="18">
        <v>7</v>
      </c>
      <c r="Z305" s="18">
        <v>9</v>
      </c>
      <c r="AA305" s="18">
        <v>8</v>
      </c>
      <c r="AB305" s="18">
        <f>$Z305-$Y305</f>
        <v>2</v>
      </c>
      <c r="AC305" s="18">
        <f>$AA305-$Z305</f>
        <v>-1</v>
      </c>
      <c r="AD305" s="18" t="str">
        <f>IF(AND($AB305&gt; 0, $AC305 &gt; 0), "Improving", IF(AND($AB305 &lt; 0, $AC305 &lt; 0), "Declining", "Mixed"))</f>
        <v>Mixed</v>
      </c>
      <c r="AE305" s="18">
        <f t="shared" si="4"/>
        <v>8</v>
      </c>
      <c r="AF305" s="18" t="str">
        <f>IF(AE305&gt;=16,"Excellent", IF(AE305&gt;=14,"Good", IF(AE305&gt;=10,"Average","Fail")))</f>
        <v>Fail</v>
      </c>
      <c r="AG305" s="18">
        <f xml:space="preserve"> 0.5*$F305 + 0.5*$G305</f>
        <v>3.5</v>
      </c>
      <c r="AH305" s="18" t="str">
        <f>IF($AG305&lt;=1,"Low",IF($AG305&lt;=3,"Medium","High"))</f>
        <v>High</v>
      </c>
      <c r="AI305" s="18">
        <f>IF($J305&gt;=2,1,0) + IF($I305&lt;=1,1,0) + IF($V305&gt;=4,1,0) + IF($R305&lt;=2,1,0) + IF($X305&gt;20,1,0) + IF($AG305&lt;=2,1,0)</f>
        <v>0</v>
      </c>
      <c r="AJ305" s="18" t="str">
        <f>IF(AI305&gt;=4,"High",IF(AI305&gt;=2,"Medium","Low"))</f>
        <v>Low</v>
      </c>
      <c r="AK305" s="18" t="str">
        <f>IF(AND($AF305="Fail", $AI305&gt;=3),"Yes","No")</f>
        <v>No</v>
      </c>
      <c r="AL305" s="18">
        <f xml:space="preserve"> $K305 + $L305+ $M305 + $N305 +$O305</f>
        <v>4</v>
      </c>
      <c r="AM305" s="18">
        <f xml:space="preserve"> $Q305 + $S305 + $T305</f>
        <v>8</v>
      </c>
    </row>
    <row r="306" spans="1:39">
      <c r="A306" s="27" t="s">
        <v>37</v>
      </c>
      <c r="B306" s="21" t="s">
        <v>52</v>
      </c>
      <c r="C306" s="21">
        <v>16</v>
      </c>
      <c r="D306" s="21" t="s">
        <v>39</v>
      </c>
      <c r="E306" s="21" t="s">
        <v>72</v>
      </c>
      <c r="F306" s="21">
        <v>4</v>
      </c>
      <c r="G306" s="21">
        <v>4</v>
      </c>
      <c r="H306" s="21">
        <v>1</v>
      </c>
      <c r="I306" s="21">
        <v>3</v>
      </c>
      <c r="J306" s="21">
        <v>0</v>
      </c>
      <c r="K306" s="21">
        <v>0</v>
      </c>
      <c r="L306" s="21">
        <v>1</v>
      </c>
      <c r="M306" s="21">
        <v>0</v>
      </c>
      <c r="N306" s="21">
        <v>1</v>
      </c>
      <c r="O306" s="21">
        <v>1</v>
      </c>
      <c r="P306" s="21">
        <v>1</v>
      </c>
      <c r="Q306" s="21">
        <v>1</v>
      </c>
      <c r="R306" s="21">
        <v>4</v>
      </c>
      <c r="S306" s="21">
        <v>4</v>
      </c>
      <c r="T306" s="21">
        <v>3</v>
      </c>
      <c r="U306" s="21">
        <v>1</v>
      </c>
      <c r="V306" s="21">
        <v>1</v>
      </c>
      <c r="W306" s="21">
        <v>4</v>
      </c>
      <c r="X306" s="21">
        <v>0</v>
      </c>
      <c r="Y306" s="21">
        <v>16</v>
      </c>
      <c r="Z306" s="21">
        <v>17</v>
      </c>
      <c r="AA306" s="21">
        <v>17</v>
      </c>
      <c r="AB306" s="21">
        <f>$Z306-$Y306</f>
        <v>1</v>
      </c>
      <c r="AC306" s="21">
        <f>$AA306-$Z306</f>
        <v>0</v>
      </c>
      <c r="AD306" s="21" t="str">
        <f>IF(AND($AB306&gt; 0, $AC306 &gt; 0), "Improving", IF(AND($AB306 &lt; 0, $AC306 &lt; 0), "Declining", "Mixed"))</f>
        <v>Mixed</v>
      </c>
      <c r="AE306" s="21">
        <f t="shared" si="4"/>
        <v>16.670000000000002</v>
      </c>
      <c r="AF306" s="21" t="str">
        <f>IF(AE306&gt;=16,"Excellent", IF(AE306&gt;=14,"Good", IF(AE306&gt;=10,"Average","Fail")))</f>
        <v>Excellent</v>
      </c>
      <c r="AG306" s="21">
        <f xml:space="preserve"> 0.5*$F306 + 0.5*$G306</f>
        <v>4</v>
      </c>
      <c r="AH306" s="21" t="str">
        <f>IF($AG306&lt;=1,"Low",IF($AG306&lt;=3,"Medium","High"))</f>
        <v>High</v>
      </c>
      <c r="AI306" s="21">
        <f>IF($J306&gt;=2,1,0) + IF($I306&lt;=1,1,0) + IF($V306&gt;=4,1,0) + IF($R306&lt;=2,1,0) + IF($X306&gt;20,1,0) + IF($AG306&lt;=2,1,0)</f>
        <v>0</v>
      </c>
      <c r="AJ306" s="21" t="str">
        <f>IF(AI306&gt;=4,"High",IF(AI306&gt;=2,"Medium","Low"))</f>
        <v>Low</v>
      </c>
      <c r="AK306" s="21" t="str">
        <f>IF(AND($AF306="Fail", $AI306&gt;=3),"Yes","No")</f>
        <v>No</v>
      </c>
      <c r="AL306" s="21">
        <f xml:space="preserve"> $K306 + $L306+ $M306 + $N306 +$O306</f>
        <v>3</v>
      </c>
      <c r="AM306" s="21">
        <f xml:space="preserve"> $Q306 + $S306 + $T306</f>
        <v>8</v>
      </c>
    </row>
    <row r="307" spans="1:39">
      <c r="A307" s="26" t="s">
        <v>37</v>
      </c>
      <c r="B307" s="18" t="s">
        <v>52</v>
      </c>
      <c r="C307" s="18">
        <v>15</v>
      </c>
      <c r="D307" s="18" t="s">
        <v>39</v>
      </c>
      <c r="E307" s="18" t="s">
        <v>72</v>
      </c>
      <c r="F307" s="18">
        <v>3</v>
      </c>
      <c r="G307" s="18">
        <v>4</v>
      </c>
      <c r="H307" s="18">
        <v>1</v>
      </c>
      <c r="I307" s="18">
        <v>2</v>
      </c>
      <c r="J307" s="18">
        <v>0</v>
      </c>
      <c r="K307" s="18">
        <v>0</v>
      </c>
      <c r="L307" s="18">
        <v>1</v>
      </c>
      <c r="M307" s="18">
        <v>1</v>
      </c>
      <c r="N307" s="18">
        <v>1</v>
      </c>
      <c r="O307" s="18">
        <v>1</v>
      </c>
      <c r="P307" s="18">
        <v>1</v>
      </c>
      <c r="Q307" s="18">
        <v>0</v>
      </c>
      <c r="R307" s="18">
        <v>5</v>
      </c>
      <c r="S307" s="18">
        <v>4</v>
      </c>
      <c r="T307" s="18">
        <v>4</v>
      </c>
      <c r="U307" s="18">
        <v>1</v>
      </c>
      <c r="V307" s="18">
        <v>1</v>
      </c>
      <c r="W307" s="18">
        <v>1</v>
      </c>
      <c r="X307" s="18">
        <v>0</v>
      </c>
      <c r="Y307" s="18">
        <v>16</v>
      </c>
      <c r="Z307" s="18">
        <v>18</v>
      </c>
      <c r="AA307" s="18">
        <v>18</v>
      </c>
      <c r="AB307" s="18">
        <f>$Z307-$Y307</f>
        <v>2</v>
      </c>
      <c r="AC307" s="18">
        <f>$AA307-$Z307</f>
        <v>0</v>
      </c>
      <c r="AD307" s="18" t="str">
        <f>IF(AND($AB307&gt; 0, $AC307 &gt; 0), "Improving", IF(AND($AB307 &lt; 0, $AC307 &lt; 0), "Declining", "Mixed"))</f>
        <v>Mixed</v>
      </c>
      <c r="AE307" s="18">
        <f t="shared" si="4"/>
        <v>17.329999999999998</v>
      </c>
      <c r="AF307" s="18" t="str">
        <f>IF(AE307&gt;=16,"Excellent", IF(AE307&gt;=14,"Good", IF(AE307&gt;=10,"Average","Fail")))</f>
        <v>Excellent</v>
      </c>
      <c r="AG307" s="18">
        <f xml:space="preserve"> 0.5*$F307 + 0.5*$G307</f>
        <v>3.5</v>
      </c>
      <c r="AH307" s="18" t="str">
        <f>IF($AG307&lt;=1,"Low",IF($AG307&lt;=3,"Medium","High"))</f>
        <v>High</v>
      </c>
      <c r="AI307" s="18">
        <f>IF($J307&gt;=2,1,0) + IF($I307&lt;=1,1,0) + IF($V307&gt;=4,1,0) + IF($R307&lt;=2,1,0) + IF($X307&gt;20,1,0) + IF($AG307&lt;=2,1,0)</f>
        <v>0</v>
      </c>
      <c r="AJ307" s="18" t="str">
        <f>IF(AI307&gt;=4,"High",IF(AI307&gt;=2,"Medium","Low"))</f>
        <v>Low</v>
      </c>
      <c r="AK307" s="18" t="str">
        <f>IF(AND($AF307="Fail", $AI307&gt;=3),"Yes","No")</f>
        <v>No</v>
      </c>
      <c r="AL307" s="18">
        <f xml:space="preserve"> $K307 + $L307+ $M307 + $N307 +$O307</f>
        <v>4</v>
      </c>
      <c r="AM307" s="18">
        <f xml:space="preserve"> $Q307 + $S307 + $T307</f>
        <v>8</v>
      </c>
    </row>
    <row r="308" spans="1:39">
      <c r="A308" s="27" t="s">
        <v>37</v>
      </c>
      <c r="B308" s="21" t="s">
        <v>38</v>
      </c>
      <c r="C308" s="21">
        <v>16</v>
      </c>
      <c r="D308" s="21" t="s">
        <v>54</v>
      </c>
      <c r="E308" s="21" t="s">
        <v>72</v>
      </c>
      <c r="F308" s="21">
        <v>3</v>
      </c>
      <c r="G308" s="21">
        <v>3</v>
      </c>
      <c r="H308" s="21">
        <v>1</v>
      </c>
      <c r="I308" s="21">
        <v>3</v>
      </c>
      <c r="J308" s="21">
        <v>1</v>
      </c>
      <c r="K308" s="21">
        <v>1</v>
      </c>
      <c r="L308" s="21">
        <v>1</v>
      </c>
      <c r="M308" s="21">
        <v>0</v>
      </c>
      <c r="N308" s="21">
        <v>1</v>
      </c>
      <c r="O308" s="21">
        <v>1</v>
      </c>
      <c r="P308" s="21">
        <v>1</v>
      </c>
      <c r="Q308" s="21">
        <v>0</v>
      </c>
      <c r="R308" s="21">
        <v>4</v>
      </c>
      <c r="S308" s="21">
        <v>1</v>
      </c>
      <c r="T308" s="21">
        <v>2</v>
      </c>
      <c r="U308" s="21">
        <v>1</v>
      </c>
      <c r="V308" s="21">
        <v>1</v>
      </c>
      <c r="W308" s="21">
        <v>2</v>
      </c>
      <c r="X308" s="21">
        <v>0</v>
      </c>
      <c r="Y308" s="21">
        <v>7</v>
      </c>
      <c r="Z308" s="21">
        <v>10</v>
      </c>
      <c r="AA308" s="21">
        <v>10</v>
      </c>
      <c r="AB308" s="21">
        <f>$Z308-$Y308</f>
        <v>3</v>
      </c>
      <c r="AC308" s="21">
        <f>$AA308-$Z308</f>
        <v>0</v>
      </c>
      <c r="AD308" s="21" t="str">
        <f>IF(AND($AB308&gt; 0, $AC308 &gt; 0), "Improving", IF(AND($AB308 &lt; 0, $AC308 &lt; 0), "Declining", "Mixed"))</f>
        <v>Mixed</v>
      </c>
      <c r="AE308" s="21">
        <f t="shared" si="4"/>
        <v>9</v>
      </c>
      <c r="AF308" s="21" t="str">
        <f>IF(AE308&gt;=16,"Excellent", IF(AE308&gt;=14,"Good", IF(AE308&gt;=10,"Average","Fail")))</f>
        <v>Fail</v>
      </c>
      <c r="AG308" s="21">
        <f xml:space="preserve"> 0.5*$F308 + 0.5*$G308</f>
        <v>3</v>
      </c>
      <c r="AH308" s="21" t="str">
        <f>IF($AG308&lt;=1,"Low",IF($AG308&lt;=3,"Medium","High"))</f>
        <v>Medium</v>
      </c>
      <c r="AI308" s="21">
        <f>IF($J308&gt;=2,1,0) + IF($I308&lt;=1,1,0) + IF($V308&gt;=4,1,0) + IF($R308&lt;=2,1,0) + IF($X308&gt;20,1,0) + IF($AG308&lt;=2,1,0)</f>
        <v>0</v>
      </c>
      <c r="AJ308" s="21" t="str">
        <f>IF(AI308&gt;=4,"High",IF(AI308&gt;=2,"Medium","Low"))</f>
        <v>Low</v>
      </c>
      <c r="AK308" s="21" t="str">
        <f>IF(AND($AF308="Fail", $AI308&gt;=3),"Yes","No")</f>
        <v>No</v>
      </c>
      <c r="AL308" s="21">
        <f xml:space="preserve"> $K308 + $L308+ $M308 + $N308 +$O308</f>
        <v>4</v>
      </c>
      <c r="AM308" s="21">
        <f xml:space="preserve"> $Q308 + $S308 + $T308</f>
        <v>3</v>
      </c>
    </row>
    <row r="309" spans="1:39">
      <c r="A309" s="26" t="s">
        <v>37</v>
      </c>
      <c r="B309" s="18" t="s">
        <v>52</v>
      </c>
      <c r="C309" s="18">
        <v>16</v>
      </c>
      <c r="D309" s="18" t="s">
        <v>39</v>
      </c>
      <c r="E309" s="18" t="s">
        <v>72</v>
      </c>
      <c r="F309" s="18">
        <v>3</v>
      </c>
      <c r="G309" s="18">
        <v>3</v>
      </c>
      <c r="H309" s="18">
        <v>2</v>
      </c>
      <c r="I309" s="18">
        <v>1</v>
      </c>
      <c r="J309" s="18">
        <v>0</v>
      </c>
      <c r="K309" s="18">
        <v>0</v>
      </c>
      <c r="L309" s="18">
        <v>0</v>
      </c>
      <c r="M309" s="18">
        <v>0</v>
      </c>
      <c r="N309" s="18">
        <v>1</v>
      </c>
      <c r="O309" s="18">
        <v>1</v>
      </c>
      <c r="P309" s="18">
        <v>1</v>
      </c>
      <c r="Q309" s="18">
        <v>0</v>
      </c>
      <c r="R309" s="18">
        <v>5</v>
      </c>
      <c r="S309" s="18">
        <v>4</v>
      </c>
      <c r="T309" s="18">
        <v>2</v>
      </c>
      <c r="U309" s="18">
        <v>1</v>
      </c>
      <c r="V309" s="18">
        <v>1</v>
      </c>
      <c r="W309" s="18">
        <v>5</v>
      </c>
      <c r="X309" s="18">
        <v>0</v>
      </c>
      <c r="Y309" s="18">
        <v>13</v>
      </c>
      <c r="Z309" s="18">
        <v>14</v>
      </c>
      <c r="AA309" s="18">
        <v>13</v>
      </c>
      <c r="AB309" s="18">
        <f>$Z309-$Y309</f>
        <v>1</v>
      </c>
      <c r="AC309" s="18">
        <f>$AA309-$Z309</f>
        <v>-1</v>
      </c>
      <c r="AD309" s="18" t="str">
        <f>IF(AND($AB309&gt; 0, $AC309 &gt; 0), "Improving", IF(AND($AB309 &lt; 0, $AC309 &lt; 0), "Declining", "Mixed"))</f>
        <v>Mixed</v>
      </c>
      <c r="AE309" s="18">
        <f t="shared" si="4"/>
        <v>13.33</v>
      </c>
      <c r="AF309" s="18" t="str">
        <f>IF(AE309&gt;=16,"Excellent", IF(AE309&gt;=14,"Good", IF(AE309&gt;=10,"Average","Fail")))</f>
        <v>Average</v>
      </c>
      <c r="AG309" s="18">
        <f xml:space="preserve"> 0.5*$F309 + 0.5*$G309</f>
        <v>3</v>
      </c>
      <c r="AH309" s="18" t="str">
        <f>IF($AG309&lt;=1,"Low",IF($AG309&lt;=3,"Medium","High"))</f>
        <v>Medium</v>
      </c>
      <c r="AI309" s="18">
        <f>IF($J309&gt;=2,1,0) + IF($I309&lt;=1,1,0) + IF($V309&gt;=4,1,0) + IF($R309&lt;=2,1,0) + IF($X309&gt;20,1,0) + IF($AG309&lt;=2,1,0)</f>
        <v>1</v>
      </c>
      <c r="AJ309" s="18" t="str">
        <f>IF(AI309&gt;=4,"High",IF(AI309&gt;=2,"Medium","Low"))</f>
        <v>Low</v>
      </c>
      <c r="AK309" s="18" t="str">
        <f>IF(AND($AF309="Fail", $AI309&gt;=3),"Yes","No")</f>
        <v>No</v>
      </c>
      <c r="AL309" s="18">
        <f xml:space="preserve"> $K309 + $L309+ $M309 + $N309 +$O309</f>
        <v>2</v>
      </c>
      <c r="AM309" s="18">
        <f xml:space="preserve"> $Q309 + $S309 + $T309</f>
        <v>6</v>
      </c>
    </row>
    <row r="310" spans="1:39">
      <c r="A310" s="27" t="s">
        <v>37</v>
      </c>
      <c r="B310" s="21" t="s">
        <v>38</v>
      </c>
      <c r="C310" s="21">
        <v>16</v>
      </c>
      <c r="D310" s="21" t="s">
        <v>39</v>
      </c>
      <c r="E310" s="21" t="s">
        <v>72</v>
      </c>
      <c r="F310" s="21">
        <v>2</v>
      </c>
      <c r="G310" s="21">
        <v>2</v>
      </c>
      <c r="H310" s="21">
        <v>1</v>
      </c>
      <c r="I310" s="21">
        <v>2</v>
      </c>
      <c r="J310" s="21">
        <v>0</v>
      </c>
      <c r="K310" s="21">
        <v>0</v>
      </c>
      <c r="L310" s="21">
        <v>0</v>
      </c>
      <c r="M310" s="21">
        <v>1</v>
      </c>
      <c r="N310" s="21">
        <v>0</v>
      </c>
      <c r="O310" s="21">
        <v>1</v>
      </c>
      <c r="P310" s="21">
        <v>1</v>
      </c>
      <c r="Q310" s="21">
        <v>1</v>
      </c>
      <c r="R310" s="21">
        <v>5</v>
      </c>
      <c r="S310" s="21">
        <v>4</v>
      </c>
      <c r="T310" s="21">
        <v>4</v>
      </c>
      <c r="U310" s="21">
        <v>1</v>
      </c>
      <c r="V310" s="21">
        <v>1</v>
      </c>
      <c r="W310" s="21">
        <v>5</v>
      </c>
      <c r="X310" s="21">
        <v>0</v>
      </c>
      <c r="Y310" s="21">
        <v>8</v>
      </c>
      <c r="Z310" s="21">
        <v>7</v>
      </c>
      <c r="AA310" s="21">
        <v>8</v>
      </c>
      <c r="AB310" s="21">
        <f>$Z310-$Y310</f>
        <v>-1</v>
      </c>
      <c r="AC310" s="21">
        <f>$AA310-$Z310</f>
        <v>1</v>
      </c>
      <c r="AD310" s="21" t="str">
        <f>IF(AND($AB310&gt; 0, $AC310 &gt; 0), "Improving", IF(AND($AB310 &lt; 0, $AC310 &lt; 0), "Declining", "Mixed"))</f>
        <v>Mixed</v>
      </c>
      <c r="AE310" s="21">
        <f t="shared" si="4"/>
        <v>7.67</v>
      </c>
      <c r="AF310" s="21" t="str">
        <f>IF(AE310&gt;=16,"Excellent", IF(AE310&gt;=14,"Good", IF(AE310&gt;=10,"Average","Fail")))</f>
        <v>Fail</v>
      </c>
      <c r="AG310" s="21">
        <f xml:space="preserve"> 0.5*$F310 + 0.5*$G310</f>
        <v>2</v>
      </c>
      <c r="AH310" s="21" t="str">
        <f>IF($AG310&lt;=1,"Low",IF($AG310&lt;=3,"Medium","High"))</f>
        <v>Medium</v>
      </c>
      <c r="AI310" s="21">
        <f>IF($J310&gt;=2,1,0) + IF($I310&lt;=1,1,0) + IF($V310&gt;=4,1,0) + IF($R310&lt;=2,1,0) + IF($X310&gt;20,1,0) + IF($AG310&lt;=2,1,0)</f>
        <v>1</v>
      </c>
      <c r="AJ310" s="21" t="str">
        <f>IF(AI310&gt;=4,"High",IF(AI310&gt;=2,"Medium","Low"))</f>
        <v>Low</v>
      </c>
      <c r="AK310" s="21" t="str">
        <f>IF(AND($AF310="Fail", $AI310&gt;=3),"Yes","No")</f>
        <v>No</v>
      </c>
      <c r="AL310" s="21">
        <f xml:space="preserve"> $K310 + $L310+ $M310 + $N310 +$O310</f>
        <v>2</v>
      </c>
      <c r="AM310" s="21">
        <f xml:space="preserve"> $Q310 + $S310 + $T310</f>
        <v>9</v>
      </c>
    </row>
    <row r="311" spans="1:39">
      <c r="A311" s="26" t="s">
        <v>37</v>
      </c>
      <c r="B311" s="18" t="s">
        <v>52</v>
      </c>
      <c r="C311" s="18">
        <v>15</v>
      </c>
      <c r="D311" s="18" t="s">
        <v>39</v>
      </c>
      <c r="E311" s="18" t="s">
        <v>72</v>
      </c>
      <c r="F311" s="18">
        <v>3</v>
      </c>
      <c r="G311" s="18">
        <v>4</v>
      </c>
      <c r="H311" s="18">
        <v>1</v>
      </c>
      <c r="I311" s="18">
        <v>1</v>
      </c>
      <c r="J311" s="18">
        <v>0</v>
      </c>
      <c r="K311" s="18">
        <v>1</v>
      </c>
      <c r="L311" s="18">
        <v>0</v>
      </c>
      <c r="M311" s="18">
        <v>0</v>
      </c>
      <c r="N311" s="18">
        <v>0</v>
      </c>
      <c r="O311" s="18">
        <v>1</v>
      </c>
      <c r="P311" s="18">
        <v>1</v>
      </c>
      <c r="Q311" s="18">
        <v>0</v>
      </c>
      <c r="R311" s="18">
        <v>5</v>
      </c>
      <c r="S311" s="18">
        <v>5</v>
      </c>
      <c r="T311" s="18">
        <v>5</v>
      </c>
      <c r="U311" s="18">
        <v>3</v>
      </c>
      <c r="V311" s="18">
        <v>2</v>
      </c>
      <c r="W311" s="18">
        <v>5</v>
      </c>
      <c r="X311" s="18">
        <v>0</v>
      </c>
      <c r="Y311" s="18">
        <v>13</v>
      </c>
      <c r="Z311" s="18">
        <v>13</v>
      </c>
      <c r="AA311" s="18">
        <v>12</v>
      </c>
      <c r="AB311" s="18">
        <f>$Z311-$Y311</f>
        <v>0</v>
      </c>
      <c r="AC311" s="18">
        <f>$AA311-$Z311</f>
        <v>-1</v>
      </c>
      <c r="AD311" s="18" t="str">
        <f>IF(AND($AB311&gt; 0, $AC311 &gt; 0), "Improving", IF(AND($AB311 &lt; 0, $AC311 &lt; 0), "Declining", "Mixed"))</f>
        <v>Mixed</v>
      </c>
      <c r="AE311" s="18">
        <f t="shared" si="4"/>
        <v>12.67</v>
      </c>
      <c r="AF311" s="18" t="str">
        <f>IF(AE311&gt;=16,"Excellent", IF(AE311&gt;=14,"Good", IF(AE311&gt;=10,"Average","Fail")))</f>
        <v>Average</v>
      </c>
      <c r="AG311" s="18">
        <f xml:space="preserve"> 0.5*$F311 + 0.5*$G311</f>
        <v>3.5</v>
      </c>
      <c r="AH311" s="18" t="str">
        <f>IF($AG311&lt;=1,"Low",IF($AG311&lt;=3,"Medium","High"))</f>
        <v>High</v>
      </c>
      <c r="AI311" s="18">
        <f>IF($J311&gt;=2,1,0) + IF($I311&lt;=1,1,0) + IF($V311&gt;=4,1,0) + IF($R311&lt;=2,1,0) + IF($X311&gt;20,1,0) + IF($AG311&lt;=2,1,0)</f>
        <v>1</v>
      </c>
      <c r="AJ311" s="18" t="str">
        <f>IF(AI311&gt;=4,"High",IF(AI311&gt;=2,"Medium","Low"))</f>
        <v>Low</v>
      </c>
      <c r="AK311" s="18" t="str">
        <f>IF(AND($AF311="Fail", $AI311&gt;=3),"Yes","No")</f>
        <v>No</v>
      </c>
      <c r="AL311" s="18">
        <f xml:space="preserve"> $K311 + $L311+ $M311 + $N311 +$O311</f>
        <v>2</v>
      </c>
      <c r="AM311" s="18">
        <f xml:space="preserve"> $Q311 + $S311 + $T311</f>
        <v>10</v>
      </c>
    </row>
    <row r="312" spans="1:39">
      <c r="A312" s="27" t="s">
        <v>37</v>
      </c>
      <c r="B312" s="21" t="s">
        <v>38</v>
      </c>
      <c r="C312" s="21">
        <v>15</v>
      </c>
      <c r="D312" s="21" t="s">
        <v>39</v>
      </c>
      <c r="E312" s="21" t="s">
        <v>71</v>
      </c>
      <c r="F312" s="21">
        <v>3</v>
      </c>
      <c r="G312" s="21">
        <v>4</v>
      </c>
      <c r="H312" s="21">
        <v>1</v>
      </c>
      <c r="I312" s="21">
        <v>2</v>
      </c>
      <c r="J312" s="21">
        <v>0</v>
      </c>
      <c r="K312" s="21">
        <v>1</v>
      </c>
      <c r="L312" s="21">
        <v>0</v>
      </c>
      <c r="M312" s="21">
        <v>0</v>
      </c>
      <c r="N312" s="21">
        <v>1</v>
      </c>
      <c r="O312" s="21">
        <v>1</v>
      </c>
      <c r="P312" s="21">
        <v>1</v>
      </c>
      <c r="Q312" s="21">
        <v>1</v>
      </c>
      <c r="R312" s="21">
        <v>5</v>
      </c>
      <c r="S312" s="21">
        <v>3</v>
      </c>
      <c r="T312" s="21">
        <v>2</v>
      </c>
      <c r="U312" s="21">
        <v>1</v>
      </c>
      <c r="V312" s="21">
        <v>1</v>
      </c>
      <c r="W312" s="21">
        <v>1</v>
      </c>
      <c r="X312" s="21">
        <v>0</v>
      </c>
      <c r="Y312" s="21">
        <v>7</v>
      </c>
      <c r="Z312" s="21">
        <v>10</v>
      </c>
      <c r="AA312" s="21">
        <v>11</v>
      </c>
      <c r="AB312" s="21">
        <f>$Z312-$Y312</f>
        <v>3</v>
      </c>
      <c r="AC312" s="21">
        <f>$AA312-$Z312</f>
        <v>1</v>
      </c>
      <c r="AD312" s="21" t="str">
        <f>IF(AND($AB312&gt; 0, $AC312 &gt; 0), "Improving", IF(AND($AB312 &lt; 0, $AC312 &lt; 0), "Declining", "Mixed"))</f>
        <v>Improving</v>
      </c>
      <c r="AE312" s="21">
        <f t="shared" si="4"/>
        <v>9.33</v>
      </c>
      <c r="AF312" s="21" t="str">
        <f>IF(AE312&gt;=16,"Excellent", IF(AE312&gt;=14,"Good", IF(AE312&gt;=10,"Average","Fail")))</f>
        <v>Fail</v>
      </c>
      <c r="AG312" s="21">
        <f xml:space="preserve"> 0.5*$F312 + 0.5*$G312</f>
        <v>3.5</v>
      </c>
      <c r="AH312" s="21" t="str">
        <f>IF($AG312&lt;=1,"Low",IF($AG312&lt;=3,"Medium","High"))</f>
        <v>High</v>
      </c>
      <c r="AI312" s="21">
        <f>IF($J312&gt;=2,1,0) + IF($I312&lt;=1,1,0) + IF($V312&gt;=4,1,0) + IF($R312&lt;=2,1,0) + IF($X312&gt;20,1,0) + IF($AG312&lt;=2,1,0)</f>
        <v>0</v>
      </c>
      <c r="AJ312" s="21" t="str">
        <f>IF(AI312&gt;=4,"High",IF(AI312&gt;=2,"Medium","Low"))</f>
        <v>Low</v>
      </c>
      <c r="AK312" s="21" t="str">
        <f>IF(AND($AF312="Fail", $AI312&gt;=3),"Yes","No")</f>
        <v>No</v>
      </c>
      <c r="AL312" s="21">
        <f xml:space="preserve"> $K312 + $L312+ $M312 + $N312 +$O312</f>
        <v>3</v>
      </c>
      <c r="AM312" s="21">
        <f xml:space="preserve"> $Q312 + $S312 + $T312</f>
        <v>6</v>
      </c>
    </row>
    <row r="313" spans="1:39">
      <c r="A313" s="26" t="s">
        <v>37</v>
      </c>
      <c r="B313" s="18" t="s">
        <v>52</v>
      </c>
      <c r="C313" s="18">
        <v>18</v>
      </c>
      <c r="D313" s="18" t="s">
        <v>54</v>
      </c>
      <c r="E313" s="18" t="s">
        <v>72</v>
      </c>
      <c r="F313" s="18">
        <v>2</v>
      </c>
      <c r="G313" s="18">
        <v>2</v>
      </c>
      <c r="H313" s="18">
        <v>1</v>
      </c>
      <c r="I313" s="18">
        <v>1</v>
      </c>
      <c r="J313" s="18">
        <v>2</v>
      </c>
      <c r="K313" s="18">
        <v>0</v>
      </c>
      <c r="L313" s="18">
        <v>1</v>
      </c>
      <c r="M313" s="18">
        <v>0</v>
      </c>
      <c r="N313" s="18">
        <v>1</v>
      </c>
      <c r="O313" s="18">
        <v>1</v>
      </c>
      <c r="P313" s="18">
        <v>1</v>
      </c>
      <c r="Q313" s="18">
        <v>0</v>
      </c>
      <c r="R313" s="18">
        <v>3</v>
      </c>
      <c r="S313" s="18">
        <v>3</v>
      </c>
      <c r="T313" s="18">
        <v>3</v>
      </c>
      <c r="U313" s="18">
        <v>1</v>
      </c>
      <c r="V313" s="18">
        <v>2</v>
      </c>
      <c r="W313" s="18">
        <v>4</v>
      </c>
      <c r="X313" s="18">
        <v>0</v>
      </c>
      <c r="Y313" s="18">
        <v>7</v>
      </c>
      <c r="Z313" s="18">
        <v>4</v>
      </c>
      <c r="AA313" s="18">
        <v>0</v>
      </c>
      <c r="AB313" s="18">
        <f>$Z313-$Y313</f>
        <v>-3</v>
      </c>
      <c r="AC313" s="18">
        <f>$AA313-$Z313</f>
        <v>-4</v>
      </c>
      <c r="AD313" s="18" t="str">
        <f>IF(AND($AB313&gt; 0, $AC313 &gt; 0), "Improving", IF(AND($AB313 &lt; 0, $AC313 &lt; 0), "Declining", "Mixed"))</f>
        <v>Declining</v>
      </c>
      <c r="AE313" s="18">
        <f t="shared" si="4"/>
        <v>3.67</v>
      </c>
      <c r="AF313" s="18" t="str">
        <f>IF(AE313&gt;=16,"Excellent", IF(AE313&gt;=14,"Good", IF(AE313&gt;=10,"Average","Fail")))</f>
        <v>Fail</v>
      </c>
      <c r="AG313" s="18">
        <f xml:space="preserve"> 0.5*$F313 + 0.5*$G313</f>
        <v>2</v>
      </c>
      <c r="AH313" s="18" t="str">
        <f>IF($AG313&lt;=1,"Low",IF($AG313&lt;=3,"Medium","High"))</f>
        <v>Medium</v>
      </c>
      <c r="AI313" s="18">
        <f>IF($J313&gt;=2,1,0) + IF($I313&lt;=1,1,0) + IF($V313&gt;=4,1,0) + IF($R313&lt;=2,1,0) + IF($X313&gt;20,1,0) + IF($AG313&lt;=2,1,0)</f>
        <v>3</v>
      </c>
      <c r="AJ313" s="18" t="str">
        <f>IF(AI313&gt;=4,"High",IF(AI313&gt;=2,"Medium","Low"))</f>
        <v>Medium</v>
      </c>
      <c r="AK313" s="18" t="str">
        <f>IF(AND($AF313="Fail", $AI313&gt;=3),"Yes","No")</f>
        <v>Yes</v>
      </c>
      <c r="AL313" s="18">
        <f xml:space="preserve"> $K313 + $L313+ $M313 + $N313 +$O313</f>
        <v>3</v>
      </c>
      <c r="AM313" s="18">
        <f xml:space="preserve"> $Q313 + $S313 + $T313</f>
        <v>6</v>
      </c>
    </row>
    <row r="314" spans="1:39">
      <c r="A314" s="27" t="s">
        <v>37</v>
      </c>
      <c r="B314" s="21" t="s">
        <v>38</v>
      </c>
      <c r="C314" s="21">
        <v>15</v>
      </c>
      <c r="D314" s="21" t="s">
        <v>54</v>
      </c>
      <c r="E314" s="21" t="s">
        <v>72</v>
      </c>
      <c r="F314" s="21">
        <v>3</v>
      </c>
      <c r="G314" s="21">
        <v>4</v>
      </c>
      <c r="H314" s="21">
        <v>2</v>
      </c>
      <c r="I314" s="21">
        <v>3</v>
      </c>
      <c r="J314" s="21">
        <v>2</v>
      </c>
      <c r="K314" s="21">
        <v>0</v>
      </c>
      <c r="L314" s="21">
        <v>1</v>
      </c>
      <c r="M314" s="21">
        <v>0</v>
      </c>
      <c r="N314" s="21">
        <v>0</v>
      </c>
      <c r="O314" s="21">
        <v>1</v>
      </c>
      <c r="P314" s="21">
        <v>1</v>
      </c>
      <c r="Q314" s="21">
        <v>1</v>
      </c>
      <c r="R314" s="21">
        <v>4</v>
      </c>
      <c r="S314" s="21">
        <v>2</v>
      </c>
      <c r="T314" s="21">
        <v>2</v>
      </c>
      <c r="U314" s="21">
        <v>2</v>
      </c>
      <c r="V314" s="21">
        <v>2</v>
      </c>
      <c r="W314" s="21">
        <v>5</v>
      </c>
      <c r="X314" s="21">
        <v>0</v>
      </c>
      <c r="Y314" s="21">
        <v>12</v>
      </c>
      <c r="Z314" s="21">
        <v>0</v>
      </c>
      <c r="AA314" s="21">
        <v>0</v>
      </c>
      <c r="AB314" s="21">
        <f>$Z314-$Y314</f>
        <v>-12</v>
      </c>
      <c r="AC314" s="21">
        <f>$AA314-$Z314</f>
        <v>0</v>
      </c>
      <c r="AD314" s="21" t="str">
        <f>IF(AND($AB314&gt; 0, $AC314 &gt; 0), "Improving", IF(AND($AB314 &lt; 0, $AC314 &lt; 0), "Declining", "Mixed"))</f>
        <v>Mixed</v>
      </c>
      <c r="AE314" s="21">
        <f t="shared" si="4"/>
        <v>4</v>
      </c>
      <c r="AF314" s="21" t="str">
        <f>IF(AE314&gt;=16,"Excellent", IF(AE314&gt;=14,"Good", IF(AE314&gt;=10,"Average","Fail")))</f>
        <v>Fail</v>
      </c>
      <c r="AG314" s="21">
        <f xml:space="preserve"> 0.5*$F314 + 0.5*$G314</f>
        <v>3.5</v>
      </c>
      <c r="AH314" s="21" t="str">
        <f>IF($AG314&lt;=1,"Low",IF($AG314&lt;=3,"Medium","High"))</f>
        <v>High</v>
      </c>
      <c r="AI314" s="21">
        <f>IF($J314&gt;=2,1,0) + IF($I314&lt;=1,1,0) + IF($V314&gt;=4,1,0) + IF($R314&lt;=2,1,0) + IF($X314&gt;20,1,0) + IF($AG314&lt;=2,1,0)</f>
        <v>1</v>
      </c>
      <c r="AJ314" s="21" t="str">
        <f>IF(AI314&gt;=4,"High",IF(AI314&gt;=2,"Medium","Low"))</f>
        <v>Low</v>
      </c>
      <c r="AK314" s="21" t="str">
        <f>IF(AND($AF314="Fail", $AI314&gt;=3),"Yes","No")</f>
        <v>No</v>
      </c>
      <c r="AL314" s="21">
        <f xml:space="preserve"> $K314 + $L314+ $M314 + $N314 +$O314</f>
        <v>2</v>
      </c>
      <c r="AM314" s="21">
        <f xml:space="preserve"> $Q314 + $S314 + $T314</f>
        <v>5</v>
      </c>
    </row>
    <row r="315" spans="1:39">
      <c r="A315" s="26" t="s">
        <v>37</v>
      </c>
      <c r="B315" s="18" t="s">
        <v>38</v>
      </c>
      <c r="C315" s="18">
        <v>15</v>
      </c>
      <c r="D315" s="18" t="s">
        <v>39</v>
      </c>
      <c r="E315" s="18" t="s">
        <v>72</v>
      </c>
      <c r="F315" s="18">
        <v>1</v>
      </c>
      <c r="G315" s="18">
        <v>1</v>
      </c>
      <c r="H315" s="18">
        <v>3</v>
      </c>
      <c r="I315" s="18">
        <v>1</v>
      </c>
      <c r="J315" s="18">
        <v>0</v>
      </c>
      <c r="K315" s="18">
        <v>0</v>
      </c>
      <c r="L315" s="18">
        <v>1</v>
      </c>
      <c r="M315" s="18">
        <v>0</v>
      </c>
      <c r="N315" s="18">
        <v>1</v>
      </c>
      <c r="O315" s="18">
        <v>1</v>
      </c>
      <c r="P315" s="18">
        <v>1</v>
      </c>
      <c r="Q315" s="18">
        <v>1</v>
      </c>
      <c r="R315" s="18">
        <v>4</v>
      </c>
      <c r="S315" s="18">
        <v>3</v>
      </c>
      <c r="T315" s="18">
        <v>3</v>
      </c>
      <c r="U315" s="18">
        <v>1</v>
      </c>
      <c r="V315" s="18">
        <v>2</v>
      </c>
      <c r="W315" s="18">
        <v>4</v>
      </c>
      <c r="X315" s="18">
        <v>0</v>
      </c>
      <c r="Y315" s="18">
        <v>8</v>
      </c>
      <c r="Z315" s="18">
        <v>0</v>
      </c>
      <c r="AA315" s="18">
        <v>0</v>
      </c>
      <c r="AB315" s="18">
        <f>$Z315-$Y315</f>
        <v>-8</v>
      </c>
      <c r="AC315" s="18">
        <f>$AA315-$Z315</f>
        <v>0</v>
      </c>
      <c r="AD315" s="18" t="str">
        <f>IF(AND($AB315&gt; 0, $AC315 &gt; 0), "Improving", IF(AND($AB315 &lt; 0, $AC315 &lt; 0), "Declining", "Mixed"))</f>
        <v>Mixed</v>
      </c>
      <c r="AE315" s="18">
        <f t="shared" si="4"/>
        <v>2.67</v>
      </c>
      <c r="AF315" s="18" t="str">
        <f>IF(AE315&gt;=16,"Excellent", IF(AE315&gt;=14,"Good", IF(AE315&gt;=10,"Average","Fail")))</f>
        <v>Fail</v>
      </c>
      <c r="AG315" s="18">
        <f xml:space="preserve"> 0.5*$F315 + 0.5*$G315</f>
        <v>1</v>
      </c>
      <c r="AH315" s="18" t="str">
        <f>IF($AG315&lt;=1,"Low",IF($AG315&lt;=3,"Medium","High"))</f>
        <v>Low</v>
      </c>
      <c r="AI315" s="18">
        <f>IF($J315&gt;=2,1,0) + IF($I315&lt;=1,1,0) + IF($V315&gt;=4,1,0) + IF($R315&lt;=2,1,0) + IF($X315&gt;20,1,0) + IF($AG315&lt;=2,1,0)</f>
        <v>2</v>
      </c>
      <c r="AJ315" s="18" t="str">
        <f>IF(AI315&gt;=4,"High",IF(AI315&gt;=2,"Medium","Low"))</f>
        <v>Medium</v>
      </c>
      <c r="AK315" s="18" t="str">
        <f>IF(AND($AF315="Fail", $AI315&gt;=3),"Yes","No")</f>
        <v>No</v>
      </c>
      <c r="AL315" s="18">
        <f xml:space="preserve"> $K315 + $L315+ $M315 + $N315 +$O315</f>
        <v>3</v>
      </c>
      <c r="AM315" s="18">
        <f xml:space="preserve"> $Q315 + $S315 + $T315</f>
        <v>7</v>
      </c>
    </row>
    <row r="316" spans="1:39">
      <c r="A316" s="27" t="s">
        <v>37</v>
      </c>
      <c r="B316" s="21" t="s">
        <v>52</v>
      </c>
      <c r="C316" s="21">
        <v>15</v>
      </c>
      <c r="D316" s="21" t="s">
        <v>54</v>
      </c>
      <c r="E316" s="21" t="s">
        <v>72</v>
      </c>
      <c r="F316" s="21">
        <v>3</v>
      </c>
      <c r="G316" s="21">
        <v>4</v>
      </c>
      <c r="H316" s="21">
        <v>4</v>
      </c>
      <c r="I316" s="21">
        <v>2</v>
      </c>
      <c r="J316" s="21">
        <v>0</v>
      </c>
      <c r="K316" s="21">
        <v>0</v>
      </c>
      <c r="L316" s="21">
        <v>1</v>
      </c>
      <c r="M316" s="21">
        <v>0</v>
      </c>
      <c r="N316" s="21">
        <v>0</v>
      </c>
      <c r="O316" s="21">
        <v>1</v>
      </c>
      <c r="P316" s="21">
        <v>0</v>
      </c>
      <c r="Q316" s="21">
        <v>1</v>
      </c>
      <c r="R316" s="21">
        <v>5</v>
      </c>
      <c r="S316" s="21">
        <v>3</v>
      </c>
      <c r="T316" s="21">
        <v>3</v>
      </c>
      <c r="U316" s="21">
        <v>1</v>
      </c>
      <c r="V316" s="21">
        <v>1</v>
      </c>
      <c r="W316" s="21">
        <v>5</v>
      </c>
      <c r="X316" s="21">
        <v>0</v>
      </c>
      <c r="Y316" s="21">
        <v>9</v>
      </c>
      <c r="Z316" s="21">
        <v>0</v>
      </c>
      <c r="AA316" s="21">
        <v>0</v>
      </c>
      <c r="AB316" s="21">
        <f>$Z316-$Y316</f>
        <v>-9</v>
      </c>
      <c r="AC316" s="21">
        <f>$AA316-$Z316</f>
        <v>0</v>
      </c>
      <c r="AD316" s="21" t="str">
        <f>IF(AND($AB316&gt; 0, $AC316 &gt; 0), "Improving", IF(AND($AB316 &lt; 0, $AC316 &lt; 0), "Declining", "Mixed"))</f>
        <v>Mixed</v>
      </c>
      <c r="AE316" s="21">
        <f t="shared" si="4"/>
        <v>3</v>
      </c>
      <c r="AF316" s="21" t="str">
        <f>IF(AE316&gt;=16,"Excellent", IF(AE316&gt;=14,"Good", IF(AE316&gt;=10,"Average","Fail")))</f>
        <v>Fail</v>
      </c>
      <c r="AG316" s="21">
        <f xml:space="preserve"> 0.5*$F316 + 0.5*$G316</f>
        <v>3.5</v>
      </c>
      <c r="AH316" s="21" t="str">
        <f>IF($AG316&lt;=1,"Low",IF($AG316&lt;=3,"Medium","High"))</f>
        <v>High</v>
      </c>
      <c r="AI316" s="21">
        <f>IF($J316&gt;=2,1,0) + IF($I316&lt;=1,1,0) + IF($V316&gt;=4,1,0) + IF($R316&lt;=2,1,0) + IF($X316&gt;20,1,0) + IF($AG316&lt;=2,1,0)</f>
        <v>0</v>
      </c>
      <c r="AJ316" s="21" t="str">
        <f>IF(AI316&gt;=4,"High",IF(AI316&gt;=2,"Medium","Low"))</f>
        <v>Low</v>
      </c>
      <c r="AK316" s="21" t="str">
        <f>IF(AND($AF316="Fail", $AI316&gt;=3),"Yes","No")</f>
        <v>No</v>
      </c>
      <c r="AL316" s="21">
        <f xml:space="preserve"> $K316 + $L316+ $M316 + $N316 +$O316</f>
        <v>2</v>
      </c>
      <c r="AM316" s="21">
        <f xml:space="preserve"> $Q316 + $S316 + $T316</f>
        <v>7</v>
      </c>
    </row>
    <row r="317" spans="1:39">
      <c r="A317" s="26" t="s">
        <v>37</v>
      </c>
      <c r="B317" s="18" t="s">
        <v>38</v>
      </c>
      <c r="C317" s="18">
        <v>15</v>
      </c>
      <c r="D317" s="18" t="s">
        <v>39</v>
      </c>
      <c r="E317" s="18" t="s">
        <v>72</v>
      </c>
      <c r="F317" s="18">
        <v>4</v>
      </c>
      <c r="G317" s="18">
        <v>4</v>
      </c>
      <c r="H317" s="18">
        <v>1</v>
      </c>
      <c r="I317" s="18">
        <v>3</v>
      </c>
      <c r="J317" s="18">
        <v>0</v>
      </c>
      <c r="K317" s="18">
        <v>0</v>
      </c>
      <c r="L317" s="18">
        <v>1</v>
      </c>
      <c r="M317" s="18">
        <v>0</v>
      </c>
      <c r="N317" s="18">
        <v>1</v>
      </c>
      <c r="O317" s="18">
        <v>1</v>
      </c>
      <c r="P317" s="18">
        <v>1</v>
      </c>
      <c r="Q317" s="18">
        <v>1</v>
      </c>
      <c r="R317" s="18">
        <v>4</v>
      </c>
      <c r="S317" s="18">
        <v>3</v>
      </c>
      <c r="T317" s="18">
        <v>3</v>
      </c>
      <c r="U317" s="18">
        <v>1</v>
      </c>
      <c r="V317" s="18">
        <v>1</v>
      </c>
      <c r="W317" s="18">
        <v>5</v>
      </c>
      <c r="X317" s="18">
        <v>0</v>
      </c>
      <c r="Y317" s="18">
        <v>11</v>
      </c>
      <c r="Z317" s="18">
        <v>0</v>
      </c>
      <c r="AA317" s="18">
        <v>0</v>
      </c>
      <c r="AB317" s="18">
        <f>$Z317-$Y317</f>
        <v>-11</v>
      </c>
      <c r="AC317" s="18">
        <f>$AA317-$Z317</f>
        <v>0</v>
      </c>
      <c r="AD317" s="18" t="str">
        <f>IF(AND($AB317&gt; 0, $AC317 &gt; 0), "Improving", IF(AND($AB317 &lt; 0, $AC317 &lt; 0), "Declining", "Mixed"))</f>
        <v>Mixed</v>
      </c>
      <c r="AE317" s="18">
        <f t="shared" si="4"/>
        <v>3.67</v>
      </c>
      <c r="AF317" s="18" t="str">
        <f>IF(AE317&gt;=16,"Excellent", IF(AE317&gt;=14,"Good", IF(AE317&gt;=10,"Average","Fail")))</f>
        <v>Fail</v>
      </c>
      <c r="AG317" s="18">
        <f xml:space="preserve"> 0.5*$F317 + 0.5*$G317</f>
        <v>4</v>
      </c>
      <c r="AH317" s="18" t="str">
        <f>IF($AG317&lt;=1,"Low",IF($AG317&lt;=3,"Medium","High"))</f>
        <v>High</v>
      </c>
      <c r="AI317" s="18">
        <f>IF($J317&gt;=2,1,0) + IF($I317&lt;=1,1,0) + IF($V317&gt;=4,1,0) + IF($R317&lt;=2,1,0) + IF($X317&gt;20,1,0) + IF($AG317&lt;=2,1,0)</f>
        <v>0</v>
      </c>
      <c r="AJ317" s="18" t="str">
        <f>IF(AI317&gt;=4,"High",IF(AI317&gt;=2,"Medium","Low"))</f>
        <v>Low</v>
      </c>
      <c r="AK317" s="18" t="str">
        <f>IF(AND($AF317="Fail", $AI317&gt;=3),"Yes","No")</f>
        <v>No</v>
      </c>
      <c r="AL317" s="18">
        <f xml:space="preserve"> $K317 + $L317+ $M317 + $N317 +$O317</f>
        <v>3</v>
      </c>
      <c r="AM317" s="18">
        <f xml:space="preserve"> $Q317 + $S317 + $T317</f>
        <v>7</v>
      </c>
    </row>
    <row r="318" spans="1:39">
      <c r="A318" s="27" t="s">
        <v>37</v>
      </c>
      <c r="B318" s="21" t="s">
        <v>52</v>
      </c>
      <c r="C318" s="21">
        <v>17</v>
      </c>
      <c r="D318" s="21" t="s">
        <v>54</v>
      </c>
      <c r="E318" s="21" t="s">
        <v>72</v>
      </c>
      <c r="F318" s="21">
        <v>3</v>
      </c>
      <c r="G318" s="21">
        <v>4</v>
      </c>
      <c r="H318" s="21">
        <v>3</v>
      </c>
      <c r="I318" s="21">
        <v>2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1</v>
      </c>
      <c r="P318" s="21">
        <v>0</v>
      </c>
      <c r="Q318" s="21">
        <v>0</v>
      </c>
      <c r="R318" s="21">
        <v>5</v>
      </c>
      <c r="S318" s="21">
        <v>4</v>
      </c>
      <c r="T318" s="21">
        <v>5</v>
      </c>
      <c r="U318" s="21">
        <v>2</v>
      </c>
      <c r="V318" s="21">
        <v>4</v>
      </c>
      <c r="W318" s="21">
        <v>5</v>
      </c>
      <c r="X318" s="21">
        <v>0</v>
      </c>
      <c r="Y318" s="21">
        <v>10</v>
      </c>
      <c r="Z318" s="21">
        <v>0</v>
      </c>
      <c r="AA318" s="21">
        <v>0</v>
      </c>
      <c r="AB318" s="21">
        <f>$Z318-$Y318</f>
        <v>-10</v>
      </c>
      <c r="AC318" s="21">
        <f>$AA318-$Z318</f>
        <v>0</v>
      </c>
      <c r="AD318" s="21" t="str">
        <f>IF(AND($AB318&gt; 0, $AC318 &gt; 0), "Improving", IF(AND($AB318 &lt; 0, $AC318 &lt; 0), "Declining", "Mixed"))</f>
        <v>Mixed</v>
      </c>
      <c r="AE318" s="21">
        <f t="shared" si="4"/>
        <v>3.33</v>
      </c>
      <c r="AF318" s="21" t="str">
        <f>IF(AE318&gt;=16,"Excellent", IF(AE318&gt;=14,"Good", IF(AE318&gt;=10,"Average","Fail")))</f>
        <v>Fail</v>
      </c>
      <c r="AG318" s="21">
        <f xml:space="preserve"> 0.5*$F318 + 0.5*$G318</f>
        <v>3.5</v>
      </c>
      <c r="AH318" s="21" t="str">
        <f>IF($AG318&lt;=1,"Low",IF($AG318&lt;=3,"Medium","High"))</f>
        <v>High</v>
      </c>
      <c r="AI318" s="21">
        <f>IF($J318&gt;=2,1,0) + IF($I318&lt;=1,1,0) + IF($V318&gt;=4,1,0) + IF($R318&lt;=2,1,0) + IF($X318&gt;20,1,0) + IF($AG318&lt;=2,1,0)</f>
        <v>1</v>
      </c>
      <c r="AJ318" s="21" t="str">
        <f>IF(AI318&gt;=4,"High",IF(AI318&gt;=2,"Medium","Low"))</f>
        <v>Low</v>
      </c>
      <c r="AK318" s="21" t="str">
        <f>IF(AND($AF318="Fail", $AI318&gt;=3),"Yes","No")</f>
        <v>No</v>
      </c>
      <c r="AL318" s="21">
        <f xml:space="preserve"> $K318 + $L318+ $M318 + $N318 +$O318</f>
        <v>1</v>
      </c>
      <c r="AM318" s="21">
        <f xml:space="preserve"> $Q318 + $S318 + $T318</f>
        <v>9</v>
      </c>
    </row>
    <row r="319" spans="1:39">
      <c r="A319" s="26" t="s">
        <v>37</v>
      </c>
      <c r="B319" s="18" t="s">
        <v>38</v>
      </c>
      <c r="C319" s="18">
        <v>16</v>
      </c>
      <c r="D319" s="18" t="s">
        <v>39</v>
      </c>
      <c r="E319" s="18" t="s">
        <v>72</v>
      </c>
      <c r="F319" s="18">
        <v>3</v>
      </c>
      <c r="G319" s="18">
        <v>3</v>
      </c>
      <c r="H319" s="18">
        <v>2</v>
      </c>
      <c r="I319" s="18">
        <v>1</v>
      </c>
      <c r="J319" s="18">
        <v>2</v>
      </c>
      <c r="K319" s="18">
        <v>0</v>
      </c>
      <c r="L319" s="18">
        <v>1</v>
      </c>
      <c r="M319" s="18">
        <v>0</v>
      </c>
      <c r="N319" s="18">
        <v>1</v>
      </c>
      <c r="O319" s="18">
        <v>1</v>
      </c>
      <c r="P319" s="18">
        <v>1</v>
      </c>
      <c r="Q319" s="18">
        <v>1</v>
      </c>
      <c r="R319" s="18">
        <v>4</v>
      </c>
      <c r="S319" s="18">
        <v>3</v>
      </c>
      <c r="T319" s="18">
        <v>2</v>
      </c>
      <c r="U319" s="18">
        <v>1</v>
      </c>
      <c r="V319" s="18">
        <v>1</v>
      </c>
      <c r="W319" s="18">
        <v>5</v>
      </c>
      <c r="X319" s="18">
        <v>0</v>
      </c>
      <c r="Y319" s="18">
        <v>4</v>
      </c>
      <c r="Z319" s="18">
        <v>0</v>
      </c>
      <c r="AA319" s="18">
        <v>0</v>
      </c>
      <c r="AB319" s="18">
        <f>$Z319-$Y319</f>
        <v>-4</v>
      </c>
      <c r="AC319" s="18">
        <f>$AA319-$Z319</f>
        <v>0</v>
      </c>
      <c r="AD319" s="18" t="str">
        <f>IF(AND($AB319&gt; 0, $AC319 &gt; 0), "Improving", IF(AND($AB319 &lt; 0, $AC319 &lt; 0), "Declining", "Mixed"))</f>
        <v>Mixed</v>
      </c>
      <c r="AE319" s="18">
        <f t="shared" si="4"/>
        <v>1.33</v>
      </c>
      <c r="AF319" s="18" t="str">
        <f>IF(AE319&gt;=16,"Excellent", IF(AE319&gt;=14,"Good", IF(AE319&gt;=10,"Average","Fail")))</f>
        <v>Fail</v>
      </c>
      <c r="AG319" s="18">
        <f xml:space="preserve"> 0.5*$F319 + 0.5*$G319</f>
        <v>3</v>
      </c>
      <c r="AH319" s="18" t="str">
        <f>IF($AG319&lt;=1,"Low",IF($AG319&lt;=3,"Medium","High"))</f>
        <v>Medium</v>
      </c>
      <c r="AI319" s="18">
        <f>IF($J319&gt;=2,1,0) + IF($I319&lt;=1,1,0) + IF($V319&gt;=4,1,0) + IF($R319&lt;=2,1,0) + IF($X319&gt;20,1,0) + IF($AG319&lt;=2,1,0)</f>
        <v>2</v>
      </c>
      <c r="AJ319" s="18" t="str">
        <f>IF(AI319&gt;=4,"High",IF(AI319&gt;=2,"Medium","Low"))</f>
        <v>Medium</v>
      </c>
      <c r="AK319" s="18" t="str">
        <f>IF(AND($AF319="Fail", $AI319&gt;=3),"Yes","No")</f>
        <v>No</v>
      </c>
      <c r="AL319" s="18">
        <f xml:space="preserve"> $K319 + $L319+ $M319 + $N319 +$O319</f>
        <v>3</v>
      </c>
      <c r="AM319" s="18">
        <f xml:space="preserve"> $Q319 + $S319 + $T319</f>
        <v>6</v>
      </c>
    </row>
    <row r="320" spans="1:39">
      <c r="A320" s="27" t="s">
        <v>37</v>
      </c>
      <c r="B320" s="21" t="s">
        <v>52</v>
      </c>
      <c r="C320" s="21">
        <v>16</v>
      </c>
      <c r="D320" s="21" t="s">
        <v>39</v>
      </c>
      <c r="E320" s="21" t="s">
        <v>71</v>
      </c>
      <c r="F320" s="21">
        <v>1</v>
      </c>
      <c r="G320" s="21">
        <v>1</v>
      </c>
      <c r="H320" s="21">
        <v>1</v>
      </c>
      <c r="I320" s="21">
        <v>2</v>
      </c>
      <c r="J320" s="21">
        <v>1</v>
      </c>
      <c r="K320" s="21">
        <v>0</v>
      </c>
      <c r="L320" s="21">
        <v>0</v>
      </c>
      <c r="M320" s="21">
        <v>0</v>
      </c>
      <c r="N320" s="21">
        <v>0</v>
      </c>
      <c r="O320" s="21">
        <v>1</v>
      </c>
      <c r="P320" s="21">
        <v>0</v>
      </c>
      <c r="Q320" s="21">
        <v>1</v>
      </c>
      <c r="R320" s="21">
        <v>4</v>
      </c>
      <c r="S320" s="21">
        <v>4</v>
      </c>
      <c r="T320" s="21">
        <v>4</v>
      </c>
      <c r="U320" s="21">
        <v>1</v>
      </c>
      <c r="V320" s="21">
        <v>3</v>
      </c>
      <c r="W320" s="21">
        <v>5</v>
      </c>
      <c r="X320" s="21">
        <v>0</v>
      </c>
      <c r="Y320" s="21">
        <v>14</v>
      </c>
      <c r="Z320" s="21">
        <v>12</v>
      </c>
      <c r="AA320" s="21">
        <v>12</v>
      </c>
      <c r="AB320" s="21">
        <f>$Z320-$Y320</f>
        <v>-2</v>
      </c>
      <c r="AC320" s="21">
        <f>$AA320-$Z320</f>
        <v>0</v>
      </c>
      <c r="AD320" s="21" t="str">
        <f>IF(AND($AB320&gt; 0, $AC320 &gt; 0), "Improving", IF(AND($AB320 &lt; 0, $AC320 &lt; 0), "Declining", "Mixed"))</f>
        <v>Mixed</v>
      </c>
      <c r="AE320" s="21">
        <f t="shared" si="4"/>
        <v>12.67</v>
      </c>
      <c r="AF320" s="21" t="str">
        <f>IF(AE320&gt;=16,"Excellent", IF(AE320&gt;=14,"Good", IF(AE320&gt;=10,"Average","Fail")))</f>
        <v>Average</v>
      </c>
      <c r="AG320" s="21">
        <f xml:space="preserve"> 0.5*$F320 + 0.5*$G320</f>
        <v>1</v>
      </c>
      <c r="AH320" s="21" t="str">
        <f>IF($AG320&lt;=1,"Low",IF($AG320&lt;=3,"Medium","High"))</f>
        <v>Low</v>
      </c>
      <c r="AI320" s="21">
        <f>IF($J320&gt;=2,1,0) + IF($I320&lt;=1,1,0) + IF($V320&gt;=4,1,0) + IF($R320&lt;=2,1,0) + IF($X320&gt;20,1,0) + IF($AG320&lt;=2,1,0)</f>
        <v>1</v>
      </c>
      <c r="AJ320" s="21" t="str">
        <f>IF(AI320&gt;=4,"High",IF(AI320&gt;=2,"Medium","Low"))</f>
        <v>Low</v>
      </c>
      <c r="AK320" s="21" t="str">
        <f>IF(AND($AF320="Fail", $AI320&gt;=3),"Yes","No")</f>
        <v>No</v>
      </c>
      <c r="AL320" s="21">
        <f xml:space="preserve"> $K320 + $L320+ $M320 + $N320 +$O320</f>
        <v>1</v>
      </c>
      <c r="AM320" s="21">
        <f xml:space="preserve"> $Q320 + $S320 + $T320</f>
        <v>9</v>
      </c>
    </row>
    <row r="321" spans="1:39">
      <c r="A321" s="26" t="s">
        <v>37</v>
      </c>
      <c r="B321" s="18" t="s">
        <v>38</v>
      </c>
      <c r="C321" s="18">
        <v>15</v>
      </c>
      <c r="D321" s="18" t="s">
        <v>39</v>
      </c>
      <c r="E321" s="18" t="s">
        <v>72</v>
      </c>
      <c r="F321" s="18">
        <v>4</v>
      </c>
      <c r="G321" s="18">
        <v>4</v>
      </c>
      <c r="H321" s="18">
        <v>2</v>
      </c>
      <c r="I321" s="18">
        <v>1</v>
      </c>
      <c r="J321" s="18">
        <v>0</v>
      </c>
      <c r="K321" s="18">
        <v>0</v>
      </c>
      <c r="L321" s="18">
        <v>0</v>
      </c>
      <c r="M321" s="18">
        <v>0</v>
      </c>
      <c r="N321" s="18">
        <v>1</v>
      </c>
      <c r="O321" s="18">
        <v>1</v>
      </c>
      <c r="P321" s="18">
        <v>1</v>
      </c>
      <c r="Q321" s="18">
        <v>0</v>
      </c>
      <c r="R321" s="18">
        <v>4</v>
      </c>
      <c r="S321" s="18">
        <v>3</v>
      </c>
      <c r="T321" s="18">
        <v>2</v>
      </c>
      <c r="U321" s="18">
        <v>1</v>
      </c>
      <c r="V321" s="18">
        <v>1</v>
      </c>
      <c r="W321" s="18">
        <v>5</v>
      </c>
      <c r="X321" s="18">
        <v>0</v>
      </c>
      <c r="Y321" s="18">
        <v>16</v>
      </c>
      <c r="Z321" s="18">
        <v>16</v>
      </c>
      <c r="AA321" s="18">
        <v>15</v>
      </c>
      <c r="AB321" s="18">
        <f>$Z321-$Y321</f>
        <v>0</v>
      </c>
      <c r="AC321" s="18">
        <f>$AA321-$Z321</f>
        <v>-1</v>
      </c>
      <c r="AD321" s="18" t="str">
        <f>IF(AND($AB321&gt; 0, $AC321 &gt; 0), "Improving", IF(AND($AB321 &lt; 0, $AC321 &lt; 0), "Declining", "Mixed"))</f>
        <v>Mixed</v>
      </c>
      <c r="AE321" s="18">
        <f t="shared" si="4"/>
        <v>15.67</v>
      </c>
      <c r="AF321" s="18" t="str">
        <f>IF(AE321&gt;=16,"Excellent", IF(AE321&gt;=14,"Good", IF(AE321&gt;=10,"Average","Fail")))</f>
        <v>Good</v>
      </c>
      <c r="AG321" s="18">
        <f xml:space="preserve"> 0.5*$F321 + 0.5*$G321</f>
        <v>4</v>
      </c>
      <c r="AH321" s="18" t="str">
        <f>IF($AG321&lt;=1,"Low",IF($AG321&lt;=3,"Medium","High"))</f>
        <v>High</v>
      </c>
      <c r="AI321" s="18">
        <f>IF($J321&gt;=2,1,0) + IF($I321&lt;=1,1,0) + IF($V321&gt;=4,1,0) + IF($R321&lt;=2,1,0) + IF($X321&gt;20,1,0) + IF($AG321&lt;=2,1,0)</f>
        <v>1</v>
      </c>
      <c r="AJ321" s="18" t="str">
        <f>IF(AI321&gt;=4,"High",IF(AI321&gt;=2,"Medium","Low"))</f>
        <v>Low</v>
      </c>
      <c r="AK321" s="18" t="str">
        <f>IF(AND($AF321="Fail", $AI321&gt;=3),"Yes","No")</f>
        <v>No</v>
      </c>
      <c r="AL321" s="18">
        <f xml:space="preserve"> $K321 + $L321+ $M321 + $N321 +$O321</f>
        <v>2</v>
      </c>
      <c r="AM321" s="18">
        <f xml:space="preserve"> $Q321 + $S321 + $T321</f>
        <v>5</v>
      </c>
    </row>
    <row r="322" spans="1:39">
      <c r="A322" s="27" t="s">
        <v>37</v>
      </c>
      <c r="B322" s="21" t="s">
        <v>52</v>
      </c>
      <c r="C322" s="21">
        <v>15</v>
      </c>
      <c r="D322" s="21" t="s">
        <v>39</v>
      </c>
      <c r="E322" s="21" t="s">
        <v>72</v>
      </c>
      <c r="F322" s="21">
        <v>4</v>
      </c>
      <c r="G322" s="21">
        <v>3</v>
      </c>
      <c r="H322" s="21">
        <v>2</v>
      </c>
      <c r="I322" s="21">
        <v>4</v>
      </c>
      <c r="J322" s="21">
        <v>0</v>
      </c>
      <c r="K322" s="21">
        <v>1</v>
      </c>
      <c r="L322" s="21">
        <v>1</v>
      </c>
      <c r="M322" s="21">
        <v>0</v>
      </c>
      <c r="N322" s="21">
        <v>0</v>
      </c>
      <c r="O322" s="21">
        <v>1</v>
      </c>
      <c r="P322" s="21">
        <v>1</v>
      </c>
      <c r="Q322" s="21">
        <v>0</v>
      </c>
      <c r="R322" s="21">
        <v>2</v>
      </c>
      <c r="S322" s="21">
        <v>2</v>
      </c>
      <c r="T322" s="21">
        <v>2</v>
      </c>
      <c r="U322" s="21">
        <v>1</v>
      </c>
      <c r="V322" s="21">
        <v>1</v>
      </c>
      <c r="W322" s="21">
        <v>3</v>
      </c>
      <c r="X322" s="21">
        <v>0</v>
      </c>
      <c r="Y322" s="21">
        <v>7</v>
      </c>
      <c r="Z322" s="21">
        <v>9</v>
      </c>
      <c r="AA322" s="21">
        <v>0</v>
      </c>
      <c r="AB322" s="21">
        <f>$Z322-$Y322</f>
        <v>2</v>
      </c>
      <c r="AC322" s="21">
        <f>$AA322-$Z322</f>
        <v>-9</v>
      </c>
      <c r="AD322" s="21" t="str">
        <f>IF(AND($AB322&gt; 0, $AC322 &gt; 0), "Improving", IF(AND($AB322 &lt; 0, $AC322 &lt; 0), "Declining", "Mixed"))</f>
        <v>Mixed</v>
      </c>
      <c r="AE322" s="21">
        <f t="shared" ref="AE322:AE385" si="5">ROUND(AVERAGE(Y322:AA322),2)</f>
        <v>5.33</v>
      </c>
      <c r="AF322" s="21" t="str">
        <f>IF(AE322&gt;=16,"Excellent", IF(AE322&gt;=14,"Good", IF(AE322&gt;=10,"Average","Fail")))</f>
        <v>Fail</v>
      </c>
      <c r="AG322" s="21">
        <f xml:space="preserve"> 0.5*$F322 + 0.5*$G322</f>
        <v>3.5</v>
      </c>
      <c r="AH322" s="21" t="str">
        <f>IF($AG322&lt;=1,"Low",IF($AG322&lt;=3,"Medium","High"))</f>
        <v>High</v>
      </c>
      <c r="AI322" s="21">
        <f>IF($J322&gt;=2,1,0) + IF($I322&lt;=1,1,0) + IF($V322&gt;=4,1,0) + IF($R322&lt;=2,1,0) + IF($X322&gt;20,1,0) + IF($AG322&lt;=2,1,0)</f>
        <v>1</v>
      </c>
      <c r="AJ322" s="21" t="str">
        <f>IF(AI322&gt;=4,"High",IF(AI322&gt;=2,"Medium","Low"))</f>
        <v>Low</v>
      </c>
      <c r="AK322" s="21" t="str">
        <f>IF(AND($AF322="Fail", $AI322&gt;=3),"Yes","No")</f>
        <v>No</v>
      </c>
      <c r="AL322" s="21">
        <f xml:space="preserve"> $K322 + $L322+ $M322 + $N322 +$O322</f>
        <v>3</v>
      </c>
      <c r="AM322" s="21">
        <f xml:space="preserve"> $Q322 + $S322 + $T322</f>
        <v>4</v>
      </c>
    </row>
    <row r="323" spans="1:39">
      <c r="A323" s="26" t="s">
        <v>37</v>
      </c>
      <c r="B323" s="18" t="s">
        <v>52</v>
      </c>
      <c r="C323" s="18">
        <v>17</v>
      </c>
      <c r="D323" s="18" t="s">
        <v>39</v>
      </c>
      <c r="E323" s="18" t="s">
        <v>72</v>
      </c>
      <c r="F323" s="18">
        <v>2</v>
      </c>
      <c r="G323" s="18">
        <v>1</v>
      </c>
      <c r="H323" s="18">
        <v>1</v>
      </c>
      <c r="I323" s="18">
        <v>1</v>
      </c>
      <c r="J323" s="18">
        <v>3</v>
      </c>
      <c r="K323" s="18">
        <v>0</v>
      </c>
      <c r="L323" s="18">
        <v>1</v>
      </c>
      <c r="M323" s="18">
        <v>0</v>
      </c>
      <c r="N323" s="18">
        <v>0</v>
      </c>
      <c r="O323" s="18">
        <v>1</v>
      </c>
      <c r="P323" s="18">
        <v>1</v>
      </c>
      <c r="Q323" s="18">
        <v>0</v>
      </c>
      <c r="R323" s="18">
        <v>5</v>
      </c>
      <c r="S323" s="18">
        <v>4</v>
      </c>
      <c r="T323" s="18">
        <v>5</v>
      </c>
      <c r="U323" s="18">
        <v>1</v>
      </c>
      <c r="V323" s="18">
        <v>2</v>
      </c>
      <c r="W323" s="18">
        <v>5</v>
      </c>
      <c r="X323" s="18">
        <v>0</v>
      </c>
      <c r="Y323" s="18">
        <v>5</v>
      </c>
      <c r="Z323" s="18">
        <v>0</v>
      </c>
      <c r="AA323" s="18">
        <v>0</v>
      </c>
      <c r="AB323" s="18">
        <f>$Z323-$Y323</f>
        <v>-5</v>
      </c>
      <c r="AC323" s="18">
        <f>$AA323-$Z323</f>
        <v>0</v>
      </c>
      <c r="AD323" s="18" t="str">
        <f>IF(AND($AB323&gt; 0, $AC323 &gt; 0), "Improving", IF(AND($AB323 &lt; 0, $AC323 &lt; 0), "Declining", "Mixed"))</f>
        <v>Mixed</v>
      </c>
      <c r="AE323" s="18">
        <f t="shared" si="5"/>
        <v>1.67</v>
      </c>
      <c r="AF323" s="18" t="str">
        <f>IF(AE323&gt;=16,"Excellent", IF(AE323&gt;=14,"Good", IF(AE323&gt;=10,"Average","Fail")))</f>
        <v>Fail</v>
      </c>
      <c r="AG323" s="18">
        <f xml:space="preserve"> 0.5*$F323 + 0.5*$G323</f>
        <v>1.5</v>
      </c>
      <c r="AH323" s="18" t="str">
        <f>IF($AG323&lt;=1,"Low",IF($AG323&lt;=3,"Medium","High"))</f>
        <v>Medium</v>
      </c>
      <c r="AI323" s="18">
        <f>IF($J323&gt;=2,1,0) + IF($I323&lt;=1,1,0) + IF($V323&gt;=4,1,0) + IF($R323&lt;=2,1,0) + IF($X323&gt;20,1,0) + IF($AG323&lt;=2,1,0)</f>
        <v>3</v>
      </c>
      <c r="AJ323" s="18" t="str">
        <f>IF(AI323&gt;=4,"High",IF(AI323&gt;=2,"Medium","Low"))</f>
        <v>Medium</v>
      </c>
      <c r="AK323" s="18" t="str">
        <f>IF(AND($AF323="Fail", $AI323&gt;=3),"Yes","No")</f>
        <v>Yes</v>
      </c>
      <c r="AL323" s="18">
        <f xml:space="preserve"> $K323 + $L323+ $M323 + $N323 +$O323</f>
        <v>2</v>
      </c>
      <c r="AM323" s="18">
        <f xml:space="preserve"> $Q323 + $S323 + $T323</f>
        <v>9</v>
      </c>
    </row>
    <row r="324" spans="1:39">
      <c r="A324" s="27" t="s">
        <v>37</v>
      </c>
      <c r="B324" s="21" t="s">
        <v>38</v>
      </c>
      <c r="C324" s="21">
        <v>15</v>
      </c>
      <c r="D324" s="21" t="s">
        <v>39</v>
      </c>
      <c r="E324" s="21" t="s">
        <v>72</v>
      </c>
      <c r="F324" s="21">
        <v>1</v>
      </c>
      <c r="G324" s="21">
        <v>1</v>
      </c>
      <c r="H324" s="21">
        <v>1</v>
      </c>
      <c r="I324" s="21">
        <v>2</v>
      </c>
      <c r="J324" s="21">
        <v>0</v>
      </c>
      <c r="K324" s="21">
        <v>0</v>
      </c>
      <c r="L324" s="21">
        <v>1</v>
      </c>
      <c r="M324" s="21">
        <v>1</v>
      </c>
      <c r="N324" s="21">
        <v>0</v>
      </c>
      <c r="O324" s="21">
        <v>1</v>
      </c>
      <c r="P324" s="21">
        <v>1</v>
      </c>
      <c r="Q324" s="21">
        <v>0</v>
      </c>
      <c r="R324" s="21">
        <v>4</v>
      </c>
      <c r="S324" s="21">
        <v>4</v>
      </c>
      <c r="T324" s="21">
        <v>2</v>
      </c>
      <c r="U324" s="21">
        <v>1</v>
      </c>
      <c r="V324" s="21">
        <v>2</v>
      </c>
      <c r="W324" s="21">
        <v>5</v>
      </c>
      <c r="X324" s="21">
        <v>0</v>
      </c>
      <c r="Y324" s="21">
        <v>8</v>
      </c>
      <c r="Z324" s="21">
        <v>11</v>
      </c>
      <c r="AA324" s="21">
        <v>11</v>
      </c>
      <c r="AB324" s="21">
        <f>$Z324-$Y324</f>
        <v>3</v>
      </c>
      <c r="AC324" s="21">
        <f>$AA324-$Z324</f>
        <v>0</v>
      </c>
      <c r="AD324" s="21" t="str">
        <f>IF(AND($AB324&gt; 0, $AC324 &gt; 0), "Improving", IF(AND($AB324 &lt; 0, $AC324 &lt; 0), "Declining", "Mixed"))</f>
        <v>Mixed</v>
      </c>
      <c r="AE324" s="21">
        <f t="shared" si="5"/>
        <v>10</v>
      </c>
      <c r="AF324" s="21" t="str">
        <f>IF(AE324&gt;=16,"Excellent", IF(AE324&gt;=14,"Good", IF(AE324&gt;=10,"Average","Fail")))</f>
        <v>Average</v>
      </c>
      <c r="AG324" s="21">
        <f xml:space="preserve"> 0.5*$F324 + 0.5*$G324</f>
        <v>1</v>
      </c>
      <c r="AH324" s="21" t="str">
        <f>IF($AG324&lt;=1,"Low",IF($AG324&lt;=3,"Medium","High"))</f>
        <v>Low</v>
      </c>
      <c r="AI324" s="21">
        <f>IF($J324&gt;=2,1,0) + IF($I324&lt;=1,1,0) + IF($V324&gt;=4,1,0) + IF($R324&lt;=2,1,0) + IF($X324&gt;20,1,0) + IF($AG324&lt;=2,1,0)</f>
        <v>1</v>
      </c>
      <c r="AJ324" s="21" t="str">
        <f>IF(AI324&gt;=4,"High",IF(AI324&gt;=2,"Medium","Low"))</f>
        <v>Low</v>
      </c>
      <c r="AK324" s="21" t="str">
        <f>IF(AND($AF324="Fail", $AI324&gt;=3),"Yes","No")</f>
        <v>No</v>
      </c>
      <c r="AL324" s="21">
        <f xml:space="preserve"> $K324 + $L324+ $M324 + $N324 +$O324</f>
        <v>3</v>
      </c>
      <c r="AM324" s="21">
        <f xml:space="preserve"> $Q324 + $S324 + $T324</f>
        <v>6</v>
      </c>
    </row>
    <row r="325" spans="1:39">
      <c r="A325" s="26" t="s">
        <v>37</v>
      </c>
      <c r="B325" s="18" t="s">
        <v>38</v>
      </c>
      <c r="C325" s="18">
        <v>15</v>
      </c>
      <c r="D325" s="18" t="s">
        <v>39</v>
      </c>
      <c r="E325" s="18" t="s">
        <v>72</v>
      </c>
      <c r="F325" s="18">
        <v>3</v>
      </c>
      <c r="G325" s="18">
        <v>2</v>
      </c>
      <c r="H325" s="18">
        <v>1</v>
      </c>
      <c r="I325" s="18">
        <v>2</v>
      </c>
      <c r="J325" s="18">
        <v>3</v>
      </c>
      <c r="K325" s="18">
        <v>0</v>
      </c>
      <c r="L325" s="18">
        <v>1</v>
      </c>
      <c r="M325" s="18">
        <v>0</v>
      </c>
      <c r="N325" s="18">
        <v>0</v>
      </c>
      <c r="O325" s="18">
        <v>1</v>
      </c>
      <c r="P325" s="18">
        <v>1</v>
      </c>
      <c r="Q325" s="18">
        <v>0</v>
      </c>
      <c r="R325" s="18">
        <v>3</v>
      </c>
      <c r="S325" s="18">
        <v>3</v>
      </c>
      <c r="T325" s="18">
        <v>2</v>
      </c>
      <c r="U325" s="18">
        <v>1</v>
      </c>
      <c r="V325" s="18">
        <v>1</v>
      </c>
      <c r="W325" s="18">
        <v>3</v>
      </c>
      <c r="X325" s="18">
        <v>0</v>
      </c>
      <c r="Y325" s="18">
        <v>6</v>
      </c>
      <c r="Z325" s="18">
        <v>7</v>
      </c>
      <c r="AA325" s="18">
        <v>0</v>
      </c>
      <c r="AB325" s="18">
        <f>$Z325-$Y325</f>
        <v>1</v>
      </c>
      <c r="AC325" s="18">
        <f>$AA325-$Z325</f>
        <v>-7</v>
      </c>
      <c r="AD325" s="18" t="str">
        <f>IF(AND($AB325&gt; 0, $AC325 &gt; 0), "Improving", IF(AND($AB325 &lt; 0, $AC325 &lt; 0), "Declining", "Mixed"))</f>
        <v>Mixed</v>
      </c>
      <c r="AE325" s="18">
        <f t="shared" si="5"/>
        <v>4.33</v>
      </c>
      <c r="AF325" s="18" t="str">
        <f>IF(AE325&gt;=16,"Excellent", IF(AE325&gt;=14,"Good", IF(AE325&gt;=10,"Average","Fail")))</f>
        <v>Fail</v>
      </c>
      <c r="AG325" s="18">
        <f xml:space="preserve"> 0.5*$F325 + 0.5*$G325</f>
        <v>2.5</v>
      </c>
      <c r="AH325" s="18" t="str">
        <f>IF($AG325&lt;=1,"Low",IF($AG325&lt;=3,"Medium","High"))</f>
        <v>Medium</v>
      </c>
      <c r="AI325" s="18">
        <f>IF($J325&gt;=2,1,0) + IF($I325&lt;=1,1,0) + IF($V325&gt;=4,1,0) + IF($R325&lt;=2,1,0) + IF($X325&gt;20,1,0) + IF($AG325&lt;=2,1,0)</f>
        <v>1</v>
      </c>
      <c r="AJ325" s="18" t="str">
        <f>IF(AI325&gt;=4,"High",IF(AI325&gt;=2,"Medium","Low"))</f>
        <v>Low</v>
      </c>
      <c r="AK325" s="18" t="str">
        <f>IF(AND($AF325="Fail", $AI325&gt;=3),"Yes","No")</f>
        <v>No</v>
      </c>
      <c r="AL325" s="18">
        <f xml:space="preserve"> $K325 + $L325+ $M325 + $N325 +$O325</f>
        <v>2</v>
      </c>
      <c r="AM325" s="18">
        <f xml:space="preserve"> $Q325 + $S325 + $T325</f>
        <v>5</v>
      </c>
    </row>
    <row r="326" spans="1:39">
      <c r="A326" s="27" t="s">
        <v>37</v>
      </c>
      <c r="B326" s="21" t="s">
        <v>52</v>
      </c>
      <c r="C326" s="21">
        <v>16</v>
      </c>
      <c r="D326" s="21" t="s">
        <v>39</v>
      </c>
      <c r="E326" s="21" t="s">
        <v>72</v>
      </c>
      <c r="F326" s="21">
        <v>4</v>
      </c>
      <c r="G326" s="21">
        <v>4</v>
      </c>
      <c r="H326" s="21">
        <v>1</v>
      </c>
      <c r="I326" s="21">
        <v>1</v>
      </c>
      <c r="J326" s="21">
        <v>0</v>
      </c>
      <c r="K326" s="21">
        <v>0</v>
      </c>
      <c r="L326" s="21">
        <v>1</v>
      </c>
      <c r="M326" s="21">
        <v>0</v>
      </c>
      <c r="N326" s="21">
        <v>0</v>
      </c>
      <c r="O326" s="21">
        <v>0</v>
      </c>
      <c r="P326" s="21">
        <v>1</v>
      </c>
      <c r="Q326" s="21">
        <v>1</v>
      </c>
      <c r="R326" s="21">
        <v>3</v>
      </c>
      <c r="S326" s="21">
        <v>3</v>
      </c>
      <c r="T326" s="21">
        <v>2</v>
      </c>
      <c r="U326" s="21">
        <v>2</v>
      </c>
      <c r="V326" s="21">
        <v>1</v>
      </c>
      <c r="W326" s="21">
        <v>5</v>
      </c>
      <c r="X326" s="21">
        <v>0</v>
      </c>
      <c r="Y326" s="21">
        <v>7</v>
      </c>
      <c r="Z326" s="21">
        <v>6</v>
      </c>
      <c r="AA326" s="21">
        <v>0</v>
      </c>
      <c r="AB326" s="21">
        <f>$Z326-$Y326</f>
        <v>-1</v>
      </c>
      <c r="AC326" s="21">
        <f>$AA326-$Z326</f>
        <v>-6</v>
      </c>
      <c r="AD326" s="21" t="str">
        <f>IF(AND($AB326&gt; 0, $AC326 &gt; 0), "Improving", IF(AND($AB326 &lt; 0, $AC326 &lt; 0), "Declining", "Mixed"))</f>
        <v>Declining</v>
      </c>
      <c r="AE326" s="21">
        <f t="shared" si="5"/>
        <v>4.33</v>
      </c>
      <c r="AF326" s="21" t="str">
        <f>IF(AE326&gt;=16,"Excellent", IF(AE326&gt;=14,"Good", IF(AE326&gt;=10,"Average","Fail")))</f>
        <v>Fail</v>
      </c>
      <c r="AG326" s="21">
        <f xml:space="preserve"> 0.5*$F326 + 0.5*$G326</f>
        <v>4</v>
      </c>
      <c r="AH326" s="21" t="str">
        <f>IF($AG326&lt;=1,"Low",IF($AG326&lt;=3,"Medium","High"))</f>
        <v>High</v>
      </c>
      <c r="AI326" s="21">
        <f>IF($J326&gt;=2,1,0) + IF($I326&lt;=1,1,0) + IF($V326&gt;=4,1,0) + IF($R326&lt;=2,1,0) + IF($X326&gt;20,1,0) + IF($AG326&lt;=2,1,0)</f>
        <v>1</v>
      </c>
      <c r="AJ326" s="21" t="str">
        <f>IF(AI326&gt;=4,"High",IF(AI326&gt;=2,"Medium","Low"))</f>
        <v>Low</v>
      </c>
      <c r="AK326" s="21" t="str">
        <f>IF(AND($AF326="Fail", $AI326&gt;=3),"Yes","No")</f>
        <v>No</v>
      </c>
      <c r="AL326" s="21">
        <f xml:space="preserve"> $K326 + $L326+ $M326 + $N326 +$O326</f>
        <v>1</v>
      </c>
      <c r="AM326" s="21">
        <f xml:space="preserve"> $Q326 + $S326 + $T326</f>
        <v>6</v>
      </c>
    </row>
    <row r="327" spans="1:39">
      <c r="A327" s="26" t="s">
        <v>37</v>
      </c>
      <c r="B327" s="18" t="s">
        <v>52</v>
      </c>
      <c r="C327" s="18">
        <v>15</v>
      </c>
      <c r="D327" s="18" t="s">
        <v>39</v>
      </c>
      <c r="E327" s="18" t="s">
        <v>71</v>
      </c>
      <c r="F327" s="18">
        <v>2</v>
      </c>
      <c r="G327" s="18">
        <v>1</v>
      </c>
      <c r="H327" s="18">
        <v>4</v>
      </c>
      <c r="I327" s="18">
        <v>1</v>
      </c>
      <c r="J327" s="18">
        <v>3</v>
      </c>
      <c r="K327" s="18">
        <v>0</v>
      </c>
      <c r="L327" s="18">
        <v>0</v>
      </c>
      <c r="M327" s="18">
        <v>0</v>
      </c>
      <c r="N327" s="18">
        <v>0</v>
      </c>
      <c r="O327" s="18">
        <v>1</v>
      </c>
      <c r="P327" s="18">
        <v>1</v>
      </c>
      <c r="Q327" s="18">
        <v>0</v>
      </c>
      <c r="R327" s="18">
        <v>4</v>
      </c>
      <c r="S327" s="18">
        <v>5</v>
      </c>
      <c r="T327" s="18">
        <v>5</v>
      </c>
      <c r="U327" s="18">
        <v>2</v>
      </c>
      <c r="V327" s="18">
        <v>5</v>
      </c>
      <c r="W327" s="18">
        <v>5</v>
      </c>
      <c r="X327" s="18">
        <v>0</v>
      </c>
      <c r="Y327" s="18">
        <v>8</v>
      </c>
      <c r="Z327" s="18">
        <v>9</v>
      </c>
      <c r="AA327" s="18">
        <v>10</v>
      </c>
      <c r="AB327" s="18">
        <f>$Z327-$Y327</f>
        <v>1</v>
      </c>
      <c r="AC327" s="18">
        <f>$AA327-$Z327</f>
        <v>1</v>
      </c>
      <c r="AD327" s="18" t="str">
        <f>IF(AND($AB327&gt; 0, $AC327 &gt; 0), "Improving", IF(AND($AB327 &lt; 0, $AC327 &lt; 0), "Declining", "Mixed"))</f>
        <v>Improving</v>
      </c>
      <c r="AE327" s="18">
        <f t="shared" si="5"/>
        <v>9</v>
      </c>
      <c r="AF327" s="18" t="str">
        <f>IF(AE327&gt;=16,"Excellent", IF(AE327&gt;=14,"Good", IF(AE327&gt;=10,"Average","Fail")))</f>
        <v>Fail</v>
      </c>
      <c r="AG327" s="18">
        <f xml:space="preserve"> 0.5*$F327 + 0.5*$G327</f>
        <v>1.5</v>
      </c>
      <c r="AH327" s="18" t="str">
        <f>IF($AG327&lt;=1,"Low",IF($AG327&lt;=3,"Medium","High"))</f>
        <v>Medium</v>
      </c>
      <c r="AI327" s="18">
        <f>IF($J327&gt;=2,1,0) + IF($I327&lt;=1,1,0) + IF($V327&gt;=4,1,0) + IF($R327&lt;=2,1,0) + IF($X327&gt;20,1,0) + IF($AG327&lt;=2,1,0)</f>
        <v>4</v>
      </c>
      <c r="AJ327" s="18" t="str">
        <f>IF(AI327&gt;=4,"High",IF(AI327&gt;=2,"Medium","Low"))</f>
        <v>High</v>
      </c>
      <c r="AK327" s="18" t="str">
        <f>IF(AND($AF327="Fail", $AI327&gt;=3),"Yes","No")</f>
        <v>Yes</v>
      </c>
      <c r="AL327" s="18">
        <f xml:space="preserve"> $K327 + $L327+ $M327 + $N327 +$O327</f>
        <v>1</v>
      </c>
      <c r="AM327" s="18">
        <f xml:space="preserve"> $Q327 + $S327 + $T327</f>
        <v>10</v>
      </c>
    </row>
    <row r="328" spans="1:39">
      <c r="A328" s="27" t="s">
        <v>37</v>
      </c>
      <c r="B328" s="21" t="s">
        <v>52</v>
      </c>
      <c r="C328" s="21">
        <v>18</v>
      </c>
      <c r="D328" s="21" t="s">
        <v>39</v>
      </c>
      <c r="E328" s="21" t="s">
        <v>71</v>
      </c>
      <c r="F328" s="21">
        <v>1</v>
      </c>
      <c r="G328" s="21">
        <v>1</v>
      </c>
      <c r="H328" s="21">
        <v>1</v>
      </c>
      <c r="I328" s="21">
        <v>1</v>
      </c>
      <c r="J328" s="21">
        <v>3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1</v>
      </c>
      <c r="Q328" s="21">
        <v>1</v>
      </c>
      <c r="R328" s="21">
        <v>2</v>
      </c>
      <c r="S328" s="21">
        <v>3</v>
      </c>
      <c r="T328" s="21">
        <v>5</v>
      </c>
      <c r="U328" s="21">
        <v>2</v>
      </c>
      <c r="V328" s="21">
        <v>5</v>
      </c>
      <c r="W328" s="21">
        <v>4</v>
      </c>
      <c r="X328" s="21">
        <v>0</v>
      </c>
      <c r="Y328" s="21">
        <v>6</v>
      </c>
      <c r="Z328" s="21">
        <v>5</v>
      </c>
      <c r="AA328" s="21">
        <v>0</v>
      </c>
      <c r="AB328" s="21">
        <f>$Z328-$Y328</f>
        <v>-1</v>
      </c>
      <c r="AC328" s="21">
        <f>$AA328-$Z328</f>
        <v>-5</v>
      </c>
      <c r="AD328" s="21" t="str">
        <f>IF(AND($AB328&gt; 0, $AC328 &gt; 0), "Improving", IF(AND($AB328 &lt; 0, $AC328 &lt; 0), "Declining", "Mixed"))</f>
        <v>Declining</v>
      </c>
      <c r="AE328" s="21">
        <f t="shared" si="5"/>
        <v>3.67</v>
      </c>
      <c r="AF328" s="21" t="str">
        <f>IF(AE328&gt;=16,"Excellent", IF(AE328&gt;=14,"Good", IF(AE328&gt;=10,"Average","Fail")))</f>
        <v>Fail</v>
      </c>
      <c r="AG328" s="21">
        <f xml:space="preserve"> 0.5*$F328 + 0.5*$G328</f>
        <v>1</v>
      </c>
      <c r="AH328" s="21" t="str">
        <f>IF($AG328&lt;=1,"Low",IF($AG328&lt;=3,"Medium","High"))</f>
        <v>Low</v>
      </c>
      <c r="AI328" s="21">
        <f>IF($J328&gt;=2,1,0) + IF($I328&lt;=1,1,0) + IF($V328&gt;=4,1,0) + IF($R328&lt;=2,1,0) + IF($X328&gt;20,1,0) + IF($AG328&lt;=2,1,0)</f>
        <v>5</v>
      </c>
      <c r="AJ328" s="21" t="str">
        <f>IF(AI328&gt;=4,"High",IF(AI328&gt;=2,"Medium","Low"))</f>
        <v>High</v>
      </c>
      <c r="AK328" s="21" t="str">
        <f>IF(AND($AF328="Fail", $AI328&gt;=3),"Yes","No")</f>
        <v>Yes</v>
      </c>
      <c r="AL328" s="21">
        <f xml:space="preserve"> $K328 + $L328+ $M328 + $N328 +$O328</f>
        <v>0</v>
      </c>
      <c r="AM328" s="21">
        <f xml:space="preserve"> $Q328 + $S328 + $T328</f>
        <v>9</v>
      </c>
    </row>
    <row r="329" spans="1:39">
      <c r="A329" s="26" t="s">
        <v>37</v>
      </c>
      <c r="B329" s="18" t="s">
        <v>52</v>
      </c>
      <c r="C329" s="18">
        <v>19</v>
      </c>
      <c r="D329" s="18" t="s">
        <v>39</v>
      </c>
      <c r="E329" s="18" t="s">
        <v>72</v>
      </c>
      <c r="F329" s="18">
        <v>3</v>
      </c>
      <c r="G329" s="18">
        <v>2</v>
      </c>
      <c r="H329" s="18">
        <v>1</v>
      </c>
      <c r="I329" s="18">
        <v>1</v>
      </c>
      <c r="J329" s="18">
        <v>3</v>
      </c>
      <c r="K329" s="18">
        <v>0</v>
      </c>
      <c r="L329" s="18">
        <v>1</v>
      </c>
      <c r="M329" s="18">
        <v>0</v>
      </c>
      <c r="N329" s="18">
        <v>0</v>
      </c>
      <c r="O329" s="18">
        <v>0</v>
      </c>
      <c r="P329" s="18">
        <v>1</v>
      </c>
      <c r="Q329" s="18">
        <v>1</v>
      </c>
      <c r="R329" s="18">
        <v>4</v>
      </c>
      <c r="S329" s="18">
        <v>5</v>
      </c>
      <c r="T329" s="18">
        <v>4</v>
      </c>
      <c r="U329" s="18">
        <v>1</v>
      </c>
      <c r="V329" s="18">
        <v>1</v>
      </c>
      <c r="W329" s="18">
        <v>4</v>
      </c>
      <c r="X329" s="18">
        <v>0</v>
      </c>
      <c r="Y329" s="18">
        <v>5</v>
      </c>
      <c r="Z329" s="18">
        <v>0</v>
      </c>
      <c r="AA329" s="18">
        <v>0</v>
      </c>
      <c r="AB329" s="18">
        <f>$Z329-$Y329</f>
        <v>-5</v>
      </c>
      <c r="AC329" s="18">
        <f>$AA329-$Z329</f>
        <v>0</v>
      </c>
      <c r="AD329" s="18" t="str">
        <f>IF(AND($AB329&gt; 0, $AC329 &gt; 0), "Improving", IF(AND($AB329 &lt; 0, $AC329 &lt; 0), "Declining", "Mixed"))</f>
        <v>Mixed</v>
      </c>
      <c r="AE329" s="18">
        <f t="shared" si="5"/>
        <v>1.67</v>
      </c>
      <c r="AF329" s="18" t="str">
        <f>IF(AE329&gt;=16,"Excellent", IF(AE329&gt;=14,"Good", IF(AE329&gt;=10,"Average","Fail")))</f>
        <v>Fail</v>
      </c>
      <c r="AG329" s="18">
        <f xml:space="preserve"> 0.5*$F329 + 0.5*$G329</f>
        <v>2.5</v>
      </c>
      <c r="AH329" s="18" t="str">
        <f>IF($AG329&lt;=1,"Low",IF($AG329&lt;=3,"Medium","High"))</f>
        <v>Medium</v>
      </c>
      <c r="AI329" s="18">
        <f>IF($J329&gt;=2,1,0) + IF($I329&lt;=1,1,0) + IF($V329&gt;=4,1,0) + IF($R329&lt;=2,1,0) + IF($X329&gt;20,1,0) + IF($AG329&lt;=2,1,0)</f>
        <v>2</v>
      </c>
      <c r="AJ329" s="18" t="str">
        <f>IF(AI329&gt;=4,"High",IF(AI329&gt;=2,"Medium","Low"))</f>
        <v>Medium</v>
      </c>
      <c r="AK329" s="18" t="str">
        <f>IF(AND($AF329="Fail", $AI329&gt;=3),"Yes","No")</f>
        <v>No</v>
      </c>
      <c r="AL329" s="18">
        <f xml:space="preserve"> $K329 + $L329+ $M329 + $N329 +$O329</f>
        <v>1</v>
      </c>
      <c r="AM329" s="18">
        <f xml:space="preserve"> $Q329 + $S329 + $T329</f>
        <v>10</v>
      </c>
    </row>
    <row r="330" spans="1:39">
      <c r="A330" s="27" t="s">
        <v>37</v>
      </c>
      <c r="B330" s="21" t="s">
        <v>38</v>
      </c>
      <c r="C330" s="21">
        <v>17</v>
      </c>
      <c r="D330" s="21" t="s">
        <v>39</v>
      </c>
      <c r="E330" s="21" t="s">
        <v>72</v>
      </c>
      <c r="F330" s="21">
        <v>4</v>
      </c>
      <c r="G330" s="21">
        <v>4</v>
      </c>
      <c r="H330" s="21">
        <v>1</v>
      </c>
      <c r="I330" s="21">
        <v>1</v>
      </c>
      <c r="J330" s="21">
        <v>0</v>
      </c>
      <c r="K330" s="21">
        <v>1</v>
      </c>
      <c r="L330" s="21">
        <v>1</v>
      </c>
      <c r="M330" s="21">
        <v>0</v>
      </c>
      <c r="N330" s="21">
        <v>0</v>
      </c>
      <c r="O330" s="21">
        <v>1</v>
      </c>
      <c r="P330" s="21">
        <v>0</v>
      </c>
      <c r="Q330" s="21">
        <v>1</v>
      </c>
      <c r="R330" s="21">
        <v>4</v>
      </c>
      <c r="S330" s="21">
        <v>2</v>
      </c>
      <c r="T330" s="21">
        <v>1</v>
      </c>
      <c r="U330" s="21">
        <v>1</v>
      </c>
      <c r="V330" s="21">
        <v>1</v>
      </c>
      <c r="W330" s="21">
        <v>4</v>
      </c>
      <c r="X330" s="21">
        <v>0</v>
      </c>
      <c r="Y330" s="21">
        <v>11</v>
      </c>
      <c r="Z330" s="21">
        <v>11</v>
      </c>
      <c r="AA330" s="21">
        <v>12</v>
      </c>
      <c r="AB330" s="21">
        <f>$Z330-$Y330</f>
        <v>0</v>
      </c>
      <c r="AC330" s="21">
        <f>$AA330-$Z330</f>
        <v>1</v>
      </c>
      <c r="AD330" s="21" t="str">
        <f>IF(AND($AB330&gt; 0, $AC330 &gt; 0), "Improving", IF(AND($AB330 &lt; 0, $AC330 &lt; 0), "Declining", "Mixed"))</f>
        <v>Mixed</v>
      </c>
      <c r="AE330" s="21">
        <f t="shared" si="5"/>
        <v>11.33</v>
      </c>
      <c r="AF330" s="21" t="str">
        <f>IF(AE330&gt;=16,"Excellent", IF(AE330&gt;=14,"Good", IF(AE330&gt;=10,"Average","Fail")))</f>
        <v>Average</v>
      </c>
      <c r="AG330" s="21">
        <f xml:space="preserve"> 0.5*$F330 + 0.5*$G330</f>
        <v>4</v>
      </c>
      <c r="AH330" s="21" t="str">
        <f>IF($AG330&lt;=1,"Low",IF($AG330&lt;=3,"Medium","High"))</f>
        <v>High</v>
      </c>
      <c r="AI330" s="21">
        <f>IF($J330&gt;=2,1,0) + IF($I330&lt;=1,1,0) + IF($V330&gt;=4,1,0) + IF($R330&lt;=2,1,0) + IF($X330&gt;20,1,0) + IF($AG330&lt;=2,1,0)</f>
        <v>1</v>
      </c>
      <c r="AJ330" s="21" t="str">
        <f>IF(AI330&gt;=4,"High",IF(AI330&gt;=2,"Medium","Low"))</f>
        <v>Low</v>
      </c>
      <c r="AK330" s="21" t="str">
        <f>IF(AND($AF330="Fail", $AI330&gt;=3),"Yes","No")</f>
        <v>No</v>
      </c>
      <c r="AL330" s="21">
        <f xml:space="preserve"> $K330 + $L330+ $M330 + $N330 +$O330</f>
        <v>3</v>
      </c>
      <c r="AM330" s="21">
        <f xml:space="preserve"> $Q330 + $S330 + $T330</f>
        <v>4</v>
      </c>
    </row>
    <row r="331" spans="1:39">
      <c r="A331" s="26" t="s">
        <v>37</v>
      </c>
      <c r="B331" s="18" t="s">
        <v>52</v>
      </c>
      <c r="C331" s="18">
        <v>17</v>
      </c>
      <c r="D331" s="18" t="s">
        <v>54</v>
      </c>
      <c r="E331" s="18" t="s">
        <v>71</v>
      </c>
      <c r="F331" s="18">
        <v>2</v>
      </c>
      <c r="G331" s="18">
        <v>1</v>
      </c>
      <c r="H331" s="18">
        <v>2</v>
      </c>
      <c r="I331" s="18">
        <v>1</v>
      </c>
      <c r="J331" s="18">
        <v>2</v>
      </c>
      <c r="K331" s="18">
        <v>0</v>
      </c>
      <c r="L331" s="18">
        <v>0</v>
      </c>
      <c r="M331" s="18">
        <v>0</v>
      </c>
      <c r="N331" s="18">
        <v>1</v>
      </c>
      <c r="O331" s="18">
        <v>0</v>
      </c>
      <c r="P331" s="18">
        <v>1</v>
      </c>
      <c r="Q331" s="18">
        <v>1</v>
      </c>
      <c r="R331" s="18">
        <v>3</v>
      </c>
      <c r="S331" s="18">
        <v>3</v>
      </c>
      <c r="T331" s="18">
        <v>2</v>
      </c>
      <c r="U331" s="18">
        <v>2</v>
      </c>
      <c r="V331" s="18">
        <v>2</v>
      </c>
      <c r="W331" s="18">
        <v>5</v>
      </c>
      <c r="X331" s="18">
        <v>0</v>
      </c>
      <c r="Y331" s="18">
        <v>7</v>
      </c>
      <c r="Z331" s="18">
        <v>6</v>
      </c>
      <c r="AA331" s="18">
        <v>0</v>
      </c>
      <c r="AB331" s="18">
        <f>$Z331-$Y331</f>
        <v>-1</v>
      </c>
      <c r="AC331" s="18">
        <f>$AA331-$Z331</f>
        <v>-6</v>
      </c>
      <c r="AD331" s="18" t="str">
        <f>IF(AND($AB331&gt; 0, $AC331 &gt; 0), "Improving", IF(AND($AB331 &lt; 0, $AC331 &lt; 0), "Declining", "Mixed"))</f>
        <v>Declining</v>
      </c>
      <c r="AE331" s="18">
        <f t="shared" si="5"/>
        <v>4.33</v>
      </c>
      <c r="AF331" s="18" t="str">
        <f>IF(AE331&gt;=16,"Excellent", IF(AE331&gt;=14,"Good", IF(AE331&gt;=10,"Average","Fail")))</f>
        <v>Fail</v>
      </c>
      <c r="AG331" s="18">
        <f xml:space="preserve"> 0.5*$F331 + 0.5*$G331</f>
        <v>1.5</v>
      </c>
      <c r="AH331" s="18" t="str">
        <f>IF($AG331&lt;=1,"Low",IF($AG331&lt;=3,"Medium","High"))</f>
        <v>Medium</v>
      </c>
      <c r="AI331" s="18">
        <f>IF($J331&gt;=2,1,0) + IF($I331&lt;=1,1,0) + IF($V331&gt;=4,1,0) + IF($R331&lt;=2,1,0) + IF($X331&gt;20,1,0) + IF($AG331&lt;=2,1,0)</f>
        <v>3</v>
      </c>
      <c r="AJ331" s="18" t="str">
        <f>IF(AI331&gt;=4,"High",IF(AI331&gt;=2,"Medium","Low"))</f>
        <v>Medium</v>
      </c>
      <c r="AK331" s="18" t="str">
        <f>IF(AND($AF331="Fail", $AI331&gt;=3),"Yes","No")</f>
        <v>Yes</v>
      </c>
      <c r="AL331" s="18">
        <f xml:space="preserve"> $K331 + $L331+ $M331 + $N331 +$O331</f>
        <v>1</v>
      </c>
      <c r="AM331" s="18">
        <f xml:space="preserve"> $Q331 + $S331 + $T331</f>
        <v>6</v>
      </c>
    </row>
    <row r="332" spans="1:39">
      <c r="A332" s="27" t="s">
        <v>37</v>
      </c>
      <c r="B332" s="21" t="s">
        <v>52</v>
      </c>
      <c r="C332" s="21">
        <v>16</v>
      </c>
      <c r="D332" s="21" t="s">
        <v>39</v>
      </c>
      <c r="E332" s="21" t="s">
        <v>71</v>
      </c>
      <c r="F332" s="21">
        <v>1</v>
      </c>
      <c r="G332" s="21">
        <v>2</v>
      </c>
      <c r="H332" s="21">
        <v>2</v>
      </c>
      <c r="I332" s="21">
        <v>1</v>
      </c>
      <c r="J332" s="21">
        <v>1</v>
      </c>
      <c r="K332" s="21">
        <v>0</v>
      </c>
      <c r="L332" s="21">
        <v>0</v>
      </c>
      <c r="M332" s="21">
        <v>0</v>
      </c>
      <c r="N332" s="21">
        <v>1</v>
      </c>
      <c r="O332" s="21">
        <v>1</v>
      </c>
      <c r="P332" s="21">
        <v>0</v>
      </c>
      <c r="Q332" s="21">
        <v>0</v>
      </c>
      <c r="R332" s="21">
        <v>4</v>
      </c>
      <c r="S332" s="21">
        <v>4</v>
      </c>
      <c r="T332" s="21">
        <v>4</v>
      </c>
      <c r="U332" s="21">
        <v>2</v>
      </c>
      <c r="V332" s="21">
        <v>4</v>
      </c>
      <c r="W332" s="21">
        <v>5</v>
      </c>
      <c r="X332" s="21">
        <v>0</v>
      </c>
      <c r="Y332" s="21">
        <v>7</v>
      </c>
      <c r="Z332" s="21">
        <v>0</v>
      </c>
      <c r="AA332" s="21">
        <v>0</v>
      </c>
      <c r="AB332" s="21">
        <f>$Z332-$Y332</f>
        <v>-7</v>
      </c>
      <c r="AC332" s="21">
        <f>$AA332-$Z332</f>
        <v>0</v>
      </c>
      <c r="AD332" s="21" t="str">
        <f>IF(AND($AB332&gt; 0, $AC332 &gt; 0), "Improving", IF(AND($AB332 &lt; 0, $AC332 &lt; 0), "Declining", "Mixed"))</f>
        <v>Mixed</v>
      </c>
      <c r="AE332" s="21">
        <f t="shared" si="5"/>
        <v>2.33</v>
      </c>
      <c r="AF332" s="21" t="str">
        <f>IF(AE332&gt;=16,"Excellent", IF(AE332&gt;=14,"Good", IF(AE332&gt;=10,"Average","Fail")))</f>
        <v>Fail</v>
      </c>
      <c r="AG332" s="21">
        <f xml:space="preserve"> 0.5*$F332 + 0.5*$G332</f>
        <v>1.5</v>
      </c>
      <c r="AH332" s="21" t="str">
        <f>IF($AG332&lt;=1,"Low",IF($AG332&lt;=3,"Medium","High"))</f>
        <v>Medium</v>
      </c>
      <c r="AI332" s="21">
        <f>IF($J332&gt;=2,1,0) + IF($I332&lt;=1,1,0) + IF($V332&gt;=4,1,0) + IF($R332&lt;=2,1,0) + IF($X332&gt;20,1,0) + IF($AG332&lt;=2,1,0)</f>
        <v>3</v>
      </c>
      <c r="AJ332" s="21" t="str">
        <f>IF(AI332&gt;=4,"High",IF(AI332&gt;=2,"Medium","Low"))</f>
        <v>Medium</v>
      </c>
      <c r="AK332" s="21" t="str">
        <f>IF(AND($AF332="Fail", $AI332&gt;=3),"Yes","No")</f>
        <v>Yes</v>
      </c>
      <c r="AL332" s="21">
        <f xml:space="preserve"> $K332 + $L332+ $M332 + $N332 +$O332</f>
        <v>2</v>
      </c>
      <c r="AM332" s="21">
        <f xml:space="preserve"> $Q332 + $S332 + $T332</f>
        <v>8</v>
      </c>
    </row>
    <row r="333" spans="1:39">
      <c r="A333" s="26" t="s">
        <v>37</v>
      </c>
      <c r="B333" s="18" t="s">
        <v>52</v>
      </c>
      <c r="C333" s="18">
        <v>17</v>
      </c>
      <c r="D333" s="18" t="s">
        <v>54</v>
      </c>
      <c r="E333" s="18" t="s">
        <v>71</v>
      </c>
      <c r="F333" s="18">
        <v>1</v>
      </c>
      <c r="G333" s="18">
        <v>1</v>
      </c>
      <c r="H333" s="18">
        <v>4</v>
      </c>
      <c r="I333" s="18">
        <v>2</v>
      </c>
      <c r="J333" s="18">
        <v>3</v>
      </c>
      <c r="K333" s="18">
        <v>0</v>
      </c>
      <c r="L333" s="18">
        <v>0</v>
      </c>
      <c r="M333" s="18">
        <v>0</v>
      </c>
      <c r="N333" s="18">
        <v>1</v>
      </c>
      <c r="O333" s="18">
        <v>0</v>
      </c>
      <c r="P333" s="18">
        <v>0</v>
      </c>
      <c r="Q333" s="18">
        <v>1</v>
      </c>
      <c r="R333" s="18">
        <v>5</v>
      </c>
      <c r="S333" s="18">
        <v>3</v>
      </c>
      <c r="T333" s="18">
        <v>5</v>
      </c>
      <c r="U333" s="18">
        <v>1</v>
      </c>
      <c r="V333" s="18">
        <v>5</v>
      </c>
      <c r="W333" s="18">
        <v>5</v>
      </c>
      <c r="X333" s="18">
        <v>0</v>
      </c>
      <c r="Y333" s="18">
        <v>5</v>
      </c>
      <c r="Z333" s="18">
        <v>8</v>
      </c>
      <c r="AA333" s="18">
        <v>7</v>
      </c>
      <c r="AB333" s="18">
        <f>$Z333-$Y333</f>
        <v>3</v>
      </c>
      <c r="AC333" s="18">
        <f>$AA333-$Z333</f>
        <v>-1</v>
      </c>
      <c r="AD333" s="18" t="str">
        <f>IF(AND($AB333&gt; 0, $AC333 &gt; 0), "Improving", IF(AND($AB333 &lt; 0, $AC333 &lt; 0), "Declining", "Mixed"))</f>
        <v>Mixed</v>
      </c>
      <c r="AE333" s="18">
        <f t="shared" si="5"/>
        <v>6.67</v>
      </c>
      <c r="AF333" s="18" t="str">
        <f>IF(AE333&gt;=16,"Excellent", IF(AE333&gt;=14,"Good", IF(AE333&gt;=10,"Average","Fail")))</f>
        <v>Fail</v>
      </c>
      <c r="AG333" s="18">
        <f xml:space="preserve"> 0.5*$F333 + 0.5*$G333</f>
        <v>1</v>
      </c>
      <c r="AH333" s="18" t="str">
        <f>IF($AG333&lt;=1,"Low",IF($AG333&lt;=3,"Medium","High"))</f>
        <v>Low</v>
      </c>
      <c r="AI333" s="18">
        <f>IF($J333&gt;=2,1,0) + IF($I333&lt;=1,1,0) + IF($V333&gt;=4,1,0) + IF($R333&lt;=2,1,0) + IF($X333&gt;20,1,0) + IF($AG333&lt;=2,1,0)</f>
        <v>3</v>
      </c>
      <c r="AJ333" s="18" t="str">
        <f>IF(AI333&gt;=4,"High",IF(AI333&gt;=2,"Medium","Low"))</f>
        <v>Medium</v>
      </c>
      <c r="AK333" s="18" t="str">
        <f>IF(AND($AF333="Fail", $AI333&gt;=3),"Yes","No")</f>
        <v>Yes</v>
      </c>
      <c r="AL333" s="18">
        <f xml:space="preserve"> $K333 + $L333+ $M333 + $N333 +$O333</f>
        <v>1</v>
      </c>
      <c r="AM333" s="18">
        <f xml:space="preserve"> $Q333 + $S333 + $T333</f>
        <v>9</v>
      </c>
    </row>
    <row r="334" spans="1:39">
      <c r="A334" s="27" t="s">
        <v>37</v>
      </c>
      <c r="B334" s="21" t="s">
        <v>38</v>
      </c>
      <c r="C334" s="21">
        <v>16</v>
      </c>
      <c r="D334" s="21" t="s">
        <v>39</v>
      </c>
      <c r="E334" s="21" t="s">
        <v>72</v>
      </c>
      <c r="F334" s="21">
        <v>4</v>
      </c>
      <c r="G334" s="21">
        <v>2</v>
      </c>
      <c r="H334" s="21">
        <v>1</v>
      </c>
      <c r="I334" s="21">
        <v>2</v>
      </c>
      <c r="J334" s="21">
        <v>0</v>
      </c>
      <c r="K334" s="21">
        <v>0</v>
      </c>
      <c r="L334" s="21">
        <v>0</v>
      </c>
      <c r="M334" s="21">
        <v>1</v>
      </c>
      <c r="N334" s="21">
        <v>0</v>
      </c>
      <c r="O334" s="21">
        <v>1</v>
      </c>
      <c r="P334" s="21">
        <v>1</v>
      </c>
      <c r="Q334" s="21">
        <v>1</v>
      </c>
      <c r="R334" s="21">
        <v>4</v>
      </c>
      <c r="S334" s="21">
        <v>2</v>
      </c>
      <c r="T334" s="21">
        <v>3</v>
      </c>
      <c r="U334" s="21">
        <v>1</v>
      </c>
      <c r="V334" s="21">
        <v>1</v>
      </c>
      <c r="W334" s="21">
        <v>3</v>
      </c>
      <c r="X334" s="21">
        <v>0</v>
      </c>
      <c r="Y334" s="21">
        <v>14</v>
      </c>
      <c r="Z334" s="21">
        <v>15</v>
      </c>
      <c r="AA334" s="21">
        <v>16</v>
      </c>
      <c r="AB334" s="21">
        <f>$Z334-$Y334</f>
        <v>1</v>
      </c>
      <c r="AC334" s="21">
        <f>$AA334-$Z334</f>
        <v>1</v>
      </c>
      <c r="AD334" s="21" t="str">
        <f>IF(AND($AB334&gt; 0, $AC334 &gt; 0), "Improving", IF(AND($AB334 &lt; 0, $AC334 &lt; 0), "Declining", "Mixed"))</f>
        <v>Improving</v>
      </c>
      <c r="AE334" s="21">
        <f t="shared" si="5"/>
        <v>15</v>
      </c>
      <c r="AF334" s="21" t="str">
        <f>IF(AE334&gt;=16,"Excellent", IF(AE334&gt;=14,"Good", IF(AE334&gt;=10,"Average","Fail")))</f>
        <v>Good</v>
      </c>
      <c r="AG334" s="21">
        <f xml:space="preserve"> 0.5*$F334 + 0.5*$G334</f>
        <v>3</v>
      </c>
      <c r="AH334" s="21" t="str">
        <f>IF($AG334&lt;=1,"Low",IF($AG334&lt;=3,"Medium","High"))</f>
        <v>Medium</v>
      </c>
      <c r="AI334" s="21">
        <f>IF($J334&gt;=2,1,0) + IF($I334&lt;=1,1,0) + IF($V334&gt;=4,1,0) + IF($R334&lt;=2,1,0) + IF($X334&gt;20,1,0) + IF($AG334&lt;=2,1,0)</f>
        <v>0</v>
      </c>
      <c r="AJ334" s="21" t="str">
        <f>IF(AI334&gt;=4,"High",IF(AI334&gt;=2,"Medium","Low"))</f>
        <v>Low</v>
      </c>
      <c r="AK334" s="21" t="str">
        <f>IF(AND($AF334="Fail", $AI334&gt;=3),"Yes","No")</f>
        <v>No</v>
      </c>
      <c r="AL334" s="21">
        <f xml:space="preserve"> $K334 + $L334+ $M334 + $N334 +$O334</f>
        <v>2</v>
      </c>
      <c r="AM334" s="21">
        <f xml:space="preserve"> $Q334 + $S334 + $T334</f>
        <v>6</v>
      </c>
    </row>
    <row r="335" spans="1:39">
      <c r="A335" s="26" t="s">
        <v>37</v>
      </c>
      <c r="B335" s="18" t="s">
        <v>38</v>
      </c>
      <c r="C335" s="18">
        <v>16</v>
      </c>
      <c r="D335" s="18" t="s">
        <v>39</v>
      </c>
      <c r="E335" s="18" t="s">
        <v>72</v>
      </c>
      <c r="F335" s="18">
        <v>2</v>
      </c>
      <c r="G335" s="18">
        <v>2</v>
      </c>
      <c r="H335" s="18">
        <v>1</v>
      </c>
      <c r="I335" s="18">
        <v>2</v>
      </c>
      <c r="J335" s="18">
        <v>0</v>
      </c>
      <c r="K335" s="18">
        <v>0</v>
      </c>
      <c r="L335" s="18">
        <v>1</v>
      </c>
      <c r="M335" s="18">
        <v>1</v>
      </c>
      <c r="N335" s="18">
        <v>0</v>
      </c>
      <c r="O335" s="18">
        <v>1</v>
      </c>
      <c r="P335" s="18">
        <v>1</v>
      </c>
      <c r="Q335" s="18">
        <v>0</v>
      </c>
      <c r="R335" s="18">
        <v>5</v>
      </c>
      <c r="S335" s="18">
        <v>1</v>
      </c>
      <c r="T335" s="18">
        <v>5</v>
      </c>
      <c r="U335" s="18">
        <v>1</v>
      </c>
      <c r="V335" s="18">
        <v>1</v>
      </c>
      <c r="W335" s="18">
        <v>4</v>
      </c>
      <c r="X335" s="18">
        <v>0</v>
      </c>
      <c r="Y335" s="18">
        <v>6</v>
      </c>
      <c r="Z335" s="18">
        <v>7</v>
      </c>
      <c r="AA335" s="18">
        <v>0</v>
      </c>
      <c r="AB335" s="18">
        <f>$Z335-$Y335</f>
        <v>1</v>
      </c>
      <c r="AC335" s="18">
        <f>$AA335-$Z335</f>
        <v>-7</v>
      </c>
      <c r="AD335" s="18" t="str">
        <f>IF(AND($AB335&gt; 0, $AC335 &gt; 0), "Improving", IF(AND($AB335 &lt; 0, $AC335 &lt; 0), "Declining", "Mixed"))</f>
        <v>Mixed</v>
      </c>
      <c r="AE335" s="18">
        <f t="shared" si="5"/>
        <v>4.33</v>
      </c>
      <c r="AF335" s="18" t="str">
        <f>IF(AE335&gt;=16,"Excellent", IF(AE335&gt;=14,"Good", IF(AE335&gt;=10,"Average","Fail")))</f>
        <v>Fail</v>
      </c>
      <c r="AG335" s="18">
        <f xml:space="preserve"> 0.5*$F335 + 0.5*$G335</f>
        <v>2</v>
      </c>
      <c r="AH335" s="18" t="str">
        <f>IF($AG335&lt;=1,"Low",IF($AG335&lt;=3,"Medium","High"))</f>
        <v>Medium</v>
      </c>
      <c r="AI335" s="18">
        <f>IF($J335&gt;=2,1,0) + IF($I335&lt;=1,1,0) + IF($V335&gt;=4,1,0) + IF($R335&lt;=2,1,0) + IF($X335&gt;20,1,0) + IF($AG335&lt;=2,1,0)</f>
        <v>1</v>
      </c>
      <c r="AJ335" s="18" t="str">
        <f>IF(AI335&gt;=4,"High",IF(AI335&gt;=2,"Medium","Low"))</f>
        <v>Low</v>
      </c>
      <c r="AK335" s="18" t="str">
        <f>IF(AND($AF335="Fail", $AI335&gt;=3),"Yes","No")</f>
        <v>No</v>
      </c>
      <c r="AL335" s="18">
        <f xml:space="preserve"> $K335 + $L335+ $M335 + $N335 +$O335</f>
        <v>3</v>
      </c>
      <c r="AM335" s="18">
        <f xml:space="preserve"> $Q335 + $S335 + $T335</f>
        <v>6</v>
      </c>
    </row>
    <row r="336" spans="1:39">
      <c r="A336" s="27" t="s">
        <v>37</v>
      </c>
      <c r="B336" s="21" t="s">
        <v>38</v>
      </c>
      <c r="C336" s="21">
        <v>16</v>
      </c>
      <c r="D336" s="21" t="s">
        <v>39</v>
      </c>
      <c r="E336" s="21" t="s">
        <v>72</v>
      </c>
      <c r="F336" s="21">
        <v>4</v>
      </c>
      <c r="G336" s="21">
        <v>4</v>
      </c>
      <c r="H336" s="21">
        <v>1</v>
      </c>
      <c r="I336" s="21">
        <v>2</v>
      </c>
      <c r="J336" s="21">
        <v>0</v>
      </c>
      <c r="K336" s="21">
        <v>0</v>
      </c>
      <c r="L336" s="21">
        <v>1</v>
      </c>
      <c r="M336" s="21">
        <v>1</v>
      </c>
      <c r="N336" s="21">
        <v>0</v>
      </c>
      <c r="O336" s="21">
        <v>1</v>
      </c>
      <c r="P336" s="21">
        <v>1</v>
      </c>
      <c r="Q336" s="21">
        <v>1</v>
      </c>
      <c r="R336" s="21">
        <v>4</v>
      </c>
      <c r="S336" s="21">
        <v>4</v>
      </c>
      <c r="T336" s="21">
        <v>2</v>
      </c>
      <c r="U336" s="21">
        <v>1</v>
      </c>
      <c r="V336" s="21">
        <v>1</v>
      </c>
      <c r="W336" s="21">
        <v>3</v>
      </c>
      <c r="X336" s="21">
        <v>0</v>
      </c>
      <c r="Y336" s="21">
        <v>14</v>
      </c>
      <c r="Z336" s="21">
        <v>14</v>
      </c>
      <c r="AA336" s="21">
        <v>14</v>
      </c>
      <c r="AB336" s="21">
        <f>$Z336-$Y336</f>
        <v>0</v>
      </c>
      <c r="AC336" s="21">
        <f>$AA336-$Z336</f>
        <v>0</v>
      </c>
      <c r="AD336" s="21" t="str">
        <f>IF(AND($AB336&gt; 0, $AC336 &gt; 0), "Improving", IF(AND($AB336 &lt; 0, $AC336 &lt; 0), "Declining", "Mixed"))</f>
        <v>Mixed</v>
      </c>
      <c r="AE336" s="21">
        <f t="shared" si="5"/>
        <v>14</v>
      </c>
      <c r="AF336" s="21" t="str">
        <f>IF(AE336&gt;=16,"Excellent", IF(AE336&gt;=14,"Good", IF(AE336&gt;=10,"Average","Fail")))</f>
        <v>Good</v>
      </c>
      <c r="AG336" s="21">
        <f xml:space="preserve"> 0.5*$F336 + 0.5*$G336</f>
        <v>4</v>
      </c>
      <c r="AH336" s="21" t="str">
        <f>IF($AG336&lt;=1,"Low",IF($AG336&lt;=3,"Medium","High"))</f>
        <v>High</v>
      </c>
      <c r="AI336" s="21">
        <f>IF($J336&gt;=2,1,0) + IF($I336&lt;=1,1,0) + IF($V336&gt;=4,1,0) + IF($R336&lt;=2,1,0) + IF($X336&gt;20,1,0) + IF($AG336&lt;=2,1,0)</f>
        <v>0</v>
      </c>
      <c r="AJ336" s="21" t="str">
        <f>IF(AI336&gt;=4,"High",IF(AI336&gt;=2,"Medium","Low"))</f>
        <v>Low</v>
      </c>
      <c r="AK336" s="21" t="str">
        <f>IF(AND($AF336="Fail", $AI336&gt;=3),"Yes","No")</f>
        <v>No</v>
      </c>
      <c r="AL336" s="21">
        <f xml:space="preserve"> $K336 + $L336+ $M336 + $N336 +$O336</f>
        <v>3</v>
      </c>
      <c r="AM336" s="21">
        <f xml:space="preserve"> $Q336 + $S336 + $T336</f>
        <v>7</v>
      </c>
    </row>
    <row r="337" spans="1:39">
      <c r="A337" s="26" t="s">
        <v>37</v>
      </c>
      <c r="B337" s="18" t="s">
        <v>52</v>
      </c>
      <c r="C337" s="18">
        <v>16</v>
      </c>
      <c r="D337" s="18" t="s">
        <v>39</v>
      </c>
      <c r="E337" s="18" t="s">
        <v>72</v>
      </c>
      <c r="F337" s="18">
        <v>3</v>
      </c>
      <c r="G337" s="18">
        <v>4</v>
      </c>
      <c r="H337" s="18">
        <v>3</v>
      </c>
      <c r="I337" s="18">
        <v>1</v>
      </c>
      <c r="J337" s="18">
        <v>2</v>
      </c>
      <c r="K337" s="18">
        <v>0</v>
      </c>
      <c r="L337" s="18">
        <v>1</v>
      </c>
      <c r="M337" s="18">
        <v>0</v>
      </c>
      <c r="N337" s="18">
        <v>1</v>
      </c>
      <c r="O337" s="18">
        <v>1</v>
      </c>
      <c r="P337" s="18">
        <v>1</v>
      </c>
      <c r="Q337" s="18">
        <v>0</v>
      </c>
      <c r="R337" s="18">
        <v>3</v>
      </c>
      <c r="S337" s="18">
        <v>4</v>
      </c>
      <c r="T337" s="18">
        <v>5</v>
      </c>
      <c r="U337" s="18">
        <v>2</v>
      </c>
      <c r="V337" s="18">
        <v>4</v>
      </c>
      <c r="W337" s="18">
        <v>2</v>
      </c>
      <c r="X337" s="18">
        <v>0</v>
      </c>
      <c r="Y337" s="18">
        <v>6</v>
      </c>
      <c r="Z337" s="18">
        <v>5</v>
      </c>
      <c r="AA337" s="18">
        <v>0</v>
      </c>
      <c r="AB337" s="18">
        <f>$Z337-$Y337</f>
        <v>-1</v>
      </c>
      <c r="AC337" s="18">
        <f>$AA337-$Z337</f>
        <v>-5</v>
      </c>
      <c r="AD337" s="18" t="str">
        <f>IF(AND($AB337&gt; 0, $AC337 &gt; 0), "Improving", IF(AND($AB337 &lt; 0, $AC337 &lt; 0), "Declining", "Mixed"))</f>
        <v>Declining</v>
      </c>
      <c r="AE337" s="18">
        <f t="shared" si="5"/>
        <v>3.67</v>
      </c>
      <c r="AF337" s="18" t="str">
        <f>IF(AE337&gt;=16,"Excellent", IF(AE337&gt;=14,"Good", IF(AE337&gt;=10,"Average","Fail")))</f>
        <v>Fail</v>
      </c>
      <c r="AG337" s="18">
        <f xml:space="preserve"> 0.5*$F337 + 0.5*$G337</f>
        <v>3.5</v>
      </c>
      <c r="AH337" s="18" t="str">
        <f>IF($AG337&lt;=1,"Low",IF($AG337&lt;=3,"Medium","High"))</f>
        <v>High</v>
      </c>
      <c r="AI337" s="18">
        <f>IF($J337&gt;=2,1,0) + IF($I337&lt;=1,1,0) + IF($V337&gt;=4,1,0) + IF($R337&lt;=2,1,0) + IF($X337&gt;20,1,0) + IF($AG337&lt;=2,1,0)</f>
        <v>3</v>
      </c>
      <c r="AJ337" s="18" t="str">
        <f>IF(AI337&gt;=4,"High",IF(AI337&gt;=2,"Medium","Low"))</f>
        <v>Medium</v>
      </c>
      <c r="AK337" s="18" t="str">
        <f>IF(AND($AF337="Fail", $AI337&gt;=3),"Yes","No")</f>
        <v>Yes</v>
      </c>
      <c r="AL337" s="18">
        <f xml:space="preserve"> $K337 + $L337+ $M337 + $N337 +$O337</f>
        <v>3</v>
      </c>
      <c r="AM337" s="18">
        <f xml:space="preserve"> $Q337 + $S337 + $T337</f>
        <v>9</v>
      </c>
    </row>
    <row r="338" spans="1:39">
      <c r="A338" s="27" t="s">
        <v>37</v>
      </c>
      <c r="B338" s="21" t="s">
        <v>52</v>
      </c>
      <c r="C338" s="21">
        <v>17</v>
      </c>
      <c r="D338" s="21" t="s">
        <v>39</v>
      </c>
      <c r="E338" s="21" t="s">
        <v>71</v>
      </c>
      <c r="F338" s="21">
        <v>4</v>
      </c>
      <c r="G338" s="21">
        <v>4</v>
      </c>
      <c r="H338" s="21">
        <v>1</v>
      </c>
      <c r="I338" s="21">
        <v>2</v>
      </c>
      <c r="J338" s="21">
        <v>0</v>
      </c>
      <c r="K338" s="21">
        <v>0</v>
      </c>
      <c r="L338" s="21">
        <v>1</v>
      </c>
      <c r="M338" s="21">
        <v>1</v>
      </c>
      <c r="N338" s="21">
        <v>1</v>
      </c>
      <c r="O338" s="21">
        <v>1</v>
      </c>
      <c r="P338" s="21">
        <v>1</v>
      </c>
      <c r="Q338" s="21">
        <v>0</v>
      </c>
      <c r="R338" s="21">
        <v>4</v>
      </c>
      <c r="S338" s="21">
        <v>4</v>
      </c>
      <c r="T338" s="21">
        <v>4</v>
      </c>
      <c r="U338" s="21">
        <v>1</v>
      </c>
      <c r="V338" s="21">
        <v>3</v>
      </c>
      <c r="W338" s="21">
        <v>5</v>
      </c>
      <c r="X338" s="21">
        <v>0</v>
      </c>
      <c r="Y338" s="21">
        <v>13</v>
      </c>
      <c r="Z338" s="21">
        <v>11</v>
      </c>
      <c r="AA338" s="21">
        <v>10</v>
      </c>
      <c r="AB338" s="21">
        <f>$Z338-$Y338</f>
        <v>-2</v>
      </c>
      <c r="AC338" s="21">
        <f>$AA338-$Z338</f>
        <v>-1</v>
      </c>
      <c r="AD338" s="21" t="str">
        <f>IF(AND($AB338&gt; 0, $AC338 &gt; 0), "Improving", IF(AND($AB338 &lt; 0, $AC338 &lt; 0), "Declining", "Mixed"))</f>
        <v>Declining</v>
      </c>
      <c r="AE338" s="21">
        <f t="shared" si="5"/>
        <v>11.33</v>
      </c>
      <c r="AF338" s="21" t="str">
        <f>IF(AE338&gt;=16,"Excellent", IF(AE338&gt;=14,"Good", IF(AE338&gt;=10,"Average","Fail")))</f>
        <v>Average</v>
      </c>
      <c r="AG338" s="21">
        <f xml:space="preserve"> 0.5*$F338 + 0.5*$G338</f>
        <v>4</v>
      </c>
      <c r="AH338" s="21" t="str">
        <f>IF($AG338&lt;=1,"Low",IF($AG338&lt;=3,"Medium","High"))</f>
        <v>High</v>
      </c>
      <c r="AI338" s="21">
        <f>IF($J338&gt;=2,1,0) + IF($I338&lt;=1,1,0) + IF($V338&gt;=4,1,0) + IF($R338&lt;=2,1,0) + IF($X338&gt;20,1,0) + IF($AG338&lt;=2,1,0)</f>
        <v>0</v>
      </c>
      <c r="AJ338" s="21" t="str">
        <f>IF(AI338&gt;=4,"High",IF(AI338&gt;=2,"Medium","Low"))</f>
        <v>Low</v>
      </c>
      <c r="AK338" s="21" t="str">
        <f>IF(AND($AF338="Fail", $AI338&gt;=3),"Yes","No")</f>
        <v>No</v>
      </c>
      <c r="AL338" s="21">
        <f xml:space="preserve"> $K338 + $L338+ $M338 + $N338 +$O338</f>
        <v>4</v>
      </c>
      <c r="AM338" s="21">
        <f xml:space="preserve"> $Q338 + $S338 + $T338</f>
        <v>8</v>
      </c>
    </row>
    <row r="339" spans="1:39">
      <c r="A339" s="26" t="s">
        <v>37</v>
      </c>
      <c r="B339" s="18" t="s">
        <v>38</v>
      </c>
      <c r="C339" s="18">
        <v>16</v>
      </c>
      <c r="D339" s="18" t="s">
        <v>39</v>
      </c>
      <c r="E339" s="18" t="s">
        <v>72</v>
      </c>
      <c r="F339" s="18">
        <v>1</v>
      </c>
      <c r="G339" s="18">
        <v>3</v>
      </c>
      <c r="H339" s="18">
        <v>1</v>
      </c>
      <c r="I339" s="18">
        <v>2</v>
      </c>
      <c r="J339" s="18">
        <v>3</v>
      </c>
      <c r="K339" s="18">
        <v>0</v>
      </c>
      <c r="L339" s="18">
        <v>0</v>
      </c>
      <c r="M339" s="18">
        <v>0</v>
      </c>
      <c r="N339" s="18">
        <v>1</v>
      </c>
      <c r="O339" s="18">
        <v>1</v>
      </c>
      <c r="P339" s="18">
        <v>1</v>
      </c>
      <c r="Q339" s="18">
        <v>1</v>
      </c>
      <c r="R339" s="18">
        <v>4</v>
      </c>
      <c r="S339" s="18">
        <v>3</v>
      </c>
      <c r="T339" s="18">
        <v>5</v>
      </c>
      <c r="U339" s="18">
        <v>1</v>
      </c>
      <c r="V339" s="18">
        <v>1</v>
      </c>
      <c r="W339" s="18">
        <v>3</v>
      </c>
      <c r="X339" s="18">
        <v>0</v>
      </c>
      <c r="Y339" s="18">
        <v>8</v>
      </c>
      <c r="Z339" s="18">
        <v>7</v>
      </c>
      <c r="AA339" s="18">
        <v>0</v>
      </c>
      <c r="AB339" s="18">
        <f>$Z339-$Y339</f>
        <v>-1</v>
      </c>
      <c r="AC339" s="18">
        <f>$AA339-$Z339</f>
        <v>-7</v>
      </c>
      <c r="AD339" s="18" t="str">
        <f>IF(AND($AB339&gt; 0, $AC339 &gt; 0), "Improving", IF(AND($AB339 &lt; 0, $AC339 &lt; 0), "Declining", "Mixed"))</f>
        <v>Declining</v>
      </c>
      <c r="AE339" s="18">
        <f t="shared" si="5"/>
        <v>5</v>
      </c>
      <c r="AF339" s="18" t="str">
        <f>IF(AE339&gt;=16,"Excellent", IF(AE339&gt;=14,"Good", IF(AE339&gt;=10,"Average","Fail")))</f>
        <v>Fail</v>
      </c>
      <c r="AG339" s="18">
        <f xml:space="preserve"> 0.5*$F339 + 0.5*$G339</f>
        <v>2</v>
      </c>
      <c r="AH339" s="18" t="str">
        <f>IF($AG339&lt;=1,"Low",IF($AG339&lt;=3,"Medium","High"))</f>
        <v>Medium</v>
      </c>
      <c r="AI339" s="18">
        <f>IF($J339&gt;=2,1,0) + IF($I339&lt;=1,1,0) + IF($V339&gt;=4,1,0) + IF($R339&lt;=2,1,0) + IF($X339&gt;20,1,0) + IF($AG339&lt;=2,1,0)</f>
        <v>2</v>
      </c>
      <c r="AJ339" s="18" t="str">
        <f>IF(AI339&gt;=4,"High",IF(AI339&gt;=2,"Medium","Low"))</f>
        <v>Medium</v>
      </c>
      <c r="AK339" s="18" t="str">
        <f>IF(AND($AF339="Fail", $AI339&gt;=3),"Yes","No")</f>
        <v>No</v>
      </c>
      <c r="AL339" s="18">
        <f xml:space="preserve"> $K339 + $L339+ $M339 + $N339 +$O339</f>
        <v>2</v>
      </c>
      <c r="AM339" s="18">
        <f xml:space="preserve"> $Q339 + $S339 + $T339</f>
        <v>9</v>
      </c>
    </row>
    <row r="340" spans="1:39">
      <c r="A340" s="27" t="s">
        <v>37</v>
      </c>
      <c r="B340" s="21" t="s">
        <v>38</v>
      </c>
      <c r="C340" s="21">
        <v>17</v>
      </c>
      <c r="D340" s="21" t="s">
        <v>39</v>
      </c>
      <c r="E340" s="21" t="s">
        <v>72</v>
      </c>
      <c r="F340" s="21">
        <v>2</v>
      </c>
      <c r="G340" s="21">
        <v>4</v>
      </c>
      <c r="H340" s="21">
        <v>1</v>
      </c>
      <c r="I340" s="21">
        <v>2</v>
      </c>
      <c r="J340" s="21">
        <v>0</v>
      </c>
      <c r="K340" s="21">
        <v>0</v>
      </c>
      <c r="L340" s="21">
        <v>1</v>
      </c>
      <c r="M340" s="21">
        <v>0</v>
      </c>
      <c r="N340" s="21">
        <v>1</v>
      </c>
      <c r="O340" s="21">
        <v>1</v>
      </c>
      <c r="P340" s="21">
        <v>0</v>
      </c>
      <c r="Q340" s="21">
        <v>0</v>
      </c>
      <c r="R340" s="21">
        <v>5</v>
      </c>
      <c r="S340" s="21">
        <v>4</v>
      </c>
      <c r="T340" s="21">
        <v>2</v>
      </c>
      <c r="U340" s="21">
        <v>2</v>
      </c>
      <c r="V340" s="21">
        <v>3</v>
      </c>
      <c r="W340" s="21">
        <v>5</v>
      </c>
      <c r="X340" s="21">
        <v>0</v>
      </c>
      <c r="Y340" s="21">
        <v>16</v>
      </c>
      <c r="Z340" s="21">
        <v>17</v>
      </c>
      <c r="AA340" s="21">
        <v>17</v>
      </c>
      <c r="AB340" s="21">
        <f>$Z340-$Y340</f>
        <v>1</v>
      </c>
      <c r="AC340" s="21">
        <f>$AA340-$Z340</f>
        <v>0</v>
      </c>
      <c r="AD340" s="21" t="str">
        <f>IF(AND($AB340&gt; 0, $AC340 &gt; 0), "Improving", IF(AND($AB340 &lt; 0, $AC340 &lt; 0), "Declining", "Mixed"))</f>
        <v>Mixed</v>
      </c>
      <c r="AE340" s="21">
        <f t="shared" si="5"/>
        <v>16.670000000000002</v>
      </c>
      <c r="AF340" s="21" t="str">
        <f>IF(AE340&gt;=16,"Excellent", IF(AE340&gt;=14,"Good", IF(AE340&gt;=10,"Average","Fail")))</f>
        <v>Excellent</v>
      </c>
      <c r="AG340" s="21">
        <f xml:space="preserve"> 0.5*$F340 + 0.5*$G340</f>
        <v>3</v>
      </c>
      <c r="AH340" s="21" t="str">
        <f>IF($AG340&lt;=1,"Low",IF($AG340&lt;=3,"Medium","High"))</f>
        <v>Medium</v>
      </c>
      <c r="AI340" s="21">
        <f>IF($J340&gt;=2,1,0) + IF($I340&lt;=1,1,0) + IF($V340&gt;=4,1,0) + IF($R340&lt;=2,1,0) + IF($X340&gt;20,1,0) + IF($AG340&lt;=2,1,0)</f>
        <v>0</v>
      </c>
      <c r="AJ340" s="21" t="str">
        <f>IF(AI340&gt;=4,"High",IF(AI340&gt;=2,"Medium","Low"))</f>
        <v>Low</v>
      </c>
      <c r="AK340" s="21" t="str">
        <f>IF(AND($AF340="Fail", $AI340&gt;=3),"Yes","No")</f>
        <v>No</v>
      </c>
      <c r="AL340" s="21">
        <f xml:space="preserve"> $K340 + $L340+ $M340 + $N340 +$O340</f>
        <v>3</v>
      </c>
      <c r="AM340" s="21">
        <f xml:space="preserve"> $Q340 + $S340 + $T340</f>
        <v>6</v>
      </c>
    </row>
    <row r="341" spans="1:39">
      <c r="A341" s="26" t="s">
        <v>37</v>
      </c>
      <c r="B341" s="18" t="s">
        <v>52</v>
      </c>
      <c r="C341" s="18">
        <v>16</v>
      </c>
      <c r="D341" s="18" t="s">
        <v>39</v>
      </c>
      <c r="E341" s="18" t="s">
        <v>71</v>
      </c>
      <c r="F341" s="18">
        <v>2</v>
      </c>
      <c r="G341" s="18">
        <v>1</v>
      </c>
      <c r="H341" s="18">
        <v>1</v>
      </c>
      <c r="I341" s="18">
        <v>2</v>
      </c>
      <c r="J341" s="18">
        <v>0</v>
      </c>
      <c r="K341" s="18">
        <v>0</v>
      </c>
      <c r="L341" s="18">
        <v>0</v>
      </c>
      <c r="M341" s="18">
        <v>1</v>
      </c>
      <c r="N341" s="18">
        <v>1</v>
      </c>
      <c r="O341" s="18">
        <v>1</v>
      </c>
      <c r="P341" s="18">
        <v>1</v>
      </c>
      <c r="Q341" s="18">
        <v>1</v>
      </c>
      <c r="R341" s="18">
        <v>4</v>
      </c>
      <c r="S341" s="18">
        <v>2</v>
      </c>
      <c r="T341" s="18">
        <v>3</v>
      </c>
      <c r="U341" s="18">
        <v>1</v>
      </c>
      <c r="V341" s="18">
        <v>2</v>
      </c>
      <c r="W341" s="18">
        <v>5</v>
      </c>
      <c r="X341" s="18">
        <v>0</v>
      </c>
      <c r="Y341" s="18">
        <v>15</v>
      </c>
      <c r="Z341" s="18">
        <v>15</v>
      </c>
      <c r="AA341" s="18">
        <v>15</v>
      </c>
      <c r="AB341" s="18">
        <f>$Z341-$Y341</f>
        <v>0</v>
      </c>
      <c r="AC341" s="18">
        <f>$AA341-$Z341</f>
        <v>0</v>
      </c>
      <c r="AD341" s="18" t="str">
        <f>IF(AND($AB341&gt; 0, $AC341 &gt; 0), "Improving", IF(AND($AB341 &lt; 0, $AC341 &lt; 0), "Declining", "Mixed"))</f>
        <v>Mixed</v>
      </c>
      <c r="AE341" s="18">
        <f t="shared" si="5"/>
        <v>15</v>
      </c>
      <c r="AF341" s="18" t="str">
        <f>IF(AE341&gt;=16,"Excellent", IF(AE341&gt;=14,"Good", IF(AE341&gt;=10,"Average","Fail")))</f>
        <v>Good</v>
      </c>
      <c r="AG341" s="18">
        <f xml:space="preserve"> 0.5*$F341 + 0.5*$G341</f>
        <v>1.5</v>
      </c>
      <c r="AH341" s="18" t="str">
        <f>IF($AG341&lt;=1,"Low",IF($AG341&lt;=3,"Medium","High"))</f>
        <v>Medium</v>
      </c>
      <c r="AI341" s="18">
        <f>IF($J341&gt;=2,1,0) + IF($I341&lt;=1,1,0) + IF($V341&gt;=4,1,0) + IF($R341&lt;=2,1,0) + IF($X341&gt;20,1,0) + IF($AG341&lt;=2,1,0)</f>
        <v>1</v>
      </c>
      <c r="AJ341" s="18" t="str">
        <f>IF(AI341&gt;=4,"High",IF(AI341&gt;=2,"Medium","Low"))</f>
        <v>Low</v>
      </c>
      <c r="AK341" s="18" t="str">
        <f>IF(AND($AF341="Fail", $AI341&gt;=3),"Yes","No")</f>
        <v>No</v>
      </c>
      <c r="AL341" s="18">
        <f xml:space="preserve"> $K341 + $L341+ $M341 + $N341 +$O341</f>
        <v>3</v>
      </c>
      <c r="AM341" s="18">
        <f xml:space="preserve"> $Q341 + $S341 + $T341</f>
        <v>6</v>
      </c>
    </row>
    <row r="342" spans="1:39">
      <c r="A342" s="27" t="s">
        <v>37</v>
      </c>
      <c r="B342" s="21" t="s">
        <v>38</v>
      </c>
      <c r="C342" s="21">
        <v>17</v>
      </c>
      <c r="D342" s="21" t="s">
        <v>39</v>
      </c>
      <c r="E342" s="21" t="s">
        <v>72</v>
      </c>
      <c r="F342" s="21">
        <v>1</v>
      </c>
      <c r="G342" s="21">
        <v>1</v>
      </c>
      <c r="H342" s="21">
        <v>1</v>
      </c>
      <c r="I342" s="21">
        <v>2</v>
      </c>
      <c r="J342" s="21">
        <v>0</v>
      </c>
      <c r="K342" s="21">
        <v>0</v>
      </c>
      <c r="L342" s="21">
        <v>0</v>
      </c>
      <c r="M342" s="21">
        <v>0</v>
      </c>
      <c r="N342" s="21">
        <v>1</v>
      </c>
      <c r="O342" s="21">
        <v>1</v>
      </c>
      <c r="P342" s="21">
        <v>1</v>
      </c>
      <c r="Q342" s="21">
        <v>0</v>
      </c>
      <c r="R342" s="21">
        <v>5</v>
      </c>
      <c r="S342" s="21">
        <v>3</v>
      </c>
      <c r="T342" s="21">
        <v>3</v>
      </c>
      <c r="U342" s="21">
        <v>1</v>
      </c>
      <c r="V342" s="21">
        <v>1</v>
      </c>
      <c r="W342" s="21">
        <v>3</v>
      </c>
      <c r="X342" s="21">
        <v>0</v>
      </c>
      <c r="Y342" s="21">
        <v>8</v>
      </c>
      <c r="Z342" s="21">
        <v>8</v>
      </c>
      <c r="AA342" s="21">
        <v>9</v>
      </c>
      <c r="AB342" s="21">
        <f>$Z342-$Y342</f>
        <v>0</v>
      </c>
      <c r="AC342" s="21">
        <f>$AA342-$Z342</f>
        <v>1</v>
      </c>
      <c r="AD342" s="21" t="str">
        <f>IF(AND($AB342&gt; 0, $AC342 &gt; 0), "Improving", IF(AND($AB342 &lt; 0, $AC342 &lt; 0), "Declining", "Mixed"))</f>
        <v>Mixed</v>
      </c>
      <c r="AE342" s="21">
        <f t="shared" si="5"/>
        <v>8.33</v>
      </c>
      <c r="AF342" s="21" t="str">
        <f>IF(AE342&gt;=16,"Excellent", IF(AE342&gt;=14,"Good", IF(AE342&gt;=10,"Average","Fail")))</f>
        <v>Fail</v>
      </c>
      <c r="AG342" s="21">
        <f xml:space="preserve"> 0.5*$F342 + 0.5*$G342</f>
        <v>1</v>
      </c>
      <c r="AH342" s="21" t="str">
        <f>IF($AG342&lt;=1,"Low",IF($AG342&lt;=3,"Medium","High"))</f>
        <v>Low</v>
      </c>
      <c r="AI342" s="21">
        <f>IF($J342&gt;=2,1,0) + IF($I342&lt;=1,1,0) + IF($V342&gt;=4,1,0) + IF($R342&lt;=2,1,0) + IF($X342&gt;20,1,0) + IF($AG342&lt;=2,1,0)</f>
        <v>1</v>
      </c>
      <c r="AJ342" s="21" t="str">
        <f>IF(AI342&gt;=4,"High",IF(AI342&gt;=2,"Medium","Low"))</f>
        <v>Low</v>
      </c>
      <c r="AK342" s="21" t="str">
        <f>IF(AND($AF342="Fail", $AI342&gt;=3),"Yes","No")</f>
        <v>No</v>
      </c>
      <c r="AL342" s="21">
        <f xml:space="preserve"> $K342 + $L342+ $M342 + $N342 +$O342</f>
        <v>2</v>
      </c>
      <c r="AM342" s="21">
        <f xml:space="preserve"> $Q342 + $S342 + $T342</f>
        <v>6</v>
      </c>
    </row>
    <row r="343" spans="1:39">
      <c r="A343" s="26" t="s">
        <v>37</v>
      </c>
      <c r="B343" s="18" t="s">
        <v>52</v>
      </c>
      <c r="C343" s="18">
        <v>16</v>
      </c>
      <c r="D343" s="18" t="s">
        <v>39</v>
      </c>
      <c r="E343" s="18" t="s">
        <v>72</v>
      </c>
      <c r="F343" s="18">
        <v>2</v>
      </c>
      <c r="G343" s="18">
        <v>3</v>
      </c>
      <c r="H343" s="18">
        <v>2</v>
      </c>
      <c r="I343" s="18">
        <v>1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1</v>
      </c>
      <c r="P343" s="18">
        <v>1</v>
      </c>
      <c r="Q343" s="18">
        <v>0</v>
      </c>
      <c r="R343" s="18">
        <v>5</v>
      </c>
      <c r="S343" s="18">
        <v>3</v>
      </c>
      <c r="T343" s="18">
        <v>3</v>
      </c>
      <c r="U343" s="18">
        <v>1</v>
      </c>
      <c r="V343" s="18">
        <v>1</v>
      </c>
      <c r="W343" s="18">
        <v>3</v>
      </c>
      <c r="X343" s="18">
        <v>0</v>
      </c>
      <c r="Y343" s="18">
        <v>13</v>
      </c>
      <c r="Z343" s="18">
        <v>14</v>
      </c>
      <c r="AA343" s="18">
        <v>14</v>
      </c>
      <c r="AB343" s="18">
        <f>$Z343-$Y343</f>
        <v>1</v>
      </c>
      <c r="AC343" s="18">
        <f>$AA343-$Z343</f>
        <v>0</v>
      </c>
      <c r="AD343" s="18" t="str">
        <f>IF(AND($AB343&gt; 0, $AC343 &gt; 0), "Improving", IF(AND($AB343 &lt; 0, $AC343 &lt; 0), "Declining", "Mixed"))</f>
        <v>Mixed</v>
      </c>
      <c r="AE343" s="18">
        <f t="shared" si="5"/>
        <v>13.67</v>
      </c>
      <c r="AF343" s="18" t="str">
        <f>IF(AE343&gt;=16,"Excellent", IF(AE343&gt;=14,"Good", IF(AE343&gt;=10,"Average","Fail")))</f>
        <v>Average</v>
      </c>
      <c r="AG343" s="18">
        <f xml:space="preserve"> 0.5*$F343 + 0.5*$G343</f>
        <v>2.5</v>
      </c>
      <c r="AH343" s="18" t="str">
        <f>IF($AG343&lt;=1,"Low",IF($AG343&lt;=3,"Medium","High"))</f>
        <v>Medium</v>
      </c>
      <c r="AI343" s="18">
        <f>IF($J343&gt;=2,1,0) + IF($I343&lt;=1,1,0) + IF($V343&gt;=4,1,0) + IF($R343&lt;=2,1,0) + IF($X343&gt;20,1,0) + IF($AG343&lt;=2,1,0)</f>
        <v>1</v>
      </c>
      <c r="AJ343" s="18" t="str">
        <f>IF(AI343&gt;=4,"High",IF(AI343&gt;=2,"Medium","Low"))</f>
        <v>Low</v>
      </c>
      <c r="AK343" s="18" t="str">
        <f>IF(AND($AF343="Fail", $AI343&gt;=3),"Yes","No")</f>
        <v>No</v>
      </c>
      <c r="AL343" s="18">
        <f xml:space="preserve"> $K343 + $L343+ $M343 + $N343 +$O343</f>
        <v>1</v>
      </c>
      <c r="AM343" s="18">
        <f xml:space="preserve"> $Q343 + $S343 + $T343</f>
        <v>6</v>
      </c>
    </row>
    <row r="344" spans="1:39">
      <c r="A344" s="27" t="s">
        <v>37</v>
      </c>
      <c r="B344" s="21" t="s">
        <v>38</v>
      </c>
      <c r="C344" s="21">
        <v>17</v>
      </c>
      <c r="D344" s="21" t="s">
        <v>39</v>
      </c>
      <c r="E344" s="21" t="s">
        <v>71</v>
      </c>
      <c r="F344" s="21">
        <v>2</v>
      </c>
      <c r="G344" s="21">
        <v>4</v>
      </c>
      <c r="H344" s="21">
        <v>1</v>
      </c>
      <c r="I344" s="21">
        <v>2</v>
      </c>
      <c r="J344" s="21">
        <v>0</v>
      </c>
      <c r="K344" s="21">
        <v>0</v>
      </c>
      <c r="L344" s="21">
        <v>0</v>
      </c>
      <c r="M344" s="21">
        <v>0</v>
      </c>
      <c r="N344" s="21">
        <v>1</v>
      </c>
      <c r="O344" s="21">
        <v>1</v>
      </c>
      <c r="P344" s="21">
        <v>1</v>
      </c>
      <c r="Q344" s="21">
        <v>1</v>
      </c>
      <c r="R344" s="21">
        <v>4</v>
      </c>
      <c r="S344" s="21">
        <v>3</v>
      </c>
      <c r="T344" s="21">
        <v>2</v>
      </c>
      <c r="U344" s="21">
        <v>1</v>
      </c>
      <c r="V344" s="21">
        <v>1</v>
      </c>
      <c r="W344" s="21">
        <v>5</v>
      </c>
      <c r="X344" s="21">
        <v>0</v>
      </c>
      <c r="Y344" s="21">
        <v>14</v>
      </c>
      <c r="Z344" s="21">
        <v>15</v>
      </c>
      <c r="AA344" s="21">
        <v>15</v>
      </c>
      <c r="AB344" s="21">
        <f>$Z344-$Y344</f>
        <v>1</v>
      </c>
      <c r="AC344" s="21">
        <f>$AA344-$Z344</f>
        <v>0</v>
      </c>
      <c r="AD344" s="21" t="str">
        <f>IF(AND($AB344&gt; 0, $AC344 &gt; 0), "Improving", IF(AND($AB344 &lt; 0, $AC344 &lt; 0), "Declining", "Mixed"))</f>
        <v>Mixed</v>
      </c>
      <c r="AE344" s="21">
        <f t="shared" si="5"/>
        <v>14.67</v>
      </c>
      <c r="AF344" s="21" t="str">
        <f>IF(AE344&gt;=16,"Excellent", IF(AE344&gt;=14,"Good", IF(AE344&gt;=10,"Average","Fail")))</f>
        <v>Good</v>
      </c>
      <c r="AG344" s="21">
        <f xml:space="preserve"> 0.5*$F344 + 0.5*$G344</f>
        <v>3</v>
      </c>
      <c r="AH344" s="21" t="str">
        <f>IF($AG344&lt;=1,"Low",IF($AG344&lt;=3,"Medium","High"))</f>
        <v>Medium</v>
      </c>
      <c r="AI344" s="21">
        <f>IF($J344&gt;=2,1,0) + IF($I344&lt;=1,1,0) + IF($V344&gt;=4,1,0) + IF($R344&lt;=2,1,0) + IF($X344&gt;20,1,0) + IF($AG344&lt;=2,1,0)</f>
        <v>0</v>
      </c>
      <c r="AJ344" s="21" t="str">
        <f>IF(AI344&gt;=4,"High",IF(AI344&gt;=2,"Medium","Low"))</f>
        <v>Low</v>
      </c>
      <c r="AK344" s="21" t="str">
        <f>IF(AND($AF344="Fail", $AI344&gt;=3),"Yes","No")</f>
        <v>No</v>
      </c>
      <c r="AL344" s="21">
        <f xml:space="preserve"> $K344 + $L344+ $M344 + $N344 +$O344</f>
        <v>2</v>
      </c>
      <c r="AM344" s="21">
        <f xml:space="preserve"> $Q344 + $S344 + $T344</f>
        <v>6</v>
      </c>
    </row>
    <row r="345" spans="1:39">
      <c r="A345" s="26" t="s">
        <v>37</v>
      </c>
      <c r="B345" s="18" t="s">
        <v>38</v>
      </c>
      <c r="C345" s="18">
        <v>16</v>
      </c>
      <c r="D345" s="18" t="s">
        <v>39</v>
      </c>
      <c r="E345" s="18" t="s">
        <v>71</v>
      </c>
      <c r="F345" s="18">
        <v>4</v>
      </c>
      <c r="G345" s="18">
        <v>4</v>
      </c>
      <c r="H345" s="18">
        <v>1</v>
      </c>
      <c r="I345" s="18">
        <v>2</v>
      </c>
      <c r="J345" s="18">
        <v>0</v>
      </c>
      <c r="K345" s="18">
        <v>0</v>
      </c>
      <c r="L345" s="18">
        <v>1</v>
      </c>
      <c r="M345" s="18">
        <v>1</v>
      </c>
      <c r="N345" s="18">
        <v>0</v>
      </c>
      <c r="O345" s="18">
        <v>1</v>
      </c>
      <c r="P345" s="18">
        <v>1</v>
      </c>
      <c r="Q345" s="18">
        <v>0</v>
      </c>
      <c r="R345" s="18">
        <v>4</v>
      </c>
      <c r="S345" s="18">
        <v>5</v>
      </c>
      <c r="T345" s="18">
        <v>2</v>
      </c>
      <c r="U345" s="18">
        <v>1</v>
      </c>
      <c r="V345" s="18">
        <v>2</v>
      </c>
      <c r="W345" s="18">
        <v>3</v>
      </c>
      <c r="X345" s="18">
        <v>0</v>
      </c>
      <c r="Y345" s="18">
        <v>9</v>
      </c>
      <c r="Z345" s="18">
        <v>9</v>
      </c>
      <c r="AA345" s="18">
        <v>10</v>
      </c>
      <c r="AB345" s="18">
        <f>$Z345-$Y345</f>
        <v>0</v>
      </c>
      <c r="AC345" s="18">
        <f>$AA345-$Z345</f>
        <v>1</v>
      </c>
      <c r="AD345" s="18" t="str">
        <f>IF(AND($AB345&gt; 0, $AC345 &gt; 0), "Improving", IF(AND($AB345 &lt; 0, $AC345 &lt; 0), "Declining", "Mixed"))</f>
        <v>Mixed</v>
      </c>
      <c r="AE345" s="18">
        <f t="shared" si="5"/>
        <v>9.33</v>
      </c>
      <c r="AF345" s="18" t="str">
        <f>IF(AE345&gt;=16,"Excellent", IF(AE345&gt;=14,"Good", IF(AE345&gt;=10,"Average","Fail")))</f>
        <v>Fail</v>
      </c>
      <c r="AG345" s="18">
        <f xml:space="preserve"> 0.5*$F345 + 0.5*$G345</f>
        <v>4</v>
      </c>
      <c r="AH345" s="18" t="str">
        <f>IF($AG345&lt;=1,"Low",IF($AG345&lt;=3,"Medium","High"))</f>
        <v>High</v>
      </c>
      <c r="AI345" s="18">
        <f>IF($J345&gt;=2,1,0) + IF($I345&lt;=1,1,0) + IF($V345&gt;=4,1,0) + IF($R345&lt;=2,1,0) + IF($X345&gt;20,1,0) + IF($AG345&lt;=2,1,0)</f>
        <v>0</v>
      </c>
      <c r="AJ345" s="18" t="str">
        <f>IF(AI345&gt;=4,"High",IF(AI345&gt;=2,"Medium","Low"))</f>
        <v>Low</v>
      </c>
      <c r="AK345" s="18" t="str">
        <f>IF(AND($AF345="Fail", $AI345&gt;=3),"Yes","No")</f>
        <v>No</v>
      </c>
      <c r="AL345" s="18">
        <f xml:space="preserve"> $K345 + $L345+ $M345 + $N345 +$O345</f>
        <v>3</v>
      </c>
      <c r="AM345" s="18">
        <f xml:space="preserve"> $Q345 + $S345 + $T345</f>
        <v>7</v>
      </c>
    </row>
    <row r="346" spans="1:39">
      <c r="A346" s="27" t="s">
        <v>37</v>
      </c>
      <c r="B346" s="21" t="s">
        <v>38</v>
      </c>
      <c r="C346" s="21">
        <v>16</v>
      </c>
      <c r="D346" s="21" t="s">
        <v>39</v>
      </c>
      <c r="E346" s="21" t="s">
        <v>72</v>
      </c>
      <c r="F346" s="21">
        <v>2</v>
      </c>
      <c r="G346" s="21">
        <v>2</v>
      </c>
      <c r="H346" s="21">
        <v>1</v>
      </c>
      <c r="I346" s="21">
        <v>2</v>
      </c>
      <c r="J346" s="21">
        <v>0</v>
      </c>
      <c r="K346" s="21">
        <v>1</v>
      </c>
      <c r="L346" s="21">
        <v>1</v>
      </c>
      <c r="M346" s="21">
        <v>1</v>
      </c>
      <c r="N346" s="21">
        <v>0</v>
      </c>
      <c r="O346" s="21">
        <v>1</v>
      </c>
      <c r="P346" s="21">
        <v>1</v>
      </c>
      <c r="Q346" s="21">
        <v>0</v>
      </c>
      <c r="R346" s="21">
        <v>3</v>
      </c>
      <c r="S346" s="21">
        <v>3</v>
      </c>
      <c r="T346" s="21">
        <v>4</v>
      </c>
      <c r="U346" s="21">
        <v>1</v>
      </c>
      <c r="V346" s="21">
        <v>1</v>
      </c>
      <c r="W346" s="21">
        <v>4</v>
      </c>
      <c r="X346" s="21">
        <v>0</v>
      </c>
      <c r="Y346" s="21">
        <v>12</v>
      </c>
      <c r="Z346" s="21">
        <v>13</v>
      </c>
      <c r="AA346" s="21">
        <v>14</v>
      </c>
      <c r="AB346" s="21">
        <f>$Z346-$Y346</f>
        <v>1</v>
      </c>
      <c r="AC346" s="21">
        <f>$AA346-$Z346</f>
        <v>1</v>
      </c>
      <c r="AD346" s="21" t="str">
        <f>IF(AND($AB346&gt; 0, $AC346 &gt; 0), "Improving", IF(AND($AB346 &lt; 0, $AC346 &lt; 0), "Declining", "Mixed"))</f>
        <v>Improving</v>
      </c>
      <c r="AE346" s="21">
        <f t="shared" si="5"/>
        <v>13</v>
      </c>
      <c r="AF346" s="21" t="str">
        <f>IF(AE346&gt;=16,"Excellent", IF(AE346&gt;=14,"Good", IF(AE346&gt;=10,"Average","Fail")))</f>
        <v>Average</v>
      </c>
      <c r="AG346" s="21">
        <f xml:space="preserve"> 0.5*$F346 + 0.5*$G346</f>
        <v>2</v>
      </c>
      <c r="AH346" s="21" t="str">
        <f>IF($AG346&lt;=1,"Low",IF($AG346&lt;=3,"Medium","High"))</f>
        <v>Medium</v>
      </c>
      <c r="AI346" s="21">
        <f>IF($J346&gt;=2,1,0) + IF($I346&lt;=1,1,0) + IF($V346&gt;=4,1,0) + IF($R346&lt;=2,1,0) + IF($X346&gt;20,1,0) + IF($AG346&lt;=2,1,0)</f>
        <v>1</v>
      </c>
      <c r="AJ346" s="21" t="str">
        <f>IF(AI346&gt;=4,"High",IF(AI346&gt;=2,"Medium","Low"))</f>
        <v>Low</v>
      </c>
      <c r="AK346" s="21" t="str">
        <f>IF(AND($AF346="Fail", $AI346&gt;=3),"Yes","No")</f>
        <v>No</v>
      </c>
      <c r="AL346" s="21">
        <f xml:space="preserve"> $K346 + $L346+ $M346 + $N346 +$O346</f>
        <v>4</v>
      </c>
      <c r="AM346" s="21">
        <f xml:space="preserve"> $Q346 + $S346 + $T346</f>
        <v>7</v>
      </c>
    </row>
    <row r="347" spans="1:39">
      <c r="A347" s="26" t="s">
        <v>37</v>
      </c>
      <c r="B347" s="18" t="s">
        <v>38</v>
      </c>
      <c r="C347" s="18">
        <v>17</v>
      </c>
      <c r="D347" s="18" t="s">
        <v>39</v>
      </c>
      <c r="E347" s="18" t="s">
        <v>72</v>
      </c>
      <c r="F347" s="18">
        <v>1</v>
      </c>
      <c r="G347" s="18">
        <v>1</v>
      </c>
      <c r="H347" s="18">
        <v>1</v>
      </c>
      <c r="I347" s="18">
        <v>3</v>
      </c>
      <c r="J347" s="18">
        <v>1</v>
      </c>
      <c r="K347" s="18">
        <v>0</v>
      </c>
      <c r="L347" s="18">
        <v>1</v>
      </c>
      <c r="M347" s="18">
        <v>0</v>
      </c>
      <c r="N347" s="18">
        <v>1</v>
      </c>
      <c r="O347" s="18">
        <v>1</v>
      </c>
      <c r="P347" s="18">
        <v>0</v>
      </c>
      <c r="Q347" s="18">
        <v>1</v>
      </c>
      <c r="R347" s="18">
        <v>4</v>
      </c>
      <c r="S347" s="18">
        <v>3</v>
      </c>
      <c r="T347" s="18">
        <v>4</v>
      </c>
      <c r="U347" s="18">
        <v>1</v>
      </c>
      <c r="V347" s="18">
        <v>1</v>
      </c>
      <c r="W347" s="18">
        <v>5</v>
      </c>
      <c r="X347" s="18">
        <v>0</v>
      </c>
      <c r="Y347" s="18">
        <v>6</v>
      </c>
      <c r="Z347" s="18">
        <v>5</v>
      </c>
      <c r="AA347" s="18">
        <v>0</v>
      </c>
      <c r="AB347" s="18">
        <f>$Z347-$Y347</f>
        <v>-1</v>
      </c>
      <c r="AC347" s="18">
        <f>$AA347-$Z347</f>
        <v>-5</v>
      </c>
      <c r="AD347" s="18" t="str">
        <f>IF(AND($AB347&gt; 0, $AC347 &gt; 0), "Improving", IF(AND($AB347 &lt; 0, $AC347 &lt; 0), "Declining", "Mixed"))</f>
        <v>Declining</v>
      </c>
      <c r="AE347" s="18">
        <f t="shared" si="5"/>
        <v>3.67</v>
      </c>
      <c r="AF347" s="18" t="str">
        <f>IF(AE347&gt;=16,"Excellent", IF(AE347&gt;=14,"Good", IF(AE347&gt;=10,"Average","Fail")))</f>
        <v>Fail</v>
      </c>
      <c r="AG347" s="18">
        <f xml:space="preserve"> 0.5*$F347 + 0.5*$G347</f>
        <v>1</v>
      </c>
      <c r="AH347" s="18" t="str">
        <f>IF($AG347&lt;=1,"Low",IF($AG347&lt;=3,"Medium","High"))</f>
        <v>Low</v>
      </c>
      <c r="AI347" s="18">
        <f>IF($J347&gt;=2,1,0) + IF($I347&lt;=1,1,0) + IF($V347&gt;=4,1,0) + IF($R347&lt;=2,1,0) + IF($X347&gt;20,1,0) + IF($AG347&lt;=2,1,0)</f>
        <v>1</v>
      </c>
      <c r="AJ347" s="18" t="str">
        <f>IF(AI347&gt;=4,"High",IF(AI347&gt;=2,"Medium","Low"))</f>
        <v>Low</v>
      </c>
      <c r="AK347" s="18" t="str">
        <f>IF(AND($AF347="Fail", $AI347&gt;=3),"Yes","No")</f>
        <v>No</v>
      </c>
      <c r="AL347" s="18">
        <f xml:space="preserve"> $K347 + $L347+ $M347 + $N347 +$O347</f>
        <v>3</v>
      </c>
      <c r="AM347" s="18">
        <f xml:space="preserve"> $Q347 + $S347 + $T347</f>
        <v>8</v>
      </c>
    </row>
    <row r="348" spans="1:39">
      <c r="A348" s="27" t="s">
        <v>37</v>
      </c>
      <c r="B348" s="21" t="s">
        <v>52</v>
      </c>
      <c r="C348" s="21">
        <v>18</v>
      </c>
      <c r="D348" s="21" t="s">
        <v>39</v>
      </c>
      <c r="E348" s="21" t="s">
        <v>72</v>
      </c>
      <c r="F348" s="21">
        <v>2</v>
      </c>
      <c r="G348" s="21">
        <v>2</v>
      </c>
      <c r="H348" s="21">
        <v>2</v>
      </c>
      <c r="I348" s="21">
        <v>2</v>
      </c>
      <c r="J348" s="21">
        <v>0</v>
      </c>
      <c r="K348" s="21">
        <v>0</v>
      </c>
      <c r="L348" s="21">
        <v>1</v>
      </c>
      <c r="M348" s="21">
        <v>1</v>
      </c>
      <c r="N348" s="21">
        <v>0</v>
      </c>
      <c r="O348" s="21">
        <v>1</v>
      </c>
      <c r="P348" s="21">
        <v>1</v>
      </c>
      <c r="Q348" s="21">
        <v>0</v>
      </c>
      <c r="R348" s="21">
        <v>3</v>
      </c>
      <c r="S348" s="21">
        <v>3</v>
      </c>
      <c r="T348" s="21">
        <v>3</v>
      </c>
      <c r="U348" s="21">
        <v>5</v>
      </c>
      <c r="V348" s="21">
        <v>5</v>
      </c>
      <c r="W348" s="21">
        <v>4</v>
      </c>
      <c r="X348" s="21">
        <v>0</v>
      </c>
      <c r="Y348" s="21">
        <v>12</v>
      </c>
      <c r="Z348" s="21">
        <v>13</v>
      </c>
      <c r="AA348" s="21">
        <v>13</v>
      </c>
      <c r="AB348" s="21">
        <f>$Z348-$Y348</f>
        <v>1</v>
      </c>
      <c r="AC348" s="21">
        <f>$AA348-$Z348</f>
        <v>0</v>
      </c>
      <c r="AD348" s="21" t="str">
        <f>IF(AND($AB348&gt; 0, $AC348 &gt; 0), "Improving", IF(AND($AB348 &lt; 0, $AC348 &lt; 0), "Declining", "Mixed"))</f>
        <v>Mixed</v>
      </c>
      <c r="AE348" s="21">
        <f t="shared" si="5"/>
        <v>12.67</v>
      </c>
      <c r="AF348" s="21" t="str">
        <f>IF(AE348&gt;=16,"Excellent", IF(AE348&gt;=14,"Good", IF(AE348&gt;=10,"Average","Fail")))</f>
        <v>Average</v>
      </c>
      <c r="AG348" s="21">
        <f xml:space="preserve"> 0.5*$F348 + 0.5*$G348</f>
        <v>2</v>
      </c>
      <c r="AH348" s="21" t="str">
        <f>IF($AG348&lt;=1,"Low",IF($AG348&lt;=3,"Medium","High"))</f>
        <v>Medium</v>
      </c>
      <c r="AI348" s="21">
        <f>IF($J348&gt;=2,1,0) + IF($I348&lt;=1,1,0) + IF($V348&gt;=4,1,0) + IF($R348&lt;=2,1,0) + IF($X348&gt;20,1,0) + IF($AG348&lt;=2,1,0)</f>
        <v>2</v>
      </c>
      <c r="AJ348" s="21" t="str">
        <f>IF(AI348&gt;=4,"High",IF(AI348&gt;=2,"Medium","Low"))</f>
        <v>Medium</v>
      </c>
      <c r="AK348" s="21" t="str">
        <f>IF(AND($AF348="Fail", $AI348&gt;=3),"Yes","No")</f>
        <v>No</v>
      </c>
      <c r="AL348" s="21">
        <f xml:space="preserve"> $K348 + $L348+ $M348 + $N348 +$O348</f>
        <v>3</v>
      </c>
      <c r="AM348" s="21">
        <f xml:space="preserve"> $Q348 + $S348 + $T348</f>
        <v>6</v>
      </c>
    </row>
    <row r="349" spans="1:39">
      <c r="A349" s="26" t="s">
        <v>37</v>
      </c>
      <c r="B349" s="18" t="s">
        <v>38</v>
      </c>
      <c r="C349" s="18">
        <v>16</v>
      </c>
      <c r="D349" s="18" t="s">
        <v>39</v>
      </c>
      <c r="E349" s="18" t="s">
        <v>72</v>
      </c>
      <c r="F349" s="18">
        <v>4</v>
      </c>
      <c r="G349" s="18">
        <v>4</v>
      </c>
      <c r="H349" s="18">
        <v>1</v>
      </c>
      <c r="I349" s="18">
        <v>3</v>
      </c>
      <c r="J349" s="18">
        <v>0</v>
      </c>
      <c r="K349" s="18">
        <v>0</v>
      </c>
      <c r="L349" s="18">
        <v>1</v>
      </c>
      <c r="M349" s="18">
        <v>0</v>
      </c>
      <c r="N349" s="18">
        <v>1</v>
      </c>
      <c r="O349" s="18">
        <v>1</v>
      </c>
      <c r="P349" s="18">
        <v>1</v>
      </c>
      <c r="Q349" s="18">
        <v>0</v>
      </c>
      <c r="R349" s="18">
        <v>5</v>
      </c>
      <c r="S349" s="18">
        <v>3</v>
      </c>
      <c r="T349" s="18">
        <v>2</v>
      </c>
      <c r="U349" s="18">
        <v>1</v>
      </c>
      <c r="V349" s="18">
        <v>1</v>
      </c>
      <c r="W349" s="18">
        <v>5</v>
      </c>
      <c r="X349" s="18">
        <v>0</v>
      </c>
      <c r="Y349" s="18">
        <v>13</v>
      </c>
      <c r="Z349" s="18">
        <v>13</v>
      </c>
      <c r="AA349" s="18">
        <v>14</v>
      </c>
      <c r="AB349" s="18">
        <f>$Z349-$Y349</f>
        <v>0</v>
      </c>
      <c r="AC349" s="18">
        <f>$AA349-$Z349</f>
        <v>1</v>
      </c>
      <c r="AD349" s="18" t="str">
        <f>IF(AND($AB349&gt; 0, $AC349 &gt; 0), "Improving", IF(AND($AB349 &lt; 0, $AC349 &lt; 0), "Declining", "Mixed"))</f>
        <v>Mixed</v>
      </c>
      <c r="AE349" s="18">
        <f t="shared" si="5"/>
        <v>13.33</v>
      </c>
      <c r="AF349" s="18" t="str">
        <f>IF(AE349&gt;=16,"Excellent", IF(AE349&gt;=14,"Good", IF(AE349&gt;=10,"Average","Fail")))</f>
        <v>Average</v>
      </c>
      <c r="AG349" s="18">
        <f xml:space="preserve"> 0.5*$F349 + 0.5*$G349</f>
        <v>4</v>
      </c>
      <c r="AH349" s="18" t="str">
        <f>IF($AG349&lt;=1,"Low",IF($AG349&lt;=3,"Medium","High"))</f>
        <v>High</v>
      </c>
      <c r="AI349" s="18">
        <f>IF($J349&gt;=2,1,0) + IF($I349&lt;=1,1,0) + IF($V349&gt;=4,1,0) + IF($R349&lt;=2,1,0) + IF($X349&gt;20,1,0) + IF($AG349&lt;=2,1,0)</f>
        <v>0</v>
      </c>
      <c r="AJ349" s="18" t="str">
        <f>IF(AI349&gt;=4,"High",IF(AI349&gt;=2,"Medium","Low"))</f>
        <v>Low</v>
      </c>
      <c r="AK349" s="18" t="str">
        <f>IF(AND($AF349="Fail", $AI349&gt;=3),"Yes","No")</f>
        <v>No</v>
      </c>
      <c r="AL349" s="18">
        <f xml:space="preserve"> $K349 + $L349+ $M349 + $N349 +$O349</f>
        <v>3</v>
      </c>
      <c r="AM349" s="18">
        <f xml:space="preserve"> $Q349 + $S349 + $T349</f>
        <v>5</v>
      </c>
    </row>
    <row r="350" spans="1:39">
      <c r="A350" s="27" t="s">
        <v>37</v>
      </c>
      <c r="B350" s="21" t="s">
        <v>52</v>
      </c>
      <c r="C350" s="21">
        <v>18</v>
      </c>
      <c r="D350" s="21" t="s">
        <v>39</v>
      </c>
      <c r="E350" s="21" t="s">
        <v>72</v>
      </c>
      <c r="F350" s="21">
        <v>2</v>
      </c>
      <c r="G350" s="21">
        <v>2</v>
      </c>
      <c r="H350" s="21">
        <v>1</v>
      </c>
      <c r="I350" s="21">
        <v>2</v>
      </c>
      <c r="J350" s="21">
        <v>1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1</v>
      </c>
      <c r="Q350" s="21">
        <v>0</v>
      </c>
      <c r="R350" s="21">
        <v>5</v>
      </c>
      <c r="S350" s="21">
        <v>5</v>
      </c>
      <c r="T350" s="21">
        <v>4</v>
      </c>
      <c r="U350" s="21">
        <v>3</v>
      </c>
      <c r="V350" s="21">
        <v>5</v>
      </c>
      <c r="W350" s="21">
        <v>2</v>
      </c>
      <c r="X350" s="21">
        <v>0</v>
      </c>
      <c r="Y350" s="21">
        <v>7</v>
      </c>
      <c r="Z350" s="21">
        <v>7</v>
      </c>
      <c r="AA350" s="21">
        <v>0</v>
      </c>
      <c r="AB350" s="21">
        <f>$Z350-$Y350</f>
        <v>0</v>
      </c>
      <c r="AC350" s="21">
        <f>$AA350-$Z350</f>
        <v>-7</v>
      </c>
      <c r="AD350" s="21" t="str">
        <f>IF(AND($AB350&gt; 0, $AC350 &gt; 0), "Improving", IF(AND($AB350 &lt; 0, $AC350 &lt; 0), "Declining", "Mixed"))</f>
        <v>Mixed</v>
      </c>
      <c r="AE350" s="21">
        <f t="shared" si="5"/>
        <v>4.67</v>
      </c>
      <c r="AF350" s="21" t="str">
        <f>IF(AE350&gt;=16,"Excellent", IF(AE350&gt;=14,"Good", IF(AE350&gt;=10,"Average","Fail")))</f>
        <v>Fail</v>
      </c>
      <c r="AG350" s="21">
        <f xml:space="preserve"> 0.5*$F350 + 0.5*$G350</f>
        <v>2</v>
      </c>
      <c r="AH350" s="21" t="str">
        <f>IF($AG350&lt;=1,"Low",IF($AG350&lt;=3,"Medium","High"))</f>
        <v>Medium</v>
      </c>
      <c r="AI350" s="21">
        <f>IF($J350&gt;=2,1,0) + IF($I350&lt;=1,1,0) + IF($V350&gt;=4,1,0) + IF($R350&lt;=2,1,0) + IF($X350&gt;20,1,0) + IF($AG350&lt;=2,1,0)</f>
        <v>2</v>
      </c>
      <c r="AJ350" s="21" t="str">
        <f>IF(AI350&gt;=4,"High",IF(AI350&gt;=2,"Medium","Low"))</f>
        <v>Medium</v>
      </c>
      <c r="AK350" s="21" t="str">
        <f>IF(AND($AF350="Fail", $AI350&gt;=3),"Yes","No")</f>
        <v>No</v>
      </c>
      <c r="AL350" s="21">
        <f xml:space="preserve"> $K350 + $L350+ $M350 + $N350 +$O350</f>
        <v>0</v>
      </c>
      <c r="AM350" s="21">
        <f xml:space="preserve"> $Q350 + $S350 + $T350</f>
        <v>9</v>
      </c>
    </row>
    <row r="351" spans="1:39">
      <c r="A351" s="26" t="s">
        <v>37</v>
      </c>
      <c r="B351" s="18" t="s">
        <v>52</v>
      </c>
      <c r="C351" s="18">
        <v>16</v>
      </c>
      <c r="D351" s="18" t="s">
        <v>39</v>
      </c>
      <c r="E351" s="18" t="s">
        <v>71</v>
      </c>
      <c r="F351" s="18">
        <v>4</v>
      </c>
      <c r="G351" s="18">
        <v>3</v>
      </c>
      <c r="H351" s="18">
        <v>1</v>
      </c>
      <c r="I351" s="18">
        <v>1</v>
      </c>
      <c r="J351" s="18">
        <v>0</v>
      </c>
      <c r="K351" s="18">
        <v>0</v>
      </c>
      <c r="L351" s="18">
        <v>0</v>
      </c>
      <c r="M351" s="18">
        <v>0</v>
      </c>
      <c r="N351" s="18">
        <v>1</v>
      </c>
      <c r="O351" s="18">
        <v>1</v>
      </c>
      <c r="P351" s="18">
        <v>1</v>
      </c>
      <c r="Q351" s="18">
        <v>0</v>
      </c>
      <c r="R351" s="18">
        <v>5</v>
      </c>
      <c r="S351" s="18">
        <v>4</v>
      </c>
      <c r="T351" s="18">
        <v>5</v>
      </c>
      <c r="U351" s="18">
        <v>1</v>
      </c>
      <c r="V351" s="18">
        <v>1</v>
      </c>
      <c r="W351" s="18">
        <v>3</v>
      </c>
      <c r="X351" s="18">
        <v>0</v>
      </c>
      <c r="Y351" s="18">
        <v>6</v>
      </c>
      <c r="Z351" s="18">
        <v>0</v>
      </c>
      <c r="AA351" s="18">
        <v>0</v>
      </c>
      <c r="AB351" s="18">
        <f>$Z351-$Y351</f>
        <v>-6</v>
      </c>
      <c r="AC351" s="18">
        <f>$AA351-$Z351</f>
        <v>0</v>
      </c>
      <c r="AD351" s="18" t="str">
        <f>IF(AND($AB351&gt; 0, $AC351 &gt; 0), "Improving", IF(AND($AB351 &lt; 0, $AC351 &lt; 0), "Declining", "Mixed"))</f>
        <v>Mixed</v>
      </c>
      <c r="AE351" s="18">
        <f t="shared" si="5"/>
        <v>2</v>
      </c>
      <c r="AF351" s="18" t="str">
        <f>IF(AE351&gt;=16,"Excellent", IF(AE351&gt;=14,"Good", IF(AE351&gt;=10,"Average","Fail")))</f>
        <v>Fail</v>
      </c>
      <c r="AG351" s="18">
        <f xml:space="preserve"> 0.5*$F351 + 0.5*$G351</f>
        <v>3.5</v>
      </c>
      <c r="AH351" s="18" t="str">
        <f>IF($AG351&lt;=1,"Low",IF($AG351&lt;=3,"Medium","High"))</f>
        <v>High</v>
      </c>
      <c r="AI351" s="18">
        <f>IF($J351&gt;=2,1,0) + IF($I351&lt;=1,1,0) + IF($V351&gt;=4,1,0) + IF($R351&lt;=2,1,0) + IF($X351&gt;20,1,0) + IF($AG351&lt;=2,1,0)</f>
        <v>1</v>
      </c>
      <c r="AJ351" s="18" t="str">
        <f>IF(AI351&gt;=4,"High",IF(AI351&gt;=2,"Medium","Low"))</f>
        <v>Low</v>
      </c>
      <c r="AK351" s="18" t="str">
        <f>IF(AND($AF351="Fail", $AI351&gt;=3),"Yes","No")</f>
        <v>No</v>
      </c>
      <c r="AL351" s="18">
        <f xml:space="preserve"> $K351 + $L351+ $M351 + $N351 +$O351</f>
        <v>2</v>
      </c>
      <c r="AM351" s="18">
        <f xml:space="preserve"> $Q351 + $S351 + $T351</f>
        <v>9</v>
      </c>
    </row>
    <row r="352" spans="1:39">
      <c r="A352" s="27" t="s">
        <v>37</v>
      </c>
      <c r="B352" s="21" t="s">
        <v>52</v>
      </c>
      <c r="C352" s="21">
        <v>16</v>
      </c>
      <c r="D352" s="21" t="s">
        <v>39</v>
      </c>
      <c r="E352" s="21" t="s">
        <v>72</v>
      </c>
      <c r="F352" s="21">
        <v>4</v>
      </c>
      <c r="G352" s="21">
        <v>4</v>
      </c>
      <c r="H352" s="21">
        <v>1</v>
      </c>
      <c r="I352" s="21">
        <v>1</v>
      </c>
      <c r="J352" s="21">
        <v>0</v>
      </c>
      <c r="K352" s="21">
        <v>0</v>
      </c>
      <c r="L352" s="21">
        <v>0</v>
      </c>
      <c r="M352" s="21">
        <v>0</v>
      </c>
      <c r="N352" s="21">
        <v>1</v>
      </c>
      <c r="O352" s="21">
        <v>1</v>
      </c>
      <c r="P352" s="21">
        <v>1</v>
      </c>
      <c r="Q352" s="21">
        <v>0</v>
      </c>
      <c r="R352" s="21">
        <v>5</v>
      </c>
      <c r="S352" s="21">
        <v>3</v>
      </c>
      <c r="T352" s="21">
        <v>2</v>
      </c>
      <c r="U352" s="21">
        <v>1</v>
      </c>
      <c r="V352" s="21">
        <v>2</v>
      </c>
      <c r="W352" s="21">
        <v>5</v>
      </c>
      <c r="X352" s="21">
        <v>0</v>
      </c>
      <c r="Y352" s="21">
        <v>13</v>
      </c>
      <c r="Z352" s="21">
        <v>12</v>
      </c>
      <c r="AA352" s="21">
        <v>12</v>
      </c>
      <c r="AB352" s="21">
        <f>$Z352-$Y352</f>
        <v>-1</v>
      </c>
      <c r="AC352" s="21">
        <f>$AA352-$Z352</f>
        <v>0</v>
      </c>
      <c r="AD352" s="21" t="str">
        <f>IF(AND($AB352&gt; 0, $AC352 &gt; 0), "Improving", IF(AND($AB352 &lt; 0, $AC352 &lt; 0), "Declining", "Mixed"))</f>
        <v>Mixed</v>
      </c>
      <c r="AE352" s="21">
        <f t="shared" si="5"/>
        <v>12.33</v>
      </c>
      <c r="AF352" s="21" t="str">
        <f>IF(AE352&gt;=16,"Excellent", IF(AE352&gt;=14,"Good", IF(AE352&gt;=10,"Average","Fail")))</f>
        <v>Average</v>
      </c>
      <c r="AG352" s="21">
        <f xml:space="preserve"> 0.5*$F352 + 0.5*$G352</f>
        <v>4</v>
      </c>
      <c r="AH352" s="21" t="str">
        <f>IF($AG352&lt;=1,"Low",IF($AG352&lt;=3,"Medium","High"))</f>
        <v>High</v>
      </c>
      <c r="AI352" s="21">
        <f>IF($J352&gt;=2,1,0) + IF($I352&lt;=1,1,0) + IF($V352&gt;=4,1,0) + IF($R352&lt;=2,1,0) + IF($X352&gt;20,1,0) + IF($AG352&lt;=2,1,0)</f>
        <v>1</v>
      </c>
      <c r="AJ352" s="21" t="str">
        <f>IF(AI352&gt;=4,"High",IF(AI352&gt;=2,"Medium","Low"))</f>
        <v>Low</v>
      </c>
      <c r="AK352" s="21" t="str">
        <f>IF(AND($AF352="Fail", $AI352&gt;=3),"Yes","No")</f>
        <v>No</v>
      </c>
      <c r="AL352" s="21">
        <f xml:space="preserve"> $K352 + $L352+ $M352 + $N352 +$O352</f>
        <v>2</v>
      </c>
      <c r="AM352" s="21">
        <f xml:space="preserve"> $Q352 + $S352 + $T352</f>
        <v>5</v>
      </c>
    </row>
    <row r="353" spans="1:39">
      <c r="A353" s="26" t="s">
        <v>37</v>
      </c>
      <c r="B353" s="18" t="s">
        <v>38</v>
      </c>
      <c r="C353" s="18">
        <v>18</v>
      </c>
      <c r="D353" s="18" t="s">
        <v>39</v>
      </c>
      <c r="E353" s="18" t="s">
        <v>72</v>
      </c>
      <c r="F353" s="18">
        <v>2</v>
      </c>
      <c r="G353" s="18">
        <v>1</v>
      </c>
      <c r="H353" s="18">
        <v>2</v>
      </c>
      <c r="I353" s="18">
        <v>3</v>
      </c>
      <c r="J353" s="18">
        <v>0</v>
      </c>
      <c r="K353" s="18">
        <v>0</v>
      </c>
      <c r="L353" s="18">
        <v>1</v>
      </c>
      <c r="M353" s="18">
        <v>1</v>
      </c>
      <c r="N353" s="18">
        <v>0</v>
      </c>
      <c r="O353" s="18">
        <v>1</v>
      </c>
      <c r="P353" s="18">
        <v>1</v>
      </c>
      <c r="Q353" s="18">
        <v>1</v>
      </c>
      <c r="R353" s="18">
        <v>4</v>
      </c>
      <c r="S353" s="18">
        <v>4</v>
      </c>
      <c r="T353" s="18">
        <v>4</v>
      </c>
      <c r="U353" s="18">
        <v>1</v>
      </c>
      <c r="V353" s="18">
        <v>1</v>
      </c>
      <c r="W353" s="18">
        <v>3</v>
      </c>
      <c r="X353" s="18">
        <v>0</v>
      </c>
      <c r="Y353" s="18">
        <v>7</v>
      </c>
      <c r="Z353" s="18">
        <v>0</v>
      </c>
      <c r="AA353" s="18">
        <v>0</v>
      </c>
      <c r="AB353" s="18">
        <f>$Z353-$Y353</f>
        <v>-7</v>
      </c>
      <c r="AC353" s="18">
        <f>$AA353-$Z353</f>
        <v>0</v>
      </c>
      <c r="AD353" s="18" t="str">
        <f>IF(AND($AB353&gt; 0, $AC353 &gt; 0), "Improving", IF(AND($AB353 &lt; 0, $AC353 &lt; 0), "Declining", "Mixed"))</f>
        <v>Mixed</v>
      </c>
      <c r="AE353" s="18">
        <f t="shared" si="5"/>
        <v>2.33</v>
      </c>
      <c r="AF353" s="18" t="str">
        <f>IF(AE353&gt;=16,"Excellent", IF(AE353&gt;=14,"Good", IF(AE353&gt;=10,"Average","Fail")))</f>
        <v>Fail</v>
      </c>
      <c r="AG353" s="18">
        <f xml:space="preserve"> 0.5*$F353 + 0.5*$G353</f>
        <v>1.5</v>
      </c>
      <c r="AH353" s="18" t="str">
        <f>IF($AG353&lt;=1,"Low",IF($AG353&lt;=3,"Medium","High"))</f>
        <v>Medium</v>
      </c>
      <c r="AI353" s="18">
        <f>IF($J353&gt;=2,1,0) + IF($I353&lt;=1,1,0) + IF($V353&gt;=4,1,0) + IF($R353&lt;=2,1,0) + IF($X353&gt;20,1,0) + IF($AG353&lt;=2,1,0)</f>
        <v>1</v>
      </c>
      <c r="AJ353" s="18" t="str">
        <f>IF(AI353&gt;=4,"High",IF(AI353&gt;=2,"Medium","Low"))</f>
        <v>Low</v>
      </c>
      <c r="AK353" s="18" t="str">
        <f>IF(AND($AF353="Fail", $AI353&gt;=3),"Yes","No")</f>
        <v>No</v>
      </c>
      <c r="AL353" s="18">
        <f xml:space="preserve"> $K353 + $L353+ $M353 + $N353 +$O353</f>
        <v>3</v>
      </c>
      <c r="AM353" s="18">
        <f xml:space="preserve"> $Q353 + $S353 + $T353</f>
        <v>9</v>
      </c>
    </row>
    <row r="354" spans="1:39">
      <c r="A354" s="27" t="s">
        <v>37</v>
      </c>
      <c r="B354" s="21" t="s">
        <v>52</v>
      </c>
      <c r="C354" s="21">
        <v>16</v>
      </c>
      <c r="D354" s="21" t="s">
        <v>39</v>
      </c>
      <c r="E354" s="21" t="s">
        <v>72</v>
      </c>
      <c r="F354" s="21">
        <v>0</v>
      </c>
      <c r="G354" s="21">
        <v>2</v>
      </c>
      <c r="H354" s="21">
        <v>1</v>
      </c>
      <c r="I354" s="21">
        <v>1</v>
      </c>
      <c r="J354" s="21">
        <v>0</v>
      </c>
      <c r="K354" s="21">
        <v>0</v>
      </c>
      <c r="L354" s="21">
        <v>0</v>
      </c>
      <c r="M354" s="21">
        <v>1</v>
      </c>
      <c r="N354" s="21">
        <v>0</v>
      </c>
      <c r="O354" s="21">
        <v>1</v>
      </c>
      <c r="P354" s="21">
        <v>1</v>
      </c>
      <c r="Q354" s="21">
        <v>0</v>
      </c>
      <c r="R354" s="21">
        <v>4</v>
      </c>
      <c r="S354" s="21">
        <v>3</v>
      </c>
      <c r="T354" s="21">
        <v>2</v>
      </c>
      <c r="U354" s="21">
        <v>2</v>
      </c>
      <c r="V354" s="21">
        <v>4</v>
      </c>
      <c r="W354" s="21">
        <v>5</v>
      </c>
      <c r="X354" s="21">
        <v>0</v>
      </c>
      <c r="Y354" s="21">
        <v>13</v>
      </c>
      <c r="Z354" s="21">
        <v>15</v>
      </c>
      <c r="AA354" s="21">
        <v>15</v>
      </c>
      <c r="AB354" s="21">
        <f>$Z354-$Y354</f>
        <v>2</v>
      </c>
      <c r="AC354" s="21">
        <f>$AA354-$Z354</f>
        <v>0</v>
      </c>
      <c r="AD354" s="21" t="str">
        <f>IF(AND($AB354&gt; 0, $AC354 &gt; 0), "Improving", IF(AND($AB354 &lt; 0, $AC354 &lt; 0), "Declining", "Mixed"))</f>
        <v>Mixed</v>
      </c>
      <c r="AE354" s="21">
        <f t="shared" si="5"/>
        <v>14.33</v>
      </c>
      <c r="AF354" s="21" t="str">
        <f>IF(AE354&gt;=16,"Excellent", IF(AE354&gt;=14,"Good", IF(AE354&gt;=10,"Average","Fail")))</f>
        <v>Good</v>
      </c>
      <c r="AG354" s="21">
        <f xml:space="preserve"> 0.5*$F354 + 0.5*$G354</f>
        <v>1</v>
      </c>
      <c r="AH354" s="21" t="str">
        <f>IF($AG354&lt;=1,"Low",IF($AG354&lt;=3,"Medium","High"))</f>
        <v>Low</v>
      </c>
      <c r="AI354" s="21">
        <f>IF($J354&gt;=2,1,0) + IF($I354&lt;=1,1,0) + IF($V354&gt;=4,1,0) + IF($R354&lt;=2,1,0) + IF($X354&gt;20,1,0) + IF($AG354&lt;=2,1,0)</f>
        <v>3</v>
      </c>
      <c r="AJ354" s="21" t="str">
        <f>IF(AI354&gt;=4,"High",IF(AI354&gt;=2,"Medium","Low"))</f>
        <v>Medium</v>
      </c>
      <c r="AK354" s="21" t="str">
        <f>IF(AND($AF354="Fail", $AI354&gt;=3),"Yes","No")</f>
        <v>No</v>
      </c>
      <c r="AL354" s="21">
        <f xml:space="preserve"> $K354 + $L354+ $M354 + $N354 +$O354</f>
        <v>2</v>
      </c>
      <c r="AM354" s="21">
        <f xml:space="preserve"> $Q354 + $S354 + $T354</f>
        <v>5</v>
      </c>
    </row>
    <row r="355" spans="1:39">
      <c r="A355" s="26" t="s">
        <v>37</v>
      </c>
      <c r="B355" s="18" t="s">
        <v>52</v>
      </c>
      <c r="C355" s="18">
        <v>18</v>
      </c>
      <c r="D355" s="18" t="s">
        <v>39</v>
      </c>
      <c r="E355" s="18" t="s">
        <v>72</v>
      </c>
      <c r="F355" s="18">
        <v>3</v>
      </c>
      <c r="G355" s="18">
        <v>2</v>
      </c>
      <c r="H355" s="18">
        <v>2</v>
      </c>
      <c r="I355" s="18">
        <v>1</v>
      </c>
      <c r="J355" s="18">
        <v>1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1</v>
      </c>
      <c r="Q355" s="18">
        <v>0</v>
      </c>
      <c r="R355" s="18">
        <v>4</v>
      </c>
      <c r="S355" s="18">
        <v>4</v>
      </c>
      <c r="T355" s="18">
        <v>5</v>
      </c>
      <c r="U355" s="18">
        <v>2</v>
      </c>
      <c r="V355" s="18">
        <v>4</v>
      </c>
      <c r="W355" s="18">
        <v>5</v>
      </c>
      <c r="X355" s="18">
        <v>0</v>
      </c>
      <c r="Y355" s="18">
        <v>6</v>
      </c>
      <c r="Z355" s="18">
        <v>8</v>
      </c>
      <c r="AA355" s="18">
        <v>8</v>
      </c>
      <c r="AB355" s="18">
        <f>$Z355-$Y355</f>
        <v>2</v>
      </c>
      <c r="AC355" s="18">
        <f>$AA355-$Z355</f>
        <v>0</v>
      </c>
      <c r="AD355" s="18" t="str">
        <f>IF(AND($AB355&gt; 0, $AC355 &gt; 0), "Improving", IF(AND($AB355 &lt; 0, $AC355 &lt; 0), "Declining", "Mixed"))</f>
        <v>Mixed</v>
      </c>
      <c r="AE355" s="18">
        <f t="shared" si="5"/>
        <v>7.33</v>
      </c>
      <c r="AF355" s="18" t="str">
        <f>IF(AE355&gt;=16,"Excellent", IF(AE355&gt;=14,"Good", IF(AE355&gt;=10,"Average","Fail")))</f>
        <v>Fail</v>
      </c>
      <c r="AG355" s="18">
        <f xml:space="preserve"> 0.5*$F355 + 0.5*$G355</f>
        <v>2.5</v>
      </c>
      <c r="AH355" s="18" t="str">
        <f>IF($AG355&lt;=1,"Low",IF($AG355&lt;=3,"Medium","High"))</f>
        <v>Medium</v>
      </c>
      <c r="AI355" s="18">
        <f>IF($J355&gt;=2,1,0) + IF($I355&lt;=1,1,0) + IF($V355&gt;=4,1,0) + IF($R355&lt;=2,1,0) + IF($X355&gt;20,1,0) + IF($AG355&lt;=2,1,0)</f>
        <v>2</v>
      </c>
      <c r="AJ355" s="18" t="str">
        <f>IF(AI355&gt;=4,"High",IF(AI355&gt;=2,"Medium","Low"))</f>
        <v>Medium</v>
      </c>
      <c r="AK355" s="18" t="str">
        <f>IF(AND($AF355="Fail", $AI355&gt;=3),"Yes","No")</f>
        <v>No</v>
      </c>
      <c r="AL355" s="18">
        <f xml:space="preserve"> $K355 + $L355+ $M355 + $N355 +$O355</f>
        <v>0</v>
      </c>
      <c r="AM355" s="18">
        <f xml:space="preserve"> $Q355 + $S355 + $T355</f>
        <v>9</v>
      </c>
    </row>
    <row r="356" spans="1:39">
      <c r="A356" s="27" t="s">
        <v>37</v>
      </c>
      <c r="B356" s="21" t="s">
        <v>52</v>
      </c>
      <c r="C356" s="21">
        <v>16</v>
      </c>
      <c r="D356" s="21" t="s">
        <v>54</v>
      </c>
      <c r="E356" s="21" t="s">
        <v>72</v>
      </c>
      <c r="F356" s="21">
        <v>2</v>
      </c>
      <c r="G356" s="21">
        <v>1</v>
      </c>
      <c r="H356" s="21">
        <v>2</v>
      </c>
      <c r="I356" s="21">
        <v>1</v>
      </c>
      <c r="J356" s="21">
        <v>0</v>
      </c>
      <c r="K356" s="21">
        <v>0</v>
      </c>
      <c r="L356" s="21">
        <v>0</v>
      </c>
      <c r="M356" s="21">
        <v>0</v>
      </c>
      <c r="N356" s="21">
        <v>1</v>
      </c>
      <c r="O356" s="21">
        <v>1</v>
      </c>
      <c r="P356" s="21">
        <v>0</v>
      </c>
      <c r="Q356" s="21">
        <v>0</v>
      </c>
      <c r="R356" s="21">
        <v>3</v>
      </c>
      <c r="S356" s="21">
        <v>3</v>
      </c>
      <c r="T356" s="21">
        <v>2</v>
      </c>
      <c r="U356" s="21">
        <v>1</v>
      </c>
      <c r="V356" s="21">
        <v>3</v>
      </c>
      <c r="W356" s="21">
        <v>3</v>
      </c>
      <c r="X356" s="21">
        <v>0</v>
      </c>
      <c r="Y356" s="21">
        <v>8</v>
      </c>
      <c r="Z356" s="21">
        <v>9</v>
      </c>
      <c r="AA356" s="21">
        <v>8</v>
      </c>
      <c r="AB356" s="21">
        <f>$Z356-$Y356</f>
        <v>1</v>
      </c>
      <c r="AC356" s="21">
        <f>$AA356-$Z356</f>
        <v>-1</v>
      </c>
      <c r="AD356" s="21" t="str">
        <f>IF(AND($AB356&gt; 0, $AC356 &gt; 0), "Improving", IF(AND($AB356 &lt; 0, $AC356 &lt; 0), "Declining", "Mixed"))</f>
        <v>Mixed</v>
      </c>
      <c r="AE356" s="21">
        <f t="shared" si="5"/>
        <v>8.33</v>
      </c>
      <c r="AF356" s="21" t="str">
        <f>IF(AE356&gt;=16,"Excellent", IF(AE356&gt;=14,"Good", IF(AE356&gt;=10,"Average","Fail")))</f>
        <v>Fail</v>
      </c>
      <c r="AG356" s="21">
        <f xml:space="preserve"> 0.5*$F356 + 0.5*$G356</f>
        <v>1.5</v>
      </c>
      <c r="AH356" s="21" t="str">
        <f>IF($AG356&lt;=1,"Low",IF($AG356&lt;=3,"Medium","High"))</f>
        <v>Medium</v>
      </c>
      <c r="AI356" s="21">
        <f>IF($J356&gt;=2,1,0) + IF($I356&lt;=1,1,0) + IF($V356&gt;=4,1,0) + IF($R356&lt;=2,1,0) + IF($X356&gt;20,1,0) + IF($AG356&lt;=2,1,0)</f>
        <v>2</v>
      </c>
      <c r="AJ356" s="21" t="str">
        <f>IF(AI356&gt;=4,"High",IF(AI356&gt;=2,"Medium","Low"))</f>
        <v>Medium</v>
      </c>
      <c r="AK356" s="21" t="str">
        <f>IF(AND($AF356="Fail", $AI356&gt;=3),"Yes","No")</f>
        <v>No</v>
      </c>
      <c r="AL356" s="21">
        <f xml:space="preserve"> $K356 + $L356+ $M356 + $N356 +$O356</f>
        <v>2</v>
      </c>
      <c r="AM356" s="21">
        <f xml:space="preserve"> $Q356 + $S356 + $T356</f>
        <v>5</v>
      </c>
    </row>
    <row r="357" spans="1:39">
      <c r="A357" s="26" t="s">
        <v>37</v>
      </c>
      <c r="B357" s="18" t="s">
        <v>52</v>
      </c>
      <c r="C357" s="18">
        <v>17</v>
      </c>
      <c r="D357" s="18" t="s">
        <v>54</v>
      </c>
      <c r="E357" s="18" t="s">
        <v>72</v>
      </c>
      <c r="F357" s="18">
        <v>2</v>
      </c>
      <c r="G357" s="18">
        <v>1</v>
      </c>
      <c r="H357" s="18">
        <v>1</v>
      </c>
      <c r="I357" s="18">
        <v>1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1</v>
      </c>
      <c r="P357" s="18">
        <v>1</v>
      </c>
      <c r="Q357" s="18">
        <v>0</v>
      </c>
      <c r="R357" s="18">
        <v>4</v>
      </c>
      <c r="S357" s="18">
        <v>4</v>
      </c>
      <c r="T357" s="18">
        <v>2</v>
      </c>
      <c r="U357" s="18">
        <v>2</v>
      </c>
      <c r="V357" s="18">
        <v>4</v>
      </c>
      <c r="W357" s="18">
        <v>5</v>
      </c>
      <c r="X357" s="18">
        <v>0</v>
      </c>
      <c r="Y357" s="18">
        <v>8</v>
      </c>
      <c r="Z357" s="18">
        <v>12</v>
      </c>
      <c r="AA357" s="18">
        <v>12</v>
      </c>
      <c r="AB357" s="18">
        <f>$Z357-$Y357</f>
        <v>4</v>
      </c>
      <c r="AC357" s="18">
        <f>$AA357-$Z357</f>
        <v>0</v>
      </c>
      <c r="AD357" s="18" t="str">
        <f>IF(AND($AB357&gt; 0, $AC357 &gt; 0), "Improving", IF(AND($AB357 &lt; 0, $AC357 &lt; 0), "Declining", "Mixed"))</f>
        <v>Mixed</v>
      </c>
      <c r="AE357" s="18">
        <f t="shared" si="5"/>
        <v>10.67</v>
      </c>
      <c r="AF357" s="18" t="str">
        <f>IF(AE357&gt;=16,"Excellent", IF(AE357&gt;=14,"Good", IF(AE357&gt;=10,"Average","Fail")))</f>
        <v>Average</v>
      </c>
      <c r="AG357" s="18">
        <f xml:space="preserve"> 0.5*$F357 + 0.5*$G357</f>
        <v>1.5</v>
      </c>
      <c r="AH357" s="18" t="str">
        <f>IF($AG357&lt;=1,"Low",IF($AG357&lt;=3,"Medium","High"))</f>
        <v>Medium</v>
      </c>
      <c r="AI357" s="18">
        <f>IF($J357&gt;=2,1,0) + IF($I357&lt;=1,1,0) + IF($V357&gt;=4,1,0) + IF($R357&lt;=2,1,0) + IF($X357&gt;20,1,0) + IF($AG357&lt;=2,1,0)</f>
        <v>3</v>
      </c>
      <c r="AJ357" s="18" t="str">
        <f>IF(AI357&gt;=4,"High",IF(AI357&gt;=2,"Medium","Low"))</f>
        <v>Medium</v>
      </c>
      <c r="AK357" s="18" t="str">
        <f>IF(AND($AF357="Fail", $AI357&gt;=3),"Yes","No")</f>
        <v>No</v>
      </c>
      <c r="AL357" s="18">
        <f xml:space="preserve"> $K357 + $L357+ $M357 + $N357 +$O357</f>
        <v>1</v>
      </c>
      <c r="AM357" s="18">
        <f xml:space="preserve"> $Q357 + $S357 + $T357</f>
        <v>6</v>
      </c>
    </row>
    <row r="358" spans="1:39">
      <c r="A358" s="27" t="s">
        <v>37</v>
      </c>
      <c r="B358" s="21" t="s">
        <v>38</v>
      </c>
      <c r="C358" s="21">
        <v>17</v>
      </c>
      <c r="D358" s="21" t="s">
        <v>39</v>
      </c>
      <c r="E358" s="21" t="s">
        <v>71</v>
      </c>
      <c r="F358" s="21">
        <v>2</v>
      </c>
      <c r="G358" s="21">
        <v>2</v>
      </c>
      <c r="H358" s="21">
        <v>1</v>
      </c>
      <c r="I358" s="21">
        <v>4</v>
      </c>
      <c r="J358" s="21">
        <v>0</v>
      </c>
      <c r="K358" s="21">
        <v>0</v>
      </c>
      <c r="L358" s="21">
        <v>0</v>
      </c>
      <c r="M358" s="21">
        <v>1</v>
      </c>
      <c r="N358" s="21">
        <v>1</v>
      </c>
      <c r="O358" s="21">
        <v>1</v>
      </c>
      <c r="P358" s="21">
        <v>1</v>
      </c>
      <c r="Q358" s="21">
        <v>1</v>
      </c>
      <c r="R358" s="21">
        <v>3</v>
      </c>
      <c r="S358" s="21">
        <v>4</v>
      </c>
      <c r="T358" s="21">
        <v>1</v>
      </c>
      <c r="U358" s="21">
        <v>1</v>
      </c>
      <c r="V358" s="21">
        <v>1</v>
      </c>
      <c r="W358" s="21">
        <v>2</v>
      </c>
      <c r="X358" s="21">
        <v>0</v>
      </c>
      <c r="Y358" s="21">
        <v>10</v>
      </c>
      <c r="Z358" s="21">
        <v>9</v>
      </c>
      <c r="AA358" s="21">
        <v>0</v>
      </c>
      <c r="AB358" s="21">
        <f>$Z358-$Y358</f>
        <v>-1</v>
      </c>
      <c r="AC358" s="21">
        <f>$AA358-$Z358</f>
        <v>-9</v>
      </c>
      <c r="AD358" s="21" t="str">
        <f>IF(AND($AB358&gt; 0, $AC358 &gt; 0), "Improving", IF(AND($AB358 &lt; 0, $AC358 &lt; 0), "Declining", "Mixed"))</f>
        <v>Declining</v>
      </c>
      <c r="AE358" s="21">
        <f t="shared" si="5"/>
        <v>6.33</v>
      </c>
      <c r="AF358" s="21" t="str">
        <f>IF(AE358&gt;=16,"Excellent", IF(AE358&gt;=14,"Good", IF(AE358&gt;=10,"Average","Fail")))</f>
        <v>Fail</v>
      </c>
      <c r="AG358" s="21">
        <f xml:space="preserve"> 0.5*$F358 + 0.5*$G358</f>
        <v>2</v>
      </c>
      <c r="AH358" s="21" t="str">
        <f>IF($AG358&lt;=1,"Low",IF($AG358&lt;=3,"Medium","High"))</f>
        <v>Medium</v>
      </c>
      <c r="AI358" s="21">
        <f>IF($J358&gt;=2,1,0) + IF($I358&lt;=1,1,0) + IF($V358&gt;=4,1,0) + IF($R358&lt;=2,1,0) + IF($X358&gt;20,1,0) + IF($AG358&lt;=2,1,0)</f>
        <v>1</v>
      </c>
      <c r="AJ358" s="21" t="str">
        <f>IF(AI358&gt;=4,"High",IF(AI358&gt;=2,"Medium","Low"))</f>
        <v>Low</v>
      </c>
      <c r="AK358" s="21" t="str">
        <f>IF(AND($AF358="Fail", $AI358&gt;=3),"Yes","No")</f>
        <v>No</v>
      </c>
      <c r="AL358" s="21">
        <f xml:space="preserve"> $K358 + $L358+ $M358 + $N358 +$O358</f>
        <v>3</v>
      </c>
      <c r="AM358" s="21">
        <f xml:space="preserve"> $Q358 + $S358 + $T358</f>
        <v>6</v>
      </c>
    </row>
    <row r="359" spans="1:39">
      <c r="A359" s="26" t="s">
        <v>37</v>
      </c>
      <c r="B359" s="18" t="s">
        <v>38</v>
      </c>
      <c r="C359" s="18">
        <v>18</v>
      </c>
      <c r="D359" s="18" t="s">
        <v>39</v>
      </c>
      <c r="E359" s="18" t="s">
        <v>72</v>
      </c>
      <c r="F359" s="18">
        <v>2</v>
      </c>
      <c r="G359" s="18">
        <v>2</v>
      </c>
      <c r="H359" s="18">
        <v>1</v>
      </c>
      <c r="I359" s="18">
        <v>3</v>
      </c>
      <c r="J359" s="18">
        <v>0</v>
      </c>
      <c r="K359" s="18">
        <v>0</v>
      </c>
      <c r="L359" s="18">
        <v>1</v>
      </c>
      <c r="M359" s="18">
        <v>1</v>
      </c>
      <c r="N359" s="18">
        <v>1</v>
      </c>
      <c r="O359" s="18">
        <v>1</v>
      </c>
      <c r="P359" s="18">
        <v>1</v>
      </c>
      <c r="Q359" s="18">
        <v>1</v>
      </c>
      <c r="R359" s="18">
        <v>4</v>
      </c>
      <c r="S359" s="18">
        <v>3</v>
      </c>
      <c r="T359" s="18">
        <v>3</v>
      </c>
      <c r="U359" s="18">
        <v>1</v>
      </c>
      <c r="V359" s="18">
        <v>1</v>
      </c>
      <c r="W359" s="18">
        <v>3</v>
      </c>
      <c r="X359" s="18">
        <v>0</v>
      </c>
      <c r="Y359" s="18">
        <v>9</v>
      </c>
      <c r="Z359" s="18">
        <v>10</v>
      </c>
      <c r="AA359" s="18">
        <v>0</v>
      </c>
      <c r="AB359" s="18">
        <f>$Z359-$Y359</f>
        <v>1</v>
      </c>
      <c r="AC359" s="18">
        <f>$AA359-$Z359</f>
        <v>-10</v>
      </c>
      <c r="AD359" s="18" t="str">
        <f>IF(AND($AB359&gt; 0, $AC359 &gt; 0), "Improving", IF(AND($AB359 &lt; 0, $AC359 &lt; 0), "Declining", "Mixed"))</f>
        <v>Mixed</v>
      </c>
      <c r="AE359" s="18">
        <f t="shared" si="5"/>
        <v>6.33</v>
      </c>
      <c r="AF359" s="18" t="str">
        <f>IF(AE359&gt;=16,"Excellent", IF(AE359&gt;=14,"Good", IF(AE359&gt;=10,"Average","Fail")))</f>
        <v>Fail</v>
      </c>
      <c r="AG359" s="18">
        <f xml:space="preserve"> 0.5*$F359 + 0.5*$G359</f>
        <v>2</v>
      </c>
      <c r="AH359" s="18" t="str">
        <f>IF($AG359&lt;=1,"Low",IF($AG359&lt;=3,"Medium","High"))</f>
        <v>Medium</v>
      </c>
      <c r="AI359" s="18">
        <f>IF($J359&gt;=2,1,0) + IF($I359&lt;=1,1,0) + IF($V359&gt;=4,1,0) + IF($R359&lt;=2,1,0) + IF($X359&gt;20,1,0) + IF($AG359&lt;=2,1,0)</f>
        <v>1</v>
      </c>
      <c r="AJ359" s="18" t="str">
        <f>IF(AI359&gt;=4,"High",IF(AI359&gt;=2,"Medium","Low"))</f>
        <v>Low</v>
      </c>
      <c r="AK359" s="18" t="str">
        <f>IF(AND($AF359="Fail", $AI359&gt;=3),"Yes","No")</f>
        <v>No</v>
      </c>
      <c r="AL359" s="18">
        <f xml:space="preserve"> $K359 + $L359+ $M359 + $N359 +$O359</f>
        <v>4</v>
      </c>
      <c r="AM359" s="18">
        <f xml:space="preserve"> $Q359 + $S359 + $T359</f>
        <v>7</v>
      </c>
    </row>
    <row r="360" spans="1:39">
      <c r="A360" s="27" t="s">
        <v>37</v>
      </c>
      <c r="B360" s="21" t="s">
        <v>38</v>
      </c>
      <c r="C360" s="21">
        <v>18</v>
      </c>
      <c r="D360" s="21" t="s">
        <v>54</v>
      </c>
      <c r="E360" s="21" t="s">
        <v>72</v>
      </c>
      <c r="F360" s="21">
        <v>2</v>
      </c>
      <c r="G360" s="21">
        <v>1</v>
      </c>
      <c r="H360" s="21">
        <v>2</v>
      </c>
      <c r="I360" s="21">
        <v>2</v>
      </c>
      <c r="J360" s="21">
        <v>0</v>
      </c>
      <c r="K360" s="21">
        <v>0</v>
      </c>
      <c r="L360" s="21">
        <v>1</v>
      </c>
      <c r="M360" s="21">
        <v>0</v>
      </c>
      <c r="N360" s="21">
        <v>0</v>
      </c>
      <c r="O360" s="21">
        <v>0</v>
      </c>
      <c r="P360" s="21">
        <v>1</v>
      </c>
      <c r="Q360" s="21">
        <v>1</v>
      </c>
      <c r="R360" s="21">
        <v>4</v>
      </c>
      <c r="S360" s="21">
        <v>3</v>
      </c>
      <c r="T360" s="21">
        <v>5</v>
      </c>
      <c r="U360" s="21">
        <v>1</v>
      </c>
      <c r="V360" s="21">
        <v>2</v>
      </c>
      <c r="W360" s="21">
        <v>3</v>
      </c>
      <c r="X360" s="21">
        <v>0</v>
      </c>
      <c r="Y360" s="21">
        <v>6</v>
      </c>
      <c r="Z360" s="21">
        <v>0</v>
      </c>
      <c r="AA360" s="21">
        <v>0</v>
      </c>
      <c r="AB360" s="21">
        <f>$Z360-$Y360</f>
        <v>-6</v>
      </c>
      <c r="AC360" s="21">
        <f>$AA360-$Z360</f>
        <v>0</v>
      </c>
      <c r="AD360" s="21" t="str">
        <f>IF(AND($AB360&gt; 0, $AC360 &gt; 0), "Improving", IF(AND($AB360 &lt; 0, $AC360 &lt; 0), "Declining", "Mixed"))</f>
        <v>Mixed</v>
      </c>
      <c r="AE360" s="21">
        <f t="shared" si="5"/>
        <v>2</v>
      </c>
      <c r="AF360" s="21" t="str">
        <f>IF(AE360&gt;=16,"Excellent", IF(AE360&gt;=14,"Good", IF(AE360&gt;=10,"Average","Fail")))</f>
        <v>Fail</v>
      </c>
      <c r="AG360" s="21">
        <f xml:space="preserve"> 0.5*$F360 + 0.5*$G360</f>
        <v>1.5</v>
      </c>
      <c r="AH360" s="21" t="str">
        <f>IF($AG360&lt;=1,"Low",IF($AG360&lt;=3,"Medium","High"))</f>
        <v>Medium</v>
      </c>
      <c r="AI360" s="21">
        <f>IF($J360&gt;=2,1,0) + IF($I360&lt;=1,1,0) + IF($V360&gt;=4,1,0) + IF($R360&lt;=2,1,0) + IF($X360&gt;20,1,0) + IF($AG360&lt;=2,1,0)</f>
        <v>1</v>
      </c>
      <c r="AJ360" s="21" t="str">
        <f>IF(AI360&gt;=4,"High",IF(AI360&gt;=2,"Medium","Low"))</f>
        <v>Low</v>
      </c>
      <c r="AK360" s="21" t="str">
        <f>IF(AND($AF360="Fail", $AI360&gt;=3),"Yes","No")</f>
        <v>No</v>
      </c>
      <c r="AL360" s="21">
        <f xml:space="preserve"> $K360 + $L360+ $M360 + $N360 +$O360</f>
        <v>1</v>
      </c>
      <c r="AM360" s="21">
        <f xml:space="preserve"> $Q360 + $S360 + $T360</f>
        <v>9</v>
      </c>
    </row>
    <row r="361" spans="1:39">
      <c r="A361" s="26" t="s">
        <v>37</v>
      </c>
      <c r="B361" s="18" t="s">
        <v>38</v>
      </c>
      <c r="C361" s="18">
        <v>17</v>
      </c>
      <c r="D361" s="18" t="s">
        <v>39</v>
      </c>
      <c r="E361" s="18" t="s">
        <v>72</v>
      </c>
      <c r="F361" s="18">
        <v>4</v>
      </c>
      <c r="G361" s="18">
        <v>3</v>
      </c>
      <c r="H361" s="18">
        <v>1</v>
      </c>
      <c r="I361" s="18">
        <v>3</v>
      </c>
      <c r="J361" s="18">
        <v>0</v>
      </c>
      <c r="K361" s="18">
        <v>0</v>
      </c>
      <c r="L361" s="18">
        <v>1</v>
      </c>
      <c r="M361" s="18">
        <v>1</v>
      </c>
      <c r="N361" s="18">
        <v>0</v>
      </c>
      <c r="O361" s="18">
        <v>1</v>
      </c>
      <c r="P361" s="18">
        <v>1</v>
      </c>
      <c r="Q361" s="18">
        <v>0</v>
      </c>
      <c r="R361" s="18">
        <v>4</v>
      </c>
      <c r="S361" s="18">
        <v>2</v>
      </c>
      <c r="T361" s="18">
        <v>2</v>
      </c>
      <c r="U361" s="18">
        <v>1</v>
      </c>
      <c r="V361" s="18">
        <v>2</v>
      </c>
      <c r="W361" s="18">
        <v>3</v>
      </c>
      <c r="X361" s="18">
        <v>0</v>
      </c>
      <c r="Y361" s="18">
        <v>15</v>
      </c>
      <c r="Z361" s="18">
        <v>15</v>
      </c>
      <c r="AA361" s="18">
        <v>15</v>
      </c>
      <c r="AB361" s="18">
        <f>$Z361-$Y361</f>
        <v>0</v>
      </c>
      <c r="AC361" s="18">
        <f>$AA361-$Z361</f>
        <v>0</v>
      </c>
      <c r="AD361" s="18" t="str">
        <f>IF(AND($AB361&gt; 0, $AC361 &gt; 0), "Improving", IF(AND($AB361 &lt; 0, $AC361 &lt; 0), "Declining", "Mixed"))</f>
        <v>Mixed</v>
      </c>
      <c r="AE361" s="18">
        <f t="shared" si="5"/>
        <v>15</v>
      </c>
      <c r="AF361" s="18" t="str">
        <f>IF(AE361&gt;=16,"Excellent", IF(AE361&gt;=14,"Good", IF(AE361&gt;=10,"Average","Fail")))</f>
        <v>Good</v>
      </c>
      <c r="AG361" s="18">
        <f xml:space="preserve"> 0.5*$F361 + 0.5*$G361</f>
        <v>3.5</v>
      </c>
      <c r="AH361" s="18" t="str">
        <f>IF($AG361&lt;=1,"Low",IF($AG361&lt;=3,"Medium","High"))</f>
        <v>High</v>
      </c>
      <c r="AI361" s="18">
        <f>IF($J361&gt;=2,1,0) + IF($I361&lt;=1,1,0) + IF($V361&gt;=4,1,0) + IF($R361&lt;=2,1,0) + IF($X361&gt;20,1,0) + IF($AG361&lt;=2,1,0)</f>
        <v>0</v>
      </c>
      <c r="AJ361" s="18" t="str">
        <f>IF(AI361&gt;=4,"High",IF(AI361&gt;=2,"Medium","Low"))</f>
        <v>Low</v>
      </c>
      <c r="AK361" s="18" t="str">
        <f>IF(AND($AF361="Fail", $AI361&gt;=3),"Yes","No")</f>
        <v>No</v>
      </c>
      <c r="AL361" s="18">
        <f xml:space="preserve"> $K361 + $L361+ $M361 + $N361 +$O361</f>
        <v>3</v>
      </c>
      <c r="AM361" s="18">
        <f xml:space="preserve"> $Q361 + $S361 + $T361</f>
        <v>4</v>
      </c>
    </row>
    <row r="362" spans="1:39">
      <c r="A362" s="27" t="s">
        <v>37</v>
      </c>
      <c r="B362" s="21" t="s">
        <v>38</v>
      </c>
      <c r="C362" s="21">
        <v>19</v>
      </c>
      <c r="D362" s="21" t="s">
        <v>39</v>
      </c>
      <c r="E362" s="21" t="s">
        <v>72</v>
      </c>
      <c r="F362" s="21">
        <v>4</v>
      </c>
      <c r="G362" s="21">
        <v>4</v>
      </c>
      <c r="H362" s="21">
        <v>2</v>
      </c>
      <c r="I362" s="21">
        <v>2</v>
      </c>
      <c r="J362" s="21">
        <v>0</v>
      </c>
      <c r="K362" s="21">
        <v>0</v>
      </c>
      <c r="L362" s="21">
        <v>1</v>
      </c>
      <c r="M362" s="21">
        <v>1</v>
      </c>
      <c r="N362" s="21">
        <v>1</v>
      </c>
      <c r="O362" s="21">
        <v>1</v>
      </c>
      <c r="P362" s="21">
        <v>1</v>
      </c>
      <c r="Q362" s="21">
        <v>0</v>
      </c>
      <c r="R362" s="21">
        <v>2</v>
      </c>
      <c r="S362" s="21">
        <v>3</v>
      </c>
      <c r="T362" s="21">
        <v>4</v>
      </c>
      <c r="U362" s="21">
        <v>2</v>
      </c>
      <c r="V362" s="21">
        <v>3</v>
      </c>
      <c r="W362" s="21">
        <v>2</v>
      </c>
      <c r="X362" s="21">
        <v>0</v>
      </c>
      <c r="Y362" s="21">
        <v>10</v>
      </c>
      <c r="Z362" s="21">
        <v>9</v>
      </c>
      <c r="AA362" s="21">
        <v>0</v>
      </c>
      <c r="AB362" s="21">
        <f>$Z362-$Y362</f>
        <v>-1</v>
      </c>
      <c r="AC362" s="21">
        <f>$AA362-$Z362</f>
        <v>-9</v>
      </c>
      <c r="AD362" s="21" t="str">
        <f>IF(AND($AB362&gt; 0, $AC362 &gt; 0), "Improving", IF(AND($AB362 &lt; 0, $AC362 &lt; 0), "Declining", "Mixed"))</f>
        <v>Declining</v>
      </c>
      <c r="AE362" s="21">
        <f t="shared" si="5"/>
        <v>6.33</v>
      </c>
      <c r="AF362" s="21" t="str">
        <f>IF(AE362&gt;=16,"Excellent", IF(AE362&gt;=14,"Good", IF(AE362&gt;=10,"Average","Fail")))</f>
        <v>Fail</v>
      </c>
      <c r="AG362" s="21">
        <f xml:space="preserve"> 0.5*$F362 + 0.5*$G362</f>
        <v>4</v>
      </c>
      <c r="AH362" s="21" t="str">
        <f>IF($AG362&lt;=1,"Low",IF($AG362&lt;=3,"Medium","High"))</f>
        <v>High</v>
      </c>
      <c r="AI362" s="21">
        <f>IF($J362&gt;=2,1,0) + IF($I362&lt;=1,1,0) + IF($V362&gt;=4,1,0) + IF($R362&lt;=2,1,0) + IF($X362&gt;20,1,0) + IF($AG362&lt;=2,1,0)</f>
        <v>1</v>
      </c>
      <c r="AJ362" s="21" t="str">
        <f>IF(AI362&gt;=4,"High",IF(AI362&gt;=2,"Medium","Low"))</f>
        <v>Low</v>
      </c>
      <c r="AK362" s="21" t="str">
        <f>IF(AND($AF362="Fail", $AI362&gt;=3),"Yes","No")</f>
        <v>No</v>
      </c>
      <c r="AL362" s="21">
        <f xml:space="preserve"> $K362 + $L362+ $M362 + $N362 +$O362</f>
        <v>4</v>
      </c>
      <c r="AM362" s="21">
        <f xml:space="preserve"> $Q362 + $S362 + $T362</f>
        <v>7</v>
      </c>
    </row>
    <row r="363" spans="1:39">
      <c r="A363" s="26" t="s">
        <v>37</v>
      </c>
      <c r="B363" s="18" t="s">
        <v>38</v>
      </c>
      <c r="C363" s="18">
        <v>18</v>
      </c>
      <c r="D363" s="18" t="s">
        <v>39</v>
      </c>
      <c r="E363" s="18" t="s">
        <v>72</v>
      </c>
      <c r="F363" s="18">
        <v>4</v>
      </c>
      <c r="G363" s="18">
        <v>3</v>
      </c>
      <c r="H363" s="18">
        <v>1</v>
      </c>
      <c r="I363" s="18">
        <v>4</v>
      </c>
      <c r="J363" s="18">
        <v>0</v>
      </c>
      <c r="K363" s="18">
        <v>0</v>
      </c>
      <c r="L363" s="18">
        <v>1</v>
      </c>
      <c r="M363" s="18">
        <v>1</v>
      </c>
      <c r="N363" s="18">
        <v>0</v>
      </c>
      <c r="O363" s="18">
        <v>1</v>
      </c>
      <c r="P363" s="18">
        <v>1</v>
      </c>
      <c r="Q363" s="18">
        <v>0</v>
      </c>
      <c r="R363" s="18">
        <v>4</v>
      </c>
      <c r="S363" s="18">
        <v>3</v>
      </c>
      <c r="T363" s="18">
        <v>3</v>
      </c>
      <c r="U363" s="18">
        <v>1</v>
      </c>
      <c r="V363" s="18">
        <v>1</v>
      </c>
      <c r="W363" s="18">
        <v>3</v>
      </c>
      <c r="X363" s="18">
        <v>0</v>
      </c>
      <c r="Y363" s="18">
        <v>14</v>
      </c>
      <c r="Z363" s="18">
        <v>13</v>
      </c>
      <c r="AA363" s="18">
        <v>14</v>
      </c>
      <c r="AB363" s="18">
        <f>$Z363-$Y363</f>
        <v>-1</v>
      </c>
      <c r="AC363" s="18">
        <f>$AA363-$Z363</f>
        <v>1</v>
      </c>
      <c r="AD363" s="18" t="str">
        <f>IF(AND($AB363&gt; 0, $AC363 &gt; 0), "Improving", IF(AND($AB363 &lt; 0, $AC363 &lt; 0), "Declining", "Mixed"))</f>
        <v>Mixed</v>
      </c>
      <c r="AE363" s="18">
        <f t="shared" si="5"/>
        <v>13.67</v>
      </c>
      <c r="AF363" s="18" t="str">
        <f>IF(AE363&gt;=16,"Excellent", IF(AE363&gt;=14,"Good", IF(AE363&gt;=10,"Average","Fail")))</f>
        <v>Average</v>
      </c>
      <c r="AG363" s="18">
        <f xml:space="preserve"> 0.5*$F363 + 0.5*$G363</f>
        <v>3.5</v>
      </c>
      <c r="AH363" s="18" t="str">
        <f>IF($AG363&lt;=1,"Low",IF($AG363&lt;=3,"Medium","High"))</f>
        <v>High</v>
      </c>
      <c r="AI363" s="18">
        <f>IF($J363&gt;=2,1,0) + IF($I363&lt;=1,1,0) + IF($V363&gt;=4,1,0) + IF($R363&lt;=2,1,0) + IF($X363&gt;20,1,0) + IF($AG363&lt;=2,1,0)</f>
        <v>0</v>
      </c>
      <c r="AJ363" s="18" t="str">
        <f>IF(AI363&gt;=4,"High",IF(AI363&gt;=2,"Medium","Low"))</f>
        <v>Low</v>
      </c>
      <c r="AK363" s="18" t="str">
        <f>IF(AND($AF363="Fail", $AI363&gt;=3),"Yes","No")</f>
        <v>No</v>
      </c>
      <c r="AL363" s="18">
        <f xml:space="preserve"> $K363 + $L363+ $M363 + $N363 +$O363</f>
        <v>3</v>
      </c>
      <c r="AM363" s="18">
        <f xml:space="preserve"> $Q363 + $S363 + $T363</f>
        <v>6</v>
      </c>
    </row>
    <row r="364" spans="1:39">
      <c r="A364" s="27" t="s">
        <v>37</v>
      </c>
      <c r="B364" s="21" t="s">
        <v>52</v>
      </c>
      <c r="C364" s="21">
        <v>17</v>
      </c>
      <c r="D364" s="21" t="s">
        <v>39</v>
      </c>
      <c r="E364" s="21" t="s">
        <v>71</v>
      </c>
      <c r="F364" s="21">
        <v>4</v>
      </c>
      <c r="G364" s="21">
        <v>4</v>
      </c>
      <c r="H364" s="21">
        <v>2</v>
      </c>
      <c r="I364" s="21">
        <v>1</v>
      </c>
      <c r="J364" s="21">
        <v>0</v>
      </c>
      <c r="K364" s="21">
        <v>0</v>
      </c>
      <c r="L364" s="21">
        <v>0</v>
      </c>
      <c r="M364" s="21">
        <v>1</v>
      </c>
      <c r="N364" s="21">
        <v>0</v>
      </c>
      <c r="O364" s="21">
        <v>1</v>
      </c>
      <c r="P364" s="21">
        <v>1</v>
      </c>
      <c r="Q364" s="21">
        <v>0</v>
      </c>
      <c r="R364" s="21">
        <v>4</v>
      </c>
      <c r="S364" s="21">
        <v>1</v>
      </c>
      <c r="T364" s="21">
        <v>1</v>
      </c>
      <c r="U364" s="21">
        <v>2</v>
      </c>
      <c r="V364" s="21">
        <v>2</v>
      </c>
      <c r="W364" s="21">
        <v>5</v>
      </c>
      <c r="X364" s="21">
        <v>0</v>
      </c>
      <c r="Y364" s="21">
        <v>11</v>
      </c>
      <c r="Z364" s="21">
        <v>11</v>
      </c>
      <c r="AA364" s="21">
        <v>10</v>
      </c>
      <c r="AB364" s="21">
        <f>$Z364-$Y364</f>
        <v>0</v>
      </c>
      <c r="AC364" s="21">
        <f>$AA364-$Z364</f>
        <v>-1</v>
      </c>
      <c r="AD364" s="21" t="str">
        <f>IF(AND($AB364&gt; 0, $AC364 &gt; 0), "Improving", IF(AND($AB364 &lt; 0, $AC364 &lt; 0), "Declining", "Mixed"))</f>
        <v>Mixed</v>
      </c>
      <c r="AE364" s="21">
        <f t="shared" si="5"/>
        <v>10.67</v>
      </c>
      <c r="AF364" s="21" t="str">
        <f>IF(AE364&gt;=16,"Excellent", IF(AE364&gt;=14,"Good", IF(AE364&gt;=10,"Average","Fail")))</f>
        <v>Average</v>
      </c>
      <c r="AG364" s="21">
        <f xml:space="preserve"> 0.5*$F364 + 0.5*$G364</f>
        <v>4</v>
      </c>
      <c r="AH364" s="21" t="str">
        <f>IF($AG364&lt;=1,"Low",IF($AG364&lt;=3,"Medium","High"))</f>
        <v>High</v>
      </c>
      <c r="AI364" s="21">
        <f>IF($J364&gt;=2,1,0) + IF($I364&lt;=1,1,0) + IF($V364&gt;=4,1,0) + IF($R364&lt;=2,1,0) + IF($X364&gt;20,1,0) + IF($AG364&lt;=2,1,0)</f>
        <v>1</v>
      </c>
      <c r="AJ364" s="21" t="str">
        <f>IF(AI364&gt;=4,"High",IF(AI364&gt;=2,"Medium","Low"))</f>
        <v>Low</v>
      </c>
      <c r="AK364" s="21" t="str">
        <f>IF(AND($AF364="Fail", $AI364&gt;=3),"Yes","No")</f>
        <v>No</v>
      </c>
      <c r="AL364" s="21">
        <f xml:space="preserve"> $K364 + $L364+ $M364 + $N364 +$O364</f>
        <v>2</v>
      </c>
      <c r="AM364" s="21">
        <f xml:space="preserve"> $Q364 + $S364 + $T364</f>
        <v>2</v>
      </c>
    </row>
    <row r="365" spans="1:39">
      <c r="A365" s="26" t="s">
        <v>37</v>
      </c>
      <c r="B365" s="18" t="s">
        <v>38</v>
      </c>
      <c r="C365" s="18">
        <v>17</v>
      </c>
      <c r="D365" s="18" t="s">
        <v>39</v>
      </c>
      <c r="E365" s="18" t="s">
        <v>72</v>
      </c>
      <c r="F365" s="18">
        <v>4</v>
      </c>
      <c r="G365" s="18">
        <v>2</v>
      </c>
      <c r="H365" s="18">
        <v>2</v>
      </c>
      <c r="I365" s="18">
        <v>3</v>
      </c>
      <c r="J365" s="18">
        <v>0</v>
      </c>
      <c r="K365" s="18">
        <v>0</v>
      </c>
      <c r="L365" s="18">
        <v>1</v>
      </c>
      <c r="M365" s="18">
        <v>1</v>
      </c>
      <c r="N365" s="18">
        <v>0</v>
      </c>
      <c r="O365" s="18">
        <v>1</v>
      </c>
      <c r="P365" s="18">
        <v>1</v>
      </c>
      <c r="Q365" s="18">
        <v>0</v>
      </c>
      <c r="R365" s="18">
        <v>4</v>
      </c>
      <c r="S365" s="18">
        <v>3</v>
      </c>
      <c r="T365" s="18">
        <v>3</v>
      </c>
      <c r="U365" s="18">
        <v>1</v>
      </c>
      <c r="V365" s="18">
        <v>1</v>
      </c>
      <c r="W365" s="18">
        <v>3</v>
      </c>
      <c r="X365" s="18">
        <v>0</v>
      </c>
      <c r="Y365" s="18">
        <v>15</v>
      </c>
      <c r="Z365" s="18">
        <v>12</v>
      </c>
      <c r="AA365" s="18">
        <v>14</v>
      </c>
      <c r="AB365" s="18">
        <f>$Z365-$Y365</f>
        <v>-3</v>
      </c>
      <c r="AC365" s="18">
        <f>$AA365-$Z365</f>
        <v>2</v>
      </c>
      <c r="AD365" s="18" t="str">
        <f>IF(AND($AB365&gt; 0, $AC365 &gt; 0), "Improving", IF(AND($AB365 &lt; 0, $AC365 &lt; 0), "Declining", "Mixed"))</f>
        <v>Mixed</v>
      </c>
      <c r="AE365" s="18">
        <f t="shared" si="5"/>
        <v>13.67</v>
      </c>
      <c r="AF365" s="18" t="str">
        <f>IF(AE365&gt;=16,"Excellent", IF(AE365&gt;=14,"Good", IF(AE365&gt;=10,"Average","Fail")))</f>
        <v>Average</v>
      </c>
      <c r="AG365" s="18">
        <f xml:space="preserve"> 0.5*$F365 + 0.5*$G365</f>
        <v>3</v>
      </c>
      <c r="AH365" s="18" t="str">
        <f>IF($AG365&lt;=1,"Low",IF($AG365&lt;=3,"Medium","High"))</f>
        <v>Medium</v>
      </c>
      <c r="AI365" s="18">
        <f>IF($J365&gt;=2,1,0) + IF($I365&lt;=1,1,0) + IF($V365&gt;=4,1,0) + IF($R365&lt;=2,1,0) + IF($X365&gt;20,1,0) + IF($AG365&lt;=2,1,0)</f>
        <v>0</v>
      </c>
      <c r="AJ365" s="18" t="str">
        <f>IF(AI365&gt;=4,"High",IF(AI365&gt;=2,"Medium","Low"))</f>
        <v>Low</v>
      </c>
      <c r="AK365" s="18" t="str">
        <f>IF(AND($AF365="Fail", $AI365&gt;=3),"Yes","No")</f>
        <v>No</v>
      </c>
      <c r="AL365" s="18">
        <f xml:space="preserve"> $K365 + $L365+ $M365 + $N365 +$O365</f>
        <v>3</v>
      </c>
      <c r="AM365" s="18">
        <f xml:space="preserve"> $Q365 + $S365 + $T365</f>
        <v>6</v>
      </c>
    </row>
    <row r="366" spans="1:39">
      <c r="A366" s="27" t="s">
        <v>37</v>
      </c>
      <c r="B366" s="21" t="s">
        <v>38</v>
      </c>
      <c r="C366" s="21">
        <v>17</v>
      </c>
      <c r="D366" s="21" t="s">
        <v>39</v>
      </c>
      <c r="E366" s="21" t="s">
        <v>72</v>
      </c>
      <c r="F366" s="21">
        <v>3</v>
      </c>
      <c r="G366" s="21">
        <v>2</v>
      </c>
      <c r="H366" s="21">
        <v>1</v>
      </c>
      <c r="I366" s="21">
        <v>4</v>
      </c>
      <c r="J366" s="21">
        <v>0</v>
      </c>
      <c r="K366" s="21">
        <v>0</v>
      </c>
      <c r="L366" s="21">
        <v>1</v>
      </c>
      <c r="M366" s="21">
        <v>1</v>
      </c>
      <c r="N366" s="21">
        <v>1</v>
      </c>
      <c r="O366" s="21">
        <v>1</v>
      </c>
      <c r="P366" s="21">
        <v>1</v>
      </c>
      <c r="Q366" s="21">
        <v>0</v>
      </c>
      <c r="R366" s="21">
        <v>5</v>
      </c>
      <c r="S366" s="21">
        <v>2</v>
      </c>
      <c r="T366" s="21">
        <v>2</v>
      </c>
      <c r="U366" s="21">
        <v>1</v>
      </c>
      <c r="V366" s="21">
        <v>2</v>
      </c>
      <c r="W366" s="21">
        <v>5</v>
      </c>
      <c r="X366" s="21">
        <v>0</v>
      </c>
      <c r="Y366" s="21">
        <v>17</v>
      </c>
      <c r="Z366" s="21">
        <v>17</v>
      </c>
      <c r="AA366" s="21">
        <v>18</v>
      </c>
      <c r="AB366" s="21">
        <f>$Z366-$Y366</f>
        <v>0</v>
      </c>
      <c r="AC366" s="21">
        <f>$AA366-$Z366</f>
        <v>1</v>
      </c>
      <c r="AD366" s="21" t="str">
        <f>IF(AND($AB366&gt; 0, $AC366 &gt; 0), "Improving", IF(AND($AB366 &lt; 0, $AC366 &lt; 0), "Declining", "Mixed"))</f>
        <v>Mixed</v>
      </c>
      <c r="AE366" s="21">
        <f t="shared" si="5"/>
        <v>17.329999999999998</v>
      </c>
      <c r="AF366" s="21" t="str">
        <f>IF(AE366&gt;=16,"Excellent", IF(AE366&gt;=14,"Good", IF(AE366&gt;=10,"Average","Fail")))</f>
        <v>Excellent</v>
      </c>
      <c r="AG366" s="21">
        <f xml:space="preserve"> 0.5*$F366 + 0.5*$G366</f>
        <v>2.5</v>
      </c>
      <c r="AH366" s="21" t="str">
        <f>IF($AG366&lt;=1,"Low",IF($AG366&lt;=3,"Medium","High"))</f>
        <v>Medium</v>
      </c>
      <c r="AI366" s="21">
        <f>IF($J366&gt;=2,1,0) + IF($I366&lt;=1,1,0) + IF($V366&gt;=4,1,0) + IF($R366&lt;=2,1,0) + IF($X366&gt;20,1,0) + IF($AG366&lt;=2,1,0)</f>
        <v>0</v>
      </c>
      <c r="AJ366" s="21" t="str">
        <f>IF(AI366&gt;=4,"High",IF(AI366&gt;=2,"Medium","Low"))</f>
        <v>Low</v>
      </c>
      <c r="AK366" s="21" t="str">
        <f>IF(AND($AF366="Fail", $AI366&gt;=3),"Yes","No")</f>
        <v>No</v>
      </c>
      <c r="AL366" s="21">
        <f xml:space="preserve"> $K366 + $L366+ $M366 + $N366 +$O366</f>
        <v>4</v>
      </c>
      <c r="AM366" s="21">
        <f xml:space="preserve"> $Q366 + $S366 + $T366</f>
        <v>4</v>
      </c>
    </row>
    <row r="367" spans="1:39">
      <c r="A367" s="26" t="s">
        <v>37</v>
      </c>
      <c r="B367" s="18" t="s">
        <v>52</v>
      </c>
      <c r="C367" s="18">
        <v>20</v>
      </c>
      <c r="D367" s="18" t="s">
        <v>39</v>
      </c>
      <c r="E367" s="18" t="s">
        <v>72</v>
      </c>
      <c r="F367" s="18">
        <v>3</v>
      </c>
      <c r="G367" s="18">
        <v>2</v>
      </c>
      <c r="H367" s="18">
        <v>1</v>
      </c>
      <c r="I367" s="18">
        <v>1</v>
      </c>
      <c r="J367" s="18">
        <v>0</v>
      </c>
      <c r="K367" s="18">
        <v>0</v>
      </c>
      <c r="L367" s="18">
        <v>0</v>
      </c>
      <c r="M367" s="18">
        <v>0</v>
      </c>
      <c r="N367" s="18">
        <v>1</v>
      </c>
      <c r="O367" s="18">
        <v>1</v>
      </c>
      <c r="P367" s="18">
        <v>0</v>
      </c>
      <c r="Q367" s="18">
        <v>0</v>
      </c>
      <c r="R367" s="18">
        <v>5</v>
      </c>
      <c r="S367" s="18">
        <v>5</v>
      </c>
      <c r="T367" s="18">
        <v>3</v>
      </c>
      <c r="U367" s="18">
        <v>1</v>
      </c>
      <c r="V367" s="18">
        <v>1</v>
      </c>
      <c r="W367" s="18">
        <v>5</v>
      </c>
      <c r="X367" s="18">
        <v>0</v>
      </c>
      <c r="Y367" s="18">
        <v>17</v>
      </c>
      <c r="Z367" s="18">
        <v>18</v>
      </c>
      <c r="AA367" s="18">
        <v>18</v>
      </c>
      <c r="AB367" s="18">
        <f>$Z367-$Y367</f>
        <v>1</v>
      </c>
      <c r="AC367" s="18">
        <f>$AA367-$Z367</f>
        <v>0</v>
      </c>
      <c r="AD367" s="18" t="str">
        <f>IF(AND($AB367&gt; 0, $AC367 &gt; 0), "Improving", IF(AND($AB367 &lt; 0, $AC367 &lt; 0), "Declining", "Mixed"))</f>
        <v>Mixed</v>
      </c>
      <c r="AE367" s="18">
        <f t="shared" si="5"/>
        <v>17.670000000000002</v>
      </c>
      <c r="AF367" s="18" t="str">
        <f>IF(AE367&gt;=16,"Excellent", IF(AE367&gt;=14,"Good", IF(AE367&gt;=10,"Average","Fail")))</f>
        <v>Excellent</v>
      </c>
      <c r="AG367" s="18">
        <f xml:space="preserve"> 0.5*$F367 + 0.5*$G367</f>
        <v>2.5</v>
      </c>
      <c r="AH367" s="18" t="str">
        <f>IF($AG367&lt;=1,"Low",IF($AG367&lt;=3,"Medium","High"))</f>
        <v>Medium</v>
      </c>
      <c r="AI367" s="18">
        <f>IF($J367&gt;=2,1,0) + IF($I367&lt;=1,1,0) + IF($V367&gt;=4,1,0) + IF($R367&lt;=2,1,0) + IF($X367&gt;20,1,0) + IF($AG367&lt;=2,1,0)</f>
        <v>1</v>
      </c>
      <c r="AJ367" s="18" t="str">
        <f>IF(AI367&gt;=4,"High",IF(AI367&gt;=2,"Medium","Low"))</f>
        <v>Low</v>
      </c>
      <c r="AK367" s="18" t="str">
        <f>IF(AND($AF367="Fail", $AI367&gt;=3),"Yes","No")</f>
        <v>No</v>
      </c>
      <c r="AL367" s="18">
        <f xml:space="preserve"> $K367 + $L367+ $M367 + $N367 +$O367</f>
        <v>2</v>
      </c>
      <c r="AM367" s="18">
        <f xml:space="preserve"> $Q367 + $S367 + $T367</f>
        <v>8</v>
      </c>
    </row>
    <row r="368" spans="1:39">
      <c r="A368" s="27" t="s">
        <v>37</v>
      </c>
      <c r="B368" s="21" t="s">
        <v>52</v>
      </c>
      <c r="C368" s="21">
        <v>19</v>
      </c>
      <c r="D368" s="21" t="s">
        <v>54</v>
      </c>
      <c r="E368" s="21" t="s">
        <v>72</v>
      </c>
      <c r="F368" s="21">
        <v>3</v>
      </c>
      <c r="G368" s="21">
        <v>3</v>
      </c>
      <c r="H368" s="21">
        <v>1</v>
      </c>
      <c r="I368" s="21">
        <v>2</v>
      </c>
      <c r="J368" s="21">
        <v>1</v>
      </c>
      <c r="K368" s="21">
        <v>0</v>
      </c>
      <c r="L368" s="21">
        <v>0</v>
      </c>
      <c r="M368" s="21">
        <v>0</v>
      </c>
      <c r="N368" s="21">
        <v>1</v>
      </c>
      <c r="O368" s="21">
        <v>1</v>
      </c>
      <c r="P368" s="21">
        <v>0</v>
      </c>
      <c r="Q368" s="21">
        <v>1</v>
      </c>
      <c r="R368" s="21">
        <v>4</v>
      </c>
      <c r="S368" s="21">
        <v>5</v>
      </c>
      <c r="T368" s="21">
        <v>3</v>
      </c>
      <c r="U368" s="21">
        <v>1</v>
      </c>
      <c r="V368" s="21">
        <v>2</v>
      </c>
      <c r="W368" s="21">
        <v>5</v>
      </c>
      <c r="X368" s="21">
        <v>0</v>
      </c>
      <c r="Y368" s="21">
        <v>15</v>
      </c>
      <c r="Z368" s="21">
        <v>12</v>
      </c>
      <c r="AA368" s="21">
        <v>12</v>
      </c>
      <c r="AB368" s="21">
        <f>$Z368-$Y368</f>
        <v>-3</v>
      </c>
      <c r="AC368" s="21">
        <f>$AA368-$Z368</f>
        <v>0</v>
      </c>
      <c r="AD368" s="21" t="str">
        <f>IF(AND($AB368&gt; 0, $AC368 &gt; 0), "Improving", IF(AND($AB368 &lt; 0, $AC368 &lt; 0), "Declining", "Mixed"))</f>
        <v>Mixed</v>
      </c>
      <c r="AE368" s="21">
        <f t="shared" si="5"/>
        <v>13</v>
      </c>
      <c r="AF368" s="21" t="str">
        <f>IF(AE368&gt;=16,"Excellent", IF(AE368&gt;=14,"Good", IF(AE368&gt;=10,"Average","Fail")))</f>
        <v>Average</v>
      </c>
      <c r="AG368" s="21">
        <f xml:space="preserve"> 0.5*$F368 + 0.5*$G368</f>
        <v>3</v>
      </c>
      <c r="AH368" s="21" t="str">
        <f>IF($AG368&lt;=1,"Low",IF($AG368&lt;=3,"Medium","High"))</f>
        <v>Medium</v>
      </c>
      <c r="AI368" s="21">
        <f>IF($J368&gt;=2,1,0) + IF($I368&lt;=1,1,0) + IF($V368&gt;=4,1,0) + IF($R368&lt;=2,1,0) + IF($X368&gt;20,1,0) + IF($AG368&lt;=2,1,0)</f>
        <v>0</v>
      </c>
      <c r="AJ368" s="21" t="str">
        <f>IF(AI368&gt;=4,"High",IF(AI368&gt;=2,"Medium","Low"))</f>
        <v>Low</v>
      </c>
      <c r="AK368" s="21" t="str">
        <f>IF(AND($AF368="Fail", $AI368&gt;=3),"Yes","No")</f>
        <v>No</v>
      </c>
      <c r="AL368" s="21">
        <f xml:space="preserve"> $K368 + $L368+ $M368 + $N368 +$O368</f>
        <v>2</v>
      </c>
      <c r="AM368" s="21">
        <f xml:space="preserve"> $Q368 + $S368 + $T368</f>
        <v>9</v>
      </c>
    </row>
    <row r="369" spans="1:39">
      <c r="A369" s="26" t="s">
        <v>37</v>
      </c>
      <c r="B369" s="18" t="s">
        <v>38</v>
      </c>
      <c r="C369" s="18">
        <v>19</v>
      </c>
      <c r="D369" s="18" t="s">
        <v>39</v>
      </c>
      <c r="E369" s="18" t="s">
        <v>71</v>
      </c>
      <c r="F369" s="18">
        <v>1</v>
      </c>
      <c r="G369" s="18">
        <v>2</v>
      </c>
      <c r="H369" s="18">
        <v>1</v>
      </c>
      <c r="I369" s="18">
        <v>2</v>
      </c>
      <c r="J369" s="18">
        <v>1</v>
      </c>
      <c r="K369" s="18">
        <v>0</v>
      </c>
      <c r="L369" s="18">
        <v>0</v>
      </c>
      <c r="M369" s="18">
        <v>0</v>
      </c>
      <c r="N369" s="18">
        <v>1</v>
      </c>
      <c r="O369" s="18">
        <v>1</v>
      </c>
      <c r="P369" s="18">
        <v>0</v>
      </c>
      <c r="Q369" s="18">
        <v>1</v>
      </c>
      <c r="R369" s="18">
        <v>4</v>
      </c>
      <c r="S369" s="18">
        <v>2</v>
      </c>
      <c r="T369" s="18">
        <v>4</v>
      </c>
      <c r="U369" s="18">
        <v>2</v>
      </c>
      <c r="V369" s="18">
        <v>2</v>
      </c>
      <c r="W369" s="18">
        <v>3</v>
      </c>
      <c r="X369" s="18">
        <v>0</v>
      </c>
      <c r="Y369" s="18">
        <v>9</v>
      </c>
      <c r="Z369" s="18">
        <v>9</v>
      </c>
      <c r="AA369" s="18">
        <v>0</v>
      </c>
      <c r="AB369" s="18">
        <f>$Z369-$Y369</f>
        <v>0</v>
      </c>
      <c r="AC369" s="18">
        <f>$AA369-$Z369</f>
        <v>-9</v>
      </c>
      <c r="AD369" s="18" t="str">
        <f>IF(AND($AB369&gt; 0, $AC369 &gt; 0), "Improving", IF(AND($AB369 &lt; 0, $AC369 &lt; 0), "Declining", "Mixed"))</f>
        <v>Mixed</v>
      </c>
      <c r="AE369" s="18">
        <f t="shared" si="5"/>
        <v>6</v>
      </c>
      <c r="AF369" s="18" t="str">
        <f>IF(AE369&gt;=16,"Excellent", IF(AE369&gt;=14,"Good", IF(AE369&gt;=10,"Average","Fail")))</f>
        <v>Fail</v>
      </c>
      <c r="AG369" s="18">
        <f xml:space="preserve"> 0.5*$F369 + 0.5*$G369</f>
        <v>1.5</v>
      </c>
      <c r="AH369" s="18" t="str">
        <f>IF($AG369&lt;=1,"Low",IF($AG369&lt;=3,"Medium","High"))</f>
        <v>Medium</v>
      </c>
      <c r="AI369" s="18">
        <f>IF($J369&gt;=2,1,0) + IF($I369&lt;=1,1,0) + IF($V369&gt;=4,1,0) + IF($R369&lt;=2,1,0) + IF($X369&gt;20,1,0) + IF($AG369&lt;=2,1,0)</f>
        <v>1</v>
      </c>
      <c r="AJ369" s="18" t="str">
        <f>IF(AI369&gt;=4,"High",IF(AI369&gt;=2,"Medium","Low"))</f>
        <v>Low</v>
      </c>
      <c r="AK369" s="18" t="str">
        <f>IF(AND($AF369="Fail", $AI369&gt;=3),"Yes","No")</f>
        <v>No</v>
      </c>
      <c r="AL369" s="18">
        <f xml:space="preserve"> $K369 + $L369+ $M369 + $N369 +$O369</f>
        <v>2</v>
      </c>
      <c r="AM369" s="18">
        <f xml:space="preserve"> $Q369 + $S369 + $T369</f>
        <v>7</v>
      </c>
    </row>
    <row r="370" spans="1:39">
      <c r="A370" s="27" t="s">
        <v>37</v>
      </c>
      <c r="B370" s="21" t="s">
        <v>38</v>
      </c>
      <c r="C370" s="21">
        <v>18</v>
      </c>
      <c r="D370" s="21" t="s">
        <v>39</v>
      </c>
      <c r="E370" s="21" t="s">
        <v>72</v>
      </c>
      <c r="F370" s="21">
        <v>2</v>
      </c>
      <c r="G370" s="21">
        <v>1</v>
      </c>
      <c r="H370" s="21">
        <v>2</v>
      </c>
      <c r="I370" s="21">
        <v>2</v>
      </c>
      <c r="J370" s="21">
        <v>0</v>
      </c>
      <c r="K370" s="21">
        <v>0</v>
      </c>
      <c r="L370" s="21">
        <v>1</v>
      </c>
      <c r="M370" s="21">
        <v>1</v>
      </c>
      <c r="N370" s="21">
        <v>1</v>
      </c>
      <c r="O370" s="21">
        <v>1</v>
      </c>
      <c r="P370" s="21">
        <v>1</v>
      </c>
      <c r="Q370" s="21">
        <v>0</v>
      </c>
      <c r="R370" s="21">
        <v>5</v>
      </c>
      <c r="S370" s="21">
        <v>3</v>
      </c>
      <c r="T370" s="21">
        <v>3</v>
      </c>
      <c r="U370" s="21">
        <v>1</v>
      </c>
      <c r="V370" s="21">
        <v>2</v>
      </c>
      <c r="W370" s="21">
        <v>1</v>
      </c>
      <c r="X370" s="21">
        <v>0</v>
      </c>
      <c r="Y370" s="21">
        <v>8</v>
      </c>
      <c r="Z370" s="21">
        <v>8</v>
      </c>
      <c r="AA370" s="21">
        <v>0</v>
      </c>
      <c r="AB370" s="21">
        <f>$Z370-$Y370</f>
        <v>0</v>
      </c>
      <c r="AC370" s="21">
        <f>$AA370-$Z370</f>
        <v>-8</v>
      </c>
      <c r="AD370" s="21" t="str">
        <f>IF(AND($AB370&gt; 0, $AC370 &gt; 0), "Improving", IF(AND($AB370 &lt; 0, $AC370 &lt; 0), "Declining", "Mixed"))</f>
        <v>Mixed</v>
      </c>
      <c r="AE370" s="21">
        <f t="shared" si="5"/>
        <v>5.33</v>
      </c>
      <c r="AF370" s="21" t="str">
        <f>IF(AE370&gt;=16,"Excellent", IF(AE370&gt;=14,"Good", IF(AE370&gt;=10,"Average","Fail")))</f>
        <v>Fail</v>
      </c>
      <c r="AG370" s="21">
        <f xml:space="preserve"> 0.5*$F370 + 0.5*$G370</f>
        <v>1.5</v>
      </c>
      <c r="AH370" s="21" t="str">
        <f>IF($AG370&lt;=1,"Low",IF($AG370&lt;=3,"Medium","High"))</f>
        <v>Medium</v>
      </c>
      <c r="AI370" s="21">
        <f>IF($J370&gt;=2,1,0) + IF($I370&lt;=1,1,0) + IF($V370&gt;=4,1,0) + IF($R370&lt;=2,1,0) + IF($X370&gt;20,1,0) + IF($AG370&lt;=2,1,0)</f>
        <v>1</v>
      </c>
      <c r="AJ370" s="21" t="str">
        <f>IF(AI370&gt;=4,"High",IF(AI370&gt;=2,"Medium","Low"))</f>
        <v>Low</v>
      </c>
      <c r="AK370" s="21" t="str">
        <f>IF(AND($AF370="Fail", $AI370&gt;=3),"Yes","No")</f>
        <v>No</v>
      </c>
      <c r="AL370" s="21">
        <f xml:space="preserve"> $K370 + $L370+ $M370 + $N370 +$O370</f>
        <v>4</v>
      </c>
      <c r="AM370" s="21">
        <f xml:space="preserve"> $Q370 + $S370 + $T370</f>
        <v>6</v>
      </c>
    </row>
    <row r="371" spans="1:39">
      <c r="A371" s="26" t="s">
        <v>37</v>
      </c>
      <c r="B371" s="18" t="s">
        <v>38</v>
      </c>
      <c r="C371" s="18">
        <v>17</v>
      </c>
      <c r="D371" s="18" t="s">
        <v>54</v>
      </c>
      <c r="E371" s="18" t="s">
        <v>72</v>
      </c>
      <c r="F371" s="18">
        <v>3</v>
      </c>
      <c r="G371" s="18">
        <v>4</v>
      </c>
      <c r="H371" s="18">
        <v>1</v>
      </c>
      <c r="I371" s="18">
        <v>3</v>
      </c>
      <c r="J371" s="18">
        <v>0</v>
      </c>
      <c r="K371" s="18">
        <v>0</v>
      </c>
      <c r="L371" s="18">
        <v>1</v>
      </c>
      <c r="M371" s="18">
        <v>1</v>
      </c>
      <c r="N371" s="18">
        <v>1</v>
      </c>
      <c r="O371" s="18">
        <v>1</v>
      </c>
      <c r="P371" s="18">
        <v>1</v>
      </c>
      <c r="Q371" s="18">
        <v>0</v>
      </c>
      <c r="R371" s="18">
        <v>4</v>
      </c>
      <c r="S371" s="18">
        <v>3</v>
      </c>
      <c r="T371" s="18">
        <v>4</v>
      </c>
      <c r="U371" s="18">
        <v>2</v>
      </c>
      <c r="V371" s="18">
        <v>5</v>
      </c>
      <c r="W371" s="18">
        <v>5</v>
      </c>
      <c r="X371" s="18">
        <v>0</v>
      </c>
      <c r="Y371" s="18">
        <v>11</v>
      </c>
      <c r="Z371" s="18">
        <v>11</v>
      </c>
      <c r="AA371" s="18">
        <v>10</v>
      </c>
      <c r="AB371" s="18">
        <f>$Z371-$Y371</f>
        <v>0</v>
      </c>
      <c r="AC371" s="18">
        <f>$AA371-$Z371</f>
        <v>-1</v>
      </c>
      <c r="AD371" s="18" t="str">
        <f>IF(AND($AB371&gt; 0, $AC371 &gt; 0), "Improving", IF(AND($AB371 &lt; 0, $AC371 &lt; 0), "Declining", "Mixed"))</f>
        <v>Mixed</v>
      </c>
      <c r="AE371" s="18">
        <f t="shared" si="5"/>
        <v>10.67</v>
      </c>
      <c r="AF371" s="18" t="str">
        <f>IF(AE371&gt;=16,"Excellent", IF(AE371&gt;=14,"Good", IF(AE371&gt;=10,"Average","Fail")))</f>
        <v>Average</v>
      </c>
      <c r="AG371" s="18">
        <f xml:space="preserve"> 0.5*$F371 + 0.5*$G371</f>
        <v>3.5</v>
      </c>
      <c r="AH371" s="18" t="str">
        <f>IF($AG371&lt;=1,"Low",IF($AG371&lt;=3,"Medium","High"))</f>
        <v>High</v>
      </c>
      <c r="AI371" s="18">
        <f>IF($J371&gt;=2,1,0) + IF($I371&lt;=1,1,0) + IF($V371&gt;=4,1,0) + IF($R371&lt;=2,1,0) + IF($X371&gt;20,1,0) + IF($AG371&lt;=2,1,0)</f>
        <v>1</v>
      </c>
      <c r="AJ371" s="18" t="str">
        <f>IF(AI371&gt;=4,"High",IF(AI371&gt;=2,"Medium","Low"))</f>
        <v>Low</v>
      </c>
      <c r="AK371" s="18" t="str">
        <f>IF(AND($AF371="Fail", $AI371&gt;=3),"Yes","No")</f>
        <v>No</v>
      </c>
      <c r="AL371" s="18">
        <f xml:space="preserve"> $K371 + $L371+ $M371 + $N371 +$O371</f>
        <v>4</v>
      </c>
      <c r="AM371" s="18">
        <f xml:space="preserve"> $Q371 + $S371 + $T371</f>
        <v>7</v>
      </c>
    </row>
    <row r="372" spans="1:39">
      <c r="A372" s="27" t="s">
        <v>37</v>
      </c>
      <c r="B372" s="21" t="s">
        <v>38</v>
      </c>
      <c r="C372" s="21">
        <v>17</v>
      </c>
      <c r="D372" s="21" t="s">
        <v>39</v>
      </c>
      <c r="E372" s="21" t="s">
        <v>71</v>
      </c>
      <c r="F372" s="21">
        <v>0</v>
      </c>
      <c r="G372" s="21">
        <v>2</v>
      </c>
      <c r="H372" s="21">
        <v>2</v>
      </c>
      <c r="I372" s="21">
        <v>3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1</v>
      </c>
      <c r="P372" s="21">
        <v>1</v>
      </c>
      <c r="Q372" s="21">
        <v>0</v>
      </c>
      <c r="R372" s="21">
        <v>3</v>
      </c>
      <c r="S372" s="21">
        <v>3</v>
      </c>
      <c r="T372" s="21">
        <v>3</v>
      </c>
      <c r="U372" s="21">
        <v>2</v>
      </c>
      <c r="V372" s="21">
        <v>3</v>
      </c>
      <c r="W372" s="21">
        <v>2</v>
      </c>
      <c r="X372" s="21">
        <v>0</v>
      </c>
      <c r="Y372" s="21">
        <v>16</v>
      </c>
      <c r="Z372" s="21">
        <v>15</v>
      </c>
      <c r="AA372" s="21">
        <v>15</v>
      </c>
      <c r="AB372" s="21">
        <f>$Z372-$Y372</f>
        <v>-1</v>
      </c>
      <c r="AC372" s="21">
        <f>$AA372-$Z372</f>
        <v>0</v>
      </c>
      <c r="AD372" s="21" t="str">
        <f>IF(AND($AB372&gt; 0, $AC372 &gt; 0), "Improving", IF(AND($AB372 &lt; 0, $AC372 &lt; 0), "Declining", "Mixed"))</f>
        <v>Mixed</v>
      </c>
      <c r="AE372" s="21">
        <f t="shared" si="5"/>
        <v>15.33</v>
      </c>
      <c r="AF372" s="21" t="str">
        <f>IF(AE372&gt;=16,"Excellent", IF(AE372&gt;=14,"Good", IF(AE372&gt;=10,"Average","Fail")))</f>
        <v>Good</v>
      </c>
      <c r="AG372" s="21">
        <f xml:space="preserve"> 0.5*$F372 + 0.5*$G372</f>
        <v>1</v>
      </c>
      <c r="AH372" s="21" t="str">
        <f>IF($AG372&lt;=1,"Low",IF($AG372&lt;=3,"Medium","High"))</f>
        <v>Low</v>
      </c>
      <c r="AI372" s="21">
        <f>IF($J372&gt;=2,1,0) + IF($I372&lt;=1,1,0) + IF($V372&gt;=4,1,0) + IF($R372&lt;=2,1,0) + IF($X372&gt;20,1,0) + IF($AG372&lt;=2,1,0)</f>
        <v>1</v>
      </c>
      <c r="AJ372" s="21" t="str">
        <f>IF(AI372&gt;=4,"High",IF(AI372&gt;=2,"Medium","Low"))</f>
        <v>Low</v>
      </c>
      <c r="AK372" s="21" t="str">
        <f>IF(AND($AF372="Fail", $AI372&gt;=3),"Yes","No")</f>
        <v>No</v>
      </c>
      <c r="AL372" s="21">
        <f xml:space="preserve"> $K372 + $L372+ $M372 + $N372 +$O372</f>
        <v>1</v>
      </c>
      <c r="AM372" s="21">
        <f xml:space="preserve"> $Q372 + $S372 + $T372</f>
        <v>6</v>
      </c>
    </row>
    <row r="373" spans="1:39">
      <c r="A373" s="26" t="s">
        <v>37</v>
      </c>
      <c r="B373" s="18" t="s">
        <v>38</v>
      </c>
      <c r="C373" s="18">
        <v>18</v>
      </c>
      <c r="D373" s="18" t="s">
        <v>39</v>
      </c>
      <c r="E373" s="18" t="s">
        <v>72</v>
      </c>
      <c r="F373" s="18">
        <v>3</v>
      </c>
      <c r="G373" s="18">
        <v>3</v>
      </c>
      <c r="H373" s="18">
        <v>1</v>
      </c>
      <c r="I373" s="18">
        <v>2</v>
      </c>
      <c r="J373" s="18">
        <v>0</v>
      </c>
      <c r="K373" s="18">
        <v>0</v>
      </c>
      <c r="L373" s="18">
        <v>0</v>
      </c>
      <c r="M373" s="18">
        <v>0</v>
      </c>
      <c r="N373" s="18">
        <v>1</v>
      </c>
      <c r="O373" s="18">
        <v>1</v>
      </c>
      <c r="P373" s="18">
        <v>1</v>
      </c>
      <c r="Q373" s="18">
        <v>0</v>
      </c>
      <c r="R373" s="18">
        <v>5</v>
      </c>
      <c r="S373" s="18">
        <v>3</v>
      </c>
      <c r="T373" s="18">
        <v>4</v>
      </c>
      <c r="U373" s="18">
        <v>1</v>
      </c>
      <c r="V373" s="18">
        <v>1</v>
      </c>
      <c r="W373" s="18">
        <v>4</v>
      </c>
      <c r="X373" s="18">
        <v>0</v>
      </c>
      <c r="Y373" s="18">
        <v>7</v>
      </c>
      <c r="Z373" s="18">
        <v>0</v>
      </c>
      <c r="AA373" s="18">
        <v>0</v>
      </c>
      <c r="AB373" s="18">
        <f>$Z373-$Y373</f>
        <v>-7</v>
      </c>
      <c r="AC373" s="18">
        <f>$AA373-$Z373</f>
        <v>0</v>
      </c>
      <c r="AD373" s="18" t="str">
        <f>IF(AND($AB373&gt; 0, $AC373 &gt; 0), "Improving", IF(AND($AB373 &lt; 0, $AC373 &lt; 0), "Declining", "Mixed"))</f>
        <v>Mixed</v>
      </c>
      <c r="AE373" s="18">
        <f t="shared" si="5"/>
        <v>2.33</v>
      </c>
      <c r="AF373" s="18" t="str">
        <f>IF(AE373&gt;=16,"Excellent", IF(AE373&gt;=14,"Good", IF(AE373&gt;=10,"Average","Fail")))</f>
        <v>Fail</v>
      </c>
      <c r="AG373" s="18">
        <f xml:space="preserve"> 0.5*$F373 + 0.5*$G373</f>
        <v>3</v>
      </c>
      <c r="AH373" s="18" t="str">
        <f>IF($AG373&lt;=1,"Low",IF($AG373&lt;=3,"Medium","High"))</f>
        <v>Medium</v>
      </c>
      <c r="AI373" s="18">
        <f>IF($J373&gt;=2,1,0) + IF($I373&lt;=1,1,0) + IF($V373&gt;=4,1,0) + IF($R373&lt;=2,1,0) + IF($X373&gt;20,1,0) + IF($AG373&lt;=2,1,0)</f>
        <v>0</v>
      </c>
      <c r="AJ373" s="18" t="str">
        <f>IF(AI373&gt;=4,"High",IF(AI373&gt;=2,"Medium","Low"))</f>
        <v>Low</v>
      </c>
      <c r="AK373" s="18" t="str">
        <f>IF(AND($AF373="Fail", $AI373&gt;=3),"Yes","No")</f>
        <v>No</v>
      </c>
      <c r="AL373" s="18">
        <f xml:space="preserve"> $K373 + $L373+ $M373 + $N373 +$O373</f>
        <v>2</v>
      </c>
      <c r="AM373" s="18">
        <f xml:space="preserve"> $Q373 + $S373 + $T373</f>
        <v>7</v>
      </c>
    </row>
    <row r="374" spans="1:39">
      <c r="A374" s="27" t="s">
        <v>37</v>
      </c>
      <c r="B374" s="21" t="s">
        <v>38</v>
      </c>
      <c r="C374" s="21">
        <v>18</v>
      </c>
      <c r="D374" s="21" t="s">
        <v>39</v>
      </c>
      <c r="E374" s="21" t="s">
        <v>71</v>
      </c>
      <c r="F374" s="21">
        <v>2</v>
      </c>
      <c r="G374" s="21">
        <v>2</v>
      </c>
      <c r="H374" s="21">
        <v>1</v>
      </c>
      <c r="I374" s="21">
        <v>2</v>
      </c>
      <c r="J374" s="21">
        <v>0</v>
      </c>
      <c r="K374" s="21">
        <v>0</v>
      </c>
      <c r="L374" s="21">
        <v>0</v>
      </c>
      <c r="M374" s="21">
        <v>0</v>
      </c>
      <c r="N374" s="21">
        <v>1</v>
      </c>
      <c r="O374" s="21">
        <v>1</v>
      </c>
      <c r="P374" s="21">
        <v>1</v>
      </c>
      <c r="Q374" s="21">
        <v>1</v>
      </c>
      <c r="R374" s="21">
        <v>4</v>
      </c>
      <c r="S374" s="21">
        <v>3</v>
      </c>
      <c r="T374" s="21">
        <v>3</v>
      </c>
      <c r="U374" s="21">
        <v>1</v>
      </c>
      <c r="V374" s="21">
        <v>1</v>
      </c>
      <c r="W374" s="21">
        <v>2</v>
      </c>
      <c r="X374" s="21">
        <v>0</v>
      </c>
      <c r="Y374" s="21">
        <v>8</v>
      </c>
      <c r="Z374" s="21">
        <v>8</v>
      </c>
      <c r="AA374" s="21">
        <v>0</v>
      </c>
      <c r="AB374" s="21">
        <f>$Z374-$Y374</f>
        <v>0</v>
      </c>
      <c r="AC374" s="21">
        <f>$AA374-$Z374</f>
        <v>-8</v>
      </c>
      <c r="AD374" s="21" t="str">
        <f>IF(AND($AB374&gt; 0, $AC374 &gt; 0), "Improving", IF(AND($AB374 &lt; 0, $AC374 &lt; 0), "Declining", "Mixed"))</f>
        <v>Mixed</v>
      </c>
      <c r="AE374" s="21">
        <f t="shared" si="5"/>
        <v>5.33</v>
      </c>
      <c r="AF374" s="21" t="str">
        <f>IF(AE374&gt;=16,"Excellent", IF(AE374&gt;=14,"Good", IF(AE374&gt;=10,"Average","Fail")))</f>
        <v>Fail</v>
      </c>
      <c r="AG374" s="21">
        <f xml:space="preserve"> 0.5*$F374 + 0.5*$G374</f>
        <v>2</v>
      </c>
      <c r="AH374" s="21" t="str">
        <f>IF($AG374&lt;=1,"Low",IF($AG374&lt;=3,"Medium","High"))</f>
        <v>Medium</v>
      </c>
      <c r="AI374" s="21">
        <f>IF($J374&gt;=2,1,0) + IF($I374&lt;=1,1,0) + IF($V374&gt;=4,1,0) + IF($R374&lt;=2,1,0) + IF($X374&gt;20,1,0) + IF($AG374&lt;=2,1,0)</f>
        <v>1</v>
      </c>
      <c r="AJ374" s="21" t="str">
        <f>IF(AI374&gt;=4,"High",IF(AI374&gt;=2,"Medium","Low"))</f>
        <v>Low</v>
      </c>
      <c r="AK374" s="21" t="str">
        <f>IF(AND($AF374="Fail", $AI374&gt;=3),"Yes","No")</f>
        <v>No</v>
      </c>
      <c r="AL374" s="21">
        <f xml:space="preserve"> $K374 + $L374+ $M374 + $N374 +$O374</f>
        <v>2</v>
      </c>
      <c r="AM374" s="21">
        <f xml:space="preserve"> $Q374 + $S374 + $T374</f>
        <v>7</v>
      </c>
    </row>
    <row r="375" spans="1:39">
      <c r="A375" s="26" t="s">
        <v>37</v>
      </c>
      <c r="B375" s="18" t="s">
        <v>38</v>
      </c>
      <c r="C375" s="18">
        <v>18</v>
      </c>
      <c r="D375" s="18" t="s">
        <v>54</v>
      </c>
      <c r="E375" s="18" t="s">
        <v>72</v>
      </c>
      <c r="F375" s="18">
        <v>2</v>
      </c>
      <c r="G375" s="18">
        <v>2</v>
      </c>
      <c r="H375" s="18">
        <v>2</v>
      </c>
      <c r="I375" s="18">
        <v>4</v>
      </c>
      <c r="J375" s="18">
        <v>0</v>
      </c>
      <c r="K375" s="18">
        <v>0</v>
      </c>
      <c r="L375" s="18">
        <v>0</v>
      </c>
      <c r="M375" s="18">
        <v>0</v>
      </c>
      <c r="N375" s="18">
        <v>1</v>
      </c>
      <c r="O375" s="18">
        <v>1</v>
      </c>
      <c r="P375" s="18">
        <v>0</v>
      </c>
      <c r="Q375" s="18">
        <v>0</v>
      </c>
      <c r="R375" s="18">
        <v>4</v>
      </c>
      <c r="S375" s="18">
        <v>4</v>
      </c>
      <c r="T375" s="18">
        <v>4</v>
      </c>
      <c r="U375" s="18">
        <v>1</v>
      </c>
      <c r="V375" s="18">
        <v>1</v>
      </c>
      <c r="W375" s="18">
        <v>4</v>
      </c>
      <c r="X375" s="18">
        <v>0</v>
      </c>
      <c r="Y375" s="18">
        <v>10</v>
      </c>
      <c r="Z375" s="18">
        <v>9</v>
      </c>
      <c r="AA375" s="18">
        <v>0</v>
      </c>
      <c r="AB375" s="18">
        <f>$Z375-$Y375</f>
        <v>-1</v>
      </c>
      <c r="AC375" s="18">
        <f>$AA375-$Z375</f>
        <v>-9</v>
      </c>
      <c r="AD375" s="18" t="str">
        <f>IF(AND($AB375&gt; 0, $AC375 &gt; 0), "Improving", IF(AND($AB375 &lt; 0, $AC375 &lt; 0), "Declining", "Mixed"))</f>
        <v>Declining</v>
      </c>
      <c r="AE375" s="18">
        <f t="shared" si="5"/>
        <v>6.33</v>
      </c>
      <c r="AF375" s="18" t="str">
        <f>IF(AE375&gt;=16,"Excellent", IF(AE375&gt;=14,"Good", IF(AE375&gt;=10,"Average","Fail")))</f>
        <v>Fail</v>
      </c>
      <c r="AG375" s="18">
        <f xml:space="preserve"> 0.5*$F375 + 0.5*$G375</f>
        <v>2</v>
      </c>
      <c r="AH375" s="18" t="str">
        <f>IF($AG375&lt;=1,"Low",IF($AG375&lt;=3,"Medium","High"))</f>
        <v>Medium</v>
      </c>
      <c r="AI375" s="18">
        <f>IF($J375&gt;=2,1,0) + IF($I375&lt;=1,1,0) + IF($V375&gt;=4,1,0) + IF($R375&lt;=2,1,0) + IF($X375&gt;20,1,0) + IF($AG375&lt;=2,1,0)</f>
        <v>1</v>
      </c>
      <c r="AJ375" s="18" t="str">
        <f>IF(AI375&gt;=4,"High",IF(AI375&gt;=2,"Medium","Low"))</f>
        <v>Low</v>
      </c>
      <c r="AK375" s="18" t="str">
        <f>IF(AND($AF375="Fail", $AI375&gt;=3),"Yes","No")</f>
        <v>No</v>
      </c>
      <c r="AL375" s="18">
        <f xml:space="preserve"> $K375 + $L375+ $M375 + $N375 +$O375</f>
        <v>2</v>
      </c>
      <c r="AM375" s="18">
        <f xml:space="preserve"> $Q375 + $S375 + $T375</f>
        <v>8</v>
      </c>
    </row>
    <row r="376" spans="1:39">
      <c r="A376" s="27" t="s">
        <v>37</v>
      </c>
      <c r="B376" s="21" t="s">
        <v>38</v>
      </c>
      <c r="C376" s="21">
        <v>17</v>
      </c>
      <c r="D376" s="21" t="s">
        <v>39</v>
      </c>
      <c r="E376" s="21" t="s">
        <v>72</v>
      </c>
      <c r="F376" s="21">
        <v>3</v>
      </c>
      <c r="G376" s="21">
        <v>2</v>
      </c>
      <c r="H376" s="21">
        <v>1</v>
      </c>
      <c r="I376" s="21">
        <v>2</v>
      </c>
      <c r="J376" s="21">
        <v>0</v>
      </c>
      <c r="K376" s="21">
        <v>0</v>
      </c>
      <c r="L376" s="21">
        <v>1</v>
      </c>
      <c r="M376" s="21">
        <v>1</v>
      </c>
      <c r="N376" s="21">
        <v>0</v>
      </c>
      <c r="O376" s="21">
        <v>1</v>
      </c>
      <c r="P376" s="21">
        <v>1</v>
      </c>
      <c r="Q376" s="21">
        <v>1</v>
      </c>
      <c r="R376" s="21">
        <v>4</v>
      </c>
      <c r="S376" s="21">
        <v>3</v>
      </c>
      <c r="T376" s="21">
        <v>2</v>
      </c>
      <c r="U376" s="21">
        <v>2</v>
      </c>
      <c r="V376" s="21">
        <v>3</v>
      </c>
      <c r="W376" s="21">
        <v>2</v>
      </c>
      <c r="X376" s="21">
        <v>0</v>
      </c>
      <c r="Y376" s="21">
        <v>7</v>
      </c>
      <c r="Z376" s="21">
        <v>8</v>
      </c>
      <c r="AA376" s="21">
        <v>0</v>
      </c>
      <c r="AB376" s="21">
        <f>$Z376-$Y376</f>
        <v>1</v>
      </c>
      <c r="AC376" s="21">
        <f>$AA376-$Z376</f>
        <v>-8</v>
      </c>
      <c r="AD376" s="21" t="str">
        <f>IF(AND($AB376&gt; 0, $AC376 &gt; 0), "Improving", IF(AND($AB376 &lt; 0, $AC376 &lt; 0), "Declining", "Mixed"))</f>
        <v>Mixed</v>
      </c>
      <c r="AE376" s="21">
        <f t="shared" si="5"/>
        <v>5</v>
      </c>
      <c r="AF376" s="21" t="str">
        <f>IF(AE376&gt;=16,"Excellent", IF(AE376&gt;=14,"Good", IF(AE376&gt;=10,"Average","Fail")))</f>
        <v>Fail</v>
      </c>
      <c r="AG376" s="21">
        <f xml:space="preserve"> 0.5*$F376 + 0.5*$G376</f>
        <v>2.5</v>
      </c>
      <c r="AH376" s="21" t="str">
        <f>IF($AG376&lt;=1,"Low",IF($AG376&lt;=3,"Medium","High"))</f>
        <v>Medium</v>
      </c>
      <c r="AI376" s="21">
        <f>IF($J376&gt;=2,1,0) + IF($I376&lt;=1,1,0) + IF($V376&gt;=4,1,0) + IF($R376&lt;=2,1,0) + IF($X376&gt;20,1,0) + IF($AG376&lt;=2,1,0)</f>
        <v>0</v>
      </c>
      <c r="AJ376" s="21" t="str">
        <f>IF(AI376&gt;=4,"High",IF(AI376&gt;=2,"Medium","Low"))</f>
        <v>Low</v>
      </c>
      <c r="AK376" s="21" t="str">
        <f>IF(AND($AF376="Fail", $AI376&gt;=3),"Yes","No")</f>
        <v>No</v>
      </c>
      <c r="AL376" s="21">
        <f xml:space="preserve"> $K376 + $L376+ $M376 + $N376 +$O376</f>
        <v>3</v>
      </c>
      <c r="AM376" s="21">
        <f xml:space="preserve"> $Q376 + $S376 + $T376</f>
        <v>6</v>
      </c>
    </row>
    <row r="377" spans="1:39">
      <c r="A377" s="26" t="s">
        <v>37</v>
      </c>
      <c r="B377" s="18" t="s">
        <v>52</v>
      </c>
      <c r="C377" s="18">
        <v>18</v>
      </c>
      <c r="D377" s="18" t="s">
        <v>39</v>
      </c>
      <c r="E377" s="18" t="s">
        <v>72</v>
      </c>
      <c r="F377" s="18">
        <v>4</v>
      </c>
      <c r="G377" s="18">
        <v>4</v>
      </c>
      <c r="H377" s="18">
        <v>1</v>
      </c>
      <c r="I377" s="18">
        <v>2</v>
      </c>
      <c r="J377" s="18">
        <v>1</v>
      </c>
      <c r="K377" s="18">
        <v>0</v>
      </c>
      <c r="L377" s="18">
        <v>1</v>
      </c>
      <c r="M377" s="18">
        <v>0</v>
      </c>
      <c r="N377" s="18">
        <v>1</v>
      </c>
      <c r="O377" s="18">
        <v>1</v>
      </c>
      <c r="P377" s="18">
        <v>1</v>
      </c>
      <c r="Q377" s="18">
        <v>0</v>
      </c>
      <c r="R377" s="18">
        <v>4</v>
      </c>
      <c r="S377" s="18">
        <v>3</v>
      </c>
      <c r="T377" s="18">
        <v>3</v>
      </c>
      <c r="U377" s="18">
        <v>2</v>
      </c>
      <c r="V377" s="18">
        <v>2</v>
      </c>
      <c r="W377" s="18">
        <v>2</v>
      </c>
      <c r="X377" s="18">
        <v>0</v>
      </c>
      <c r="Y377" s="18">
        <v>10</v>
      </c>
      <c r="Z377" s="18">
        <v>10</v>
      </c>
      <c r="AA377" s="18">
        <v>0</v>
      </c>
      <c r="AB377" s="18">
        <f>$Z377-$Y377</f>
        <v>0</v>
      </c>
      <c r="AC377" s="18">
        <f>$AA377-$Z377</f>
        <v>-10</v>
      </c>
      <c r="AD377" s="18" t="str">
        <f>IF(AND($AB377&gt; 0, $AC377 &gt; 0), "Improving", IF(AND($AB377 &lt; 0, $AC377 &lt; 0), "Declining", "Mixed"))</f>
        <v>Mixed</v>
      </c>
      <c r="AE377" s="18">
        <f t="shared" si="5"/>
        <v>6.67</v>
      </c>
      <c r="AF377" s="18" t="str">
        <f>IF(AE377&gt;=16,"Excellent", IF(AE377&gt;=14,"Good", IF(AE377&gt;=10,"Average","Fail")))</f>
        <v>Fail</v>
      </c>
      <c r="AG377" s="18">
        <f xml:space="preserve"> 0.5*$F377 + 0.5*$G377</f>
        <v>4</v>
      </c>
      <c r="AH377" s="18" t="str">
        <f>IF($AG377&lt;=1,"Low",IF($AG377&lt;=3,"Medium","High"))</f>
        <v>High</v>
      </c>
      <c r="AI377" s="18">
        <f>IF($J377&gt;=2,1,0) + IF($I377&lt;=1,1,0) + IF($V377&gt;=4,1,0) + IF($R377&lt;=2,1,0) + IF($X377&gt;20,1,0) + IF($AG377&lt;=2,1,0)</f>
        <v>0</v>
      </c>
      <c r="AJ377" s="18" t="str">
        <f>IF(AI377&gt;=4,"High",IF(AI377&gt;=2,"Medium","Low"))</f>
        <v>Low</v>
      </c>
      <c r="AK377" s="18" t="str">
        <f>IF(AND($AF377="Fail", $AI377&gt;=3),"Yes","No")</f>
        <v>No</v>
      </c>
      <c r="AL377" s="18">
        <f xml:space="preserve"> $K377 + $L377+ $M377 + $N377 +$O377</f>
        <v>3</v>
      </c>
      <c r="AM377" s="18">
        <f xml:space="preserve"> $Q377 + $S377 + $T377</f>
        <v>6</v>
      </c>
    </row>
    <row r="378" spans="1:39">
      <c r="A378" s="27" t="s">
        <v>37</v>
      </c>
      <c r="B378" s="21" t="s">
        <v>38</v>
      </c>
      <c r="C378" s="21">
        <v>17</v>
      </c>
      <c r="D378" s="21" t="s">
        <v>39</v>
      </c>
      <c r="E378" s="21" t="s">
        <v>72</v>
      </c>
      <c r="F378" s="21">
        <v>2</v>
      </c>
      <c r="G378" s="21">
        <v>2</v>
      </c>
      <c r="H378" s="21">
        <v>1</v>
      </c>
      <c r="I378" s="21">
        <v>2</v>
      </c>
      <c r="J378" s="21">
        <v>1</v>
      </c>
      <c r="K378" s="21">
        <v>0</v>
      </c>
      <c r="L378" s="21">
        <v>1</v>
      </c>
      <c r="M378" s="21">
        <v>0</v>
      </c>
      <c r="N378" s="21">
        <v>0</v>
      </c>
      <c r="O378" s="21">
        <v>1</v>
      </c>
      <c r="P378" s="21">
        <v>1</v>
      </c>
      <c r="Q378" s="21">
        <v>1</v>
      </c>
      <c r="R378" s="21">
        <v>3</v>
      </c>
      <c r="S378" s="21">
        <v>3</v>
      </c>
      <c r="T378" s="21">
        <v>1</v>
      </c>
      <c r="U378" s="21">
        <v>1</v>
      </c>
      <c r="V378" s="21">
        <v>2</v>
      </c>
      <c r="W378" s="21">
        <v>4</v>
      </c>
      <c r="X378" s="21">
        <v>0</v>
      </c>
      <c r="Y378" s="21">
        <v>9</v>
      </c>
      <c r="Z378" s="21">
        <v>8</v>
      </c>
      <c r="AA378" s="21">
        <v>0</v>
      </c>
      <c r="AB378" s="21">
        <f>$Z378-$Y378</f>
        <v>-1</v>
      </c>
      <c r="AC378" s="21">
        <f>$AA378-$Z378</f>
        <v>-8</v>
      </c>
      <c r="AD378" s="21" t="str">
        <f>IF(AND($AB378&gt; 0, $AC378 &gt; 0), "Improving", IF(AND($AB378 &lt; 0, $AC378 &lt; 0), "Declining", "Mixed"))</f>
        <v>Declining</v>
      </c>
      <c r="AE378" s="21">
        <f t="shared" si="5"/>
        <v>5.67</v>
      </c>
      <c r="AF378" s="21" t="str">
        <f>IF(AE378&gt;=16,"Excellent", IF(AE378&gt;=14,"Good", IF(AE378&gt;=10,"Average","Fail")))</f>
        <v>Fail</v>
      </c>
      <c r="AG378" s="21">
        <f xml:space="preserve"> 0.5*$F378 + 0.5*$G378</f>
        <v>2</v>
      </c>
      <c r="AH378" s="21" t="str">
        <f>IF($AG378&lt;=1,"Low",IF($AG378&lt;=3,"Medium","High"))</f>
        <v>Medium</v>
      </c>
      <c r="AI378" s="21">
        <f>IF($J378&gt;=2,1,0) + IF($I378&lt;=1,1,0) + IF($V378&gt;=4,1,0) + IF($R378&lt;=2,1,0) + IF($X378&gt;20,1,0) + IF($AG378&lt;=2,1,0)</f>
        <v>1</v>
      </c>
      <c r="AJ378" s="21" t="str">
        <f>IF(AI378&gt;=4,"High",IF(AI378&gt;=2,"Medium","Low"))</f>
        <v>Low</v>
      </c>
      <c r="AK378" s="21" t="str">
        <f>IF(AND($AF378="Fail", $AI378&gt;=3),"Yes","No")</f>
        <v>No</v>
      </c>
      <c r="AL378" s="21">
        <f xml:space="preserve"> $K378 + $L378+ $M378 + $N378 +$O378</f>
        <v>2</v>
      </c>
      <c r="AM378" s="21">
        <f xml:space="preserve"> $Q378 + $S378 + $T378</f>
        <v>5</v>
      </c>
    </row>
    <row r="379" spans="1:39">
      <c r="A379" s="26" t="s">
        <v>37</v>
      </c>
      <c r="B379" s="18" t="s">
        <v>52</v>
      </c>
      <c r="C379" s="18">
        <v>18</v>
      </c>
      <c r="D379" s="18" t="s">
        <v>39</v>
      </c>
      <c r="E379" s="18" t="s">
        <v>72</v>
      </c>
      <c r="F379" s="18">
        <v>4</v>
      </c>
      <c r="G379" s="18">
        <v>3</v>
      </c>
      <c r="H379" s="18">
        <v>1</v>
      </c>
      <c r="I379" s="18">
        <v>3</v>
      </c>
      <c r="J379" s="18">
        <v>0</v>
      </c>
      <c r="K379" s="18">
        <v>0</v>
      </c>
      <c r="L379" s="18">
        <v>1</v>
      </c>
      <c r="M379" s="18">
        <v>1</v>
      </c>
      <c r="N379" s="18">
        <v>0</v>
      </c>
      <c r="O379" s="18">
        <v>1</v>
      </c>
      <c r="P379" s="18">
        <v>1</v>
      </c>
      <c r="Q379" s="18">
        <v>1</v>
      </c>
      <c r="R379" s="18">
        <v>5</v>
      </c>
      <c r="S379" s="18">
        <v>4</v>
      </c>
      <c r="T379" s="18">
        <v>5</v>
      </c>
      <c r="U379" s="18">
        <v>2</v>
      </c>
      <c r="V379" s="18">
        <v>3</v>
      </c>
      <c r="W379" s="18">
        <v>5</v>
      </c>
      <c r="X379" s="18">
        <v>0</v>
      </c>
      <c r="Y379" s="18">
        <v>10</v>
      </c>
      <c r="Z379" s="18">
        <v>10</v>
      </c>
      <c r="AA379" s="18">
        <v>9</v>
      </c>
      <c r="AB379" s="18">
        <f>$Z379-$Y379</f>
        <v>0</v>
      </c>
      <c r="AC379" s="18">
        <f>$AA379-$Z379</f>
        <v>-1</v>
      </c>
      <c r="AD379" s="18" t="str">
        <f>IF(AND($AB379&gt; 0, $AC379 &gt; 0), "Improving", IF(AND($AB379 &lt; 0, $AC379 &lt; 0), "Declining", "Mixed"))</f>
        <v>Mixed</v>
      </c>
      <c r="AE379" s="18">
        <f t="shared" si="5"/>
        <v>9.67</v>
      </c>
      <c r="AF379" s="18" t="str">
        <f>IF(AE379&gt;=16,"Excellent", IF(AE379&gt;=14,"Good", IF(AE379&gt;=10,"Average","Fail")))</f>
        <v>Fail</v>
      </c>
      <c r="AG379" s="18">
        <f xml:space="preserve"> 0.5*$F379 + 0.5*$G379</f>
        <v>3.5</v>
      </c>
      <c r="AH379" s="18" t="str">
        <f>IF($AG379&lt;=1,"Low",IF($AG379&lt;=3,"Medium","High"))</f>
        <v>High</v>
      </c>
      <c r="AI379" s="18">
        <f>IF($J379&gt;=2,1,0) + IF($I379&lt;=1,1,0) + IF($V379&gt;=4,1,0) + IF($R379&lt;=2,1,0) + IF($X379&gt;20,1,0) + IF($AG379&lt;=2,1,0)</f>
        <v>0</v>
      </c>
      <c r="AJ379" s="18" t="str">
        <f>IF(AI379&gt;=4,"High",IF(AI379&gt;=2,"Medium","Low"))</f>
        <v>Low</v>
      </c>
      <c r="AK379" s="18" t="str">
        <f>IF(AND($AF379="Fail", $AI379&gt;=3),"Yes","No")</f>
        <v>No</v>
      </c>
      <c r="AL379" s="18">
        <f xml:space="preserve"> $K379 + $L379+ $M379 + $N379 +$O379</f>
        <v>3</v>
      </c>
      <c r="AM379" s="18">
        <f xml:space="preserve"> $Q379 + $S379 + $T379</f>
        <v>10</v>
      </c>
    </row>
    <row r="380" spans="1:39">
      <c r="A380" s="27" t="s">
        <v>37</v>
      </c>
      <c r="B380" s="21" t="s">
        <v>38</v>
      </c>
      <c r="C380" s="21">
        <v>17</v>
      </c>
      <c r="D380" s="21" t="s">
        <v>39</v>
      </c>
      <c r="E380" s="21" t="s">
        <v>72</v>
      </c>
      <c r="F380" s="21">
        <v>4</v>
      </c>
      <c r="G380" s="21">
        <v>3</v>
      </c>
      <c r="H380" s="21">
        <v>1</v>
      </c>
      <c r="I380" s="21">
        <v>3</v>
      </c>
      <c r="J380" s="21">
        <v>0</v>
      </c>
      <c r="K380" s="21">
        <v>0</v>
      </c>
      <c r="L380" s="21">
        <v>1</v>
      </c>
      <c r="M380" s="21">
        <v>1</v>
      </c>
      <c r="N380" s="21">
        <v>1</v>
      </c>
      <c r="O380" s="21">
        <v>1</v>
      </c>
      <c r="P380" s="21">
        <v>1</v>
      </c>
      <c r="Q380" s="21">
        <v>1</v>
      </c>
      <c r="R380" s="21">
        <v>4</v>
      </c>
      <c r="S380" s="21">
        <v>4</v>
      </c>
      <c r="T380" s="21">
        <v>3</v>
      </c>
      <c r="U380" s="21">
        <v>1</v>
      </c>
      <c r="V380" s="21">
        <v>3</v>
      </c>
      <c r="W380" s="21">
        <v>4</v>
      </c>
      <c r="X380" s="21">
        <v>0</v>
      </c>
      <c r="Y380" s="21">
        <v>13</v>
      </c>
      <c r="Z380" s="21">
        <v>15</v>
      </c>
      <c r="AA380" s="21">
        <v>15</v>
      </c>
      <c r="AB380" s="21">
        <f>$Z380-$Y380</f>
        <v>2</v>
      </c>
      <c r="AC380" s="21">
        <f>$AA380-$Z380</f>
        <v>0</v>
      </c>
      <c r="AD380" s="21" t="str">
        <f>IF(AND($AB380&gt; 0, $AC380 &gt; 0), "Improving", IF(AND($AB380 &lt; 0, $AC380 &lt; 0), "Declining", "Mixed"))</f>
        <v>Mixed</v>
      </c>
      <c r="AE380" s="21">
        <f t="shared" si="5"/>
        <v>14.33</v>
      </c>
      <c r="AF380" s="21" t="str">
        <f>IF(AE380&gt;=16,"Excellent", IF(AE380&gt;=14,"Good", IF(AE380&gt;=10,"Average","Fail")))</f>
        <v>Good</v>
      </c>
      <c r="AG380" s="21">
        <f xml:space="preserve"> 0.5*$F380 + 0.5*$G380</f>
        <v>3.5</v>
      </c>
      <c r="AH380" s="21" t="str">
        <f>IF($AG380&lt;=1,"Low",IF($AG380&lt;=3,"Medium","High"))</f>
        <v>High</v>
      </c>
      <c r="AI380" s="21">
        <f>IF($J380&gt;=2,1,0) + IF($I380&lt;=1,1,0) + IF($V380&gt;=4,1,0) + IF($R380&lt;=2,1,0) + IF($X380&gt;20,1,0) + IF($AG380&lt;=2,1,0)</f>
        <v>0</v>
      </c>
      <c r="AJ380" s="21" t="str">
        <f>IF(AI380&gt;=4,"High",IF(AI380&gt;=2,"Medium","Low"))</f>
        <v>Low</v>
      </c>
      <c r="AK380" s="21" t="str">
        <f>IF(AND($AF380="Fail", $AI380&gt;=3),"Yes","No")</f>
        <v>No</v>
      </c>
      <c r="AL380" s="21">
        <f xml:space="preserve"> $K380 + $L380+ $M380 + $N380 +$O380</f>
        <v>4</v>
      </c>
      <c r="AM380" s="21">
        <f xml:space="preserve"> $Q380 + $S380 + $T380</f>
        <v>8</v>
      </c>
    </row>
    <row r="381" spans="1:39">
      <c r="A381" s="26" t="s">
        <v>55</v>
      </c>
      <c r="B381" s="18" t="s">
        <v>38</v>
      </c>
      <c r="C381" s="18">
        <v>18</v>
      </c>
      <c r="D381" s="18" t="s">
        <v>39</v>
      </c>
      <c r="E381" s="18" t="s">
        <v>72</v>
      </c>
      <c r="F381" s="18">
        <v>3</v>
      </c>
      <c r="G381" s="18">
        <v>3</v>
      </c>
      <c r="H381" s="18">
        <v>1</v>
      </c>
      <c r="I381" s="18">
        <v>2</v>
      </c>
      <c r="J381" s="18">
        <v>0</v>
      </c>
      <c r="K381" s="18">
        <v>0</v>
      </c>
      <c r="L381" s="18">
        <v>1</v>
      </c>
      <c r="M381" s="18">
        <v>0</v>
      </c>
      <c r="N381" s="18">
        <v>0</v>
      </c>
      <c r="O381" s="18">
        <v>1</v>
      </c>
      <c r="P381" s="18">
        <v>0</v>
      </c>
      <c r="Q381" s="18">
        <v>1</v>
      </c>
      <c r="R381" s="18">
        <v>5</v>
      </c>
      <c r="S381" s="18">
        <v>3</v>
      </c>
      <c r="T381" s="18">
        <v>4</v>
      </c>
      <c r="U381" s="18">
        <v>1</v>
      </c>
      <c r="V381" s="18">
        <v>1</v>
      </c>
      <c r="W381" s="18">
        <v>5</v>
      </c>
      <c r="X381" s="18">
        <v>0</v>
      </c>
      <c r="Y381" s="18">
        <v>10</v>
      </c>
      <c r="Z381" s="18">
        <v>9</v>
      </c>
      <c r="AA381" s="18">
        <v>9</v>
      </c>
      <c r="AB381" s="18">
        <f>$Z381-$Y381</f>
        <v>-1</v>
      </c>
      <c r="AC381" s="18">
        <f>$AA381-$Z381</f>
        <v>0</v>
      </c>
      <c r="AD381" s="18" t="str">
        <f>IF(AND($AB381&gt; 0, $AC381 &gt; 0), "Improving", IF(AND($AB381 &lt; 0, $AC381 &lt; 0), "Declining", "Mixed"))</f>
        <v>Mixed</v>
      </c>
      <c r="AE381" s="18">
        <f t="shared" si="5"/>
        <v>9.33</v>
      </c>
      <c r="AF381" s="18" t="str">
        <f>IF(AE381&gt;=16,"Excellent", IF(AE381&gt;=14,"Good", IF(AE381&gt;=10,"Average","Fail")))</f>
        <v>Fail</v>
      </c>
      <c r="AG381" s="18">
        <f xml:space="preserve"> 0.5*$F381 + 0.5*$G381</f>
        <v>3</v>
      </c>
      <c r="AH381" s="18" t="str">
        <f>IF($AG381&lt;=1,"Low",IF($AG381&lt;=3,"Medium","High"))</f>
        <v>Medium</v>
      </c>
      <c r="AI381" s="18">
        <f>IF($J381&gt;=2,1,0) + IF($I381&lt;=1,1,0) + IF($V381&gt;=4,1,0) + IF($R381&lt;=2,1,0) + IF($X381&gt;20,1,0) + IF($AG381&lt;=2,1,0)</f>
        <v>0</v>
      </c>
      <c r="AJ381" s="18" t="str">
        <f>IF(AI381&gt;=4,"High",IF(AI381&gt;=2,"Medium","Low"))</f>
        <v>Low</v>
      </c>
      <c r="AK381" s="18" t="str">
        <f>IF(AND($AF381="Fail", $AI381&gt;=3),"Yes","No")</f>
        <v>No</v>
      </c>
      <c r="AL381" s="18">
        <f xml:space="preserve"> $K381 + $L381+ $M381 + $N381 +$O381</f>
        <v>2</v>
      </c>
      <c r="AM381" s="18">
        <f xml:space="preserve"> $Q381 + $S381 + $T381</f>
        <v>8</v>
      </c>
    </row>
    <row r="382" spans="1:39">
      <c r="A382" s="27" t="s">
        <v>55</v>
      </c>
      <c r="B382" s="21" t="s">
        <v>38</v>
      </c>
      <c r="C382" s="21">
        <v>18</v>
      </c>
      <c r="D382" s="21" t="s">
        <v>39</v>
      </c>
      <c r="E382" s="21" t="s">
        <v>71</v>
      </c>
      <c r="F382" s="21">
        <v>1</v>
      </c>
      <c r="G382" s="21">
        <v>1</v>
      </c>
      <c r="H382" s="21">
        <v>2</v>
      </c>
      <c r="I382" s="21">
        <v>3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1</v>
      </c>
      <c r="P382" s="21">
        <v>1</v>
      </c>
      <c r="Q382" s="21">
        <v>0</v>
      </c>
      <c r="R382" s="21">
        <v>5</v>
      </c>
      <c r="S382" s="21">
        <v>3</v>
      </c>
      <c r="T382" s="21">
        <v>2</v>
      </c>
      <c r="U382" s="21">
        <v>1</v>
      </c>
      <c r="V382" s="21">
        <v>1</v>
      </c>
      <c r="W382" s="21">
        <v>4</v>
      </c>
      <c r="X382" s="21">
        <v>0</v>
      </c>
      <c r="Y382" s="21">
        <v>18</v>
      </c>
      <c r="Z382" s="21">
        <v>16</v>
      </c>
      <c r="AA382" s="21">
        <v>16</v>
      </c>
      <c r="AB382" s="21">
        <f>$Z382-$Y382</f>
        <v>-2</v>
      </c>
      <c r="AC382" s="21">
        <f>$AA382-$Z382</f>
        <v>0</v>
      </c>
      <c r="AD382" s="21" t="str">
        <f>IF(AND($AB382&gt; 0, $AC382 &gt; 0), "Improving", IF(AND($AB382 &lt; 0, $AC382 &lt; 0), "Declining", "Mixed"))</f>
        <v>Mixed</v>
      </c>
      <c r="AE382" s="21">
        <f t="shared" si="5"/>
        <v>16.670000000000002</v>
      </c>
      <c r="AF382" s="21" t="str">
        <f>IF(AE382&gt;=16,"Excellent", IF(AE382&gt;=14,"Good", IF(AE382&gt;=10,"Average","Fail")))</f>
        <v>Excellent</v>
      </c>
      <c r="AG382" s="21">
        <f xml:space="preserve"> 0.5*$F382 + 0.5*$G382</f>
        <v>1</v>
      </c>
      <c r="AH382" s="21" t="str">
        <f>IF($AG382&lt;=1,"Low",IF($AG382&lt;=3,"Medium","High"))</f>
        <v>Low</v>
      </c>
      <c r="AI382" s="21">
        <f>IF($J382&gt;=2,1,0) + IF($I382&lt;=1,1,0) + IF($V382&gt;=4,1,0) + IF($R382&lt;=2,1,0) + IF($X382&gt;20,1,0) + IF($AG382&lt;=2,1,0)</f>
        <v>1</v>
      </c>
      <c r="AJ382" s="21" t="str">
        <f>IF(AI382&gt;=4,"High",IF(AI382&gt;=2,"Medium","Low"))</f>
        <v>Low</v>
      </c>
      <c r="AK382" s="21" t="str">
        <f>IF(AND($AF382="Fail", $AI382&gt;=3),"Yes","No")</f>
        <v>No</v>
      </c>
      <c r="AL382" s="21">
        <f xml:space="preserve"> $K382 + $L382+ $M382 + $N382 +$O382</f>
        <v>1</v>
      </c>
      <c r="AM382" s="21">
        <f xml:space="preserve"> $Q382 + $S382 + $T382</f>
        <v>5</v>
      </c>
    </row>
    <row r="383" spans="1:39">
      <c r="A383" s="26" t="s">
        <v>55</v>
      </c>
      <c r="B383" s="18" t="s">
        <v>38</v>
      </c>
      <c r="C383" s="18">
        <v>18</v>
      </c>
      <c r="D383" s="18" t="s">
        <v>54</v>
      </c>
      <c r="E383" s="18" t="s">
        <v>71</v>
      </c>
      <c r="F383" s="18">
        <v>1</v>
      </c>
      <c r="G383" s="18">
        <v>4</v>
      </c>
      <c r="H383" s="18">
        <v>3</v>
      </c>
      <c r="I383" s="18">
        <v>2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1</v>
      </c>
      <c r="P383" s="18">
        <v>0</v>
      </c>
      <c r="Q383" s="18">
        <v>1</v>
      </c>
      <c r="R383" s="18">
        <v>4</v>
      </c>
      <c r="S383" s="18">
        <v>3</v>
      </c>
      <c r="T383" s="18">
        <v>4</v>
      </c>
      <c r="U383" s="18">
        <v>1</v>
      </c>
      <c r="V383" s="18">
        <v>4</v>
      </c>
      <c r="W383" s="18">
        <v>5</v>
      </c>
      <c r="X383" s="18">
        <v>0</v>
      </c>
      <c r="Y383" s="18">
        <v>13</v>
      </c>
      <c r="Z383" s="18">
        <v>13</v>
      </c>
      <c r="AA383" s="18">
        <v>13</v>
      </c>
      <c r="AB383" s="18">
        <f>$Z383-$Y383</f>
        <v>0</v>
      </c>
      <c r="AC383" s="18">
        <f>$AA383-$Z383</f>
        <v>0</v>
      </c>
      <c r="AD383" s="18" t="str">
        <f>IF(AND($AB383&gt; 0, $AC383 &gt; 0), "Improving", IF(AND($AB383 &lt; 0, $AC383 &lt; 0), "Declining", "Mixed"))</f>
        <v>Mixed</v>
      </c>
      <c r="AE383" s="18">
        <f t="shared" si="5"/>
        <v>13</v>
      </c>
      <c r="AF383" s="18" t="str">
        <f>IF(AE383&gt;=16,"Excellent", IF(AE383&gt;=14,"Good", IF(AE383&gt;=10,"Average","Fail")))</f>
        <v>Average</v>
      </c>
      <c r="AG383" s="18">
        <f xml:space="preserve"> 0.5*$F383 + 0.5*$G383</f>
        <v>2.5</v>
      </c>
      <c r="AH383" s="18" t="str">
        <f>IF($AG383&lt;=1,"Low",IF($AG383&lt;=3,"Medium","High"))</f>
        <v>Medium</v>
      </c>
      <c r="AI383" s="18">
        <f>IF($J383&gt;=2,1,0) + IF($I383&lt;=1,1,0) + IF($V383&gt;=4,1,0) + IF($R383&lt;=2,1,0) + IF($X383&gt;20,1,0) + IF($AG383&lt;=2,1,0)</f>
        <v>1</v>
      </c>
      <c r="AJ383" s="18" t="str">
        <f>IF(AI383&gt;=4,"High",IF(AI383&gt;=2,"Medium","Low"))</f>
        <v>Low</v>
      </c>
      <c r="AK383" s="18" t="str">
        <f>IF(AND($AF383="Fail", $AI383&gt;=3),"Yes","No")</f>
        <v>No</v>
      </c>
      <c r="AL383" s="18">
        <f xml:space="preserve"> $K383 + $L383+ $M383 + $N383 +$O383</f>
        <v>1</v>
      </c>
      <c r="AM383" s="18">
        <f xml:space="preserve"> $Q383 + $S383 + $T383</f>
        <v>8</v>
      </c>
    </row>
    <row r="384" spans="1:39">
      <c r="A384" s="27" t="s">
        <v>55</v>
      </c>
      <c r="B384" s="21" t="s">
        <v>38</v>
      </c>
      <c r="C384" s="21">
        <v>18</v>
      </c>
      <c r="D384" s="21" t="s">
        <v>39</v>
      </c>
      <c r="E384" s="21" t="s">
        <v>72</v>
      </c>
      <c r="F384" s="21">
        <v>3</v>
      </c>
      <c r="G384" s="21">
        <v>3</v>
      </c>
      <c r="H384" s="21">
        <v>2</v>
      </c>
      <c r="I384" s="21">
        <v>2</v>
      </c>
      <c r="J384" s="21">
        <v>0</v>
      </c>
      <c r="K384" s="21">
        <v>0</v>
      </c>
      <c r="L384" s="21">
        <v>1</v>
      </c>
      <c r="M384" s="21">
        <v>0</v>
      </c>
      <c r="N384" s="21">
        <v>0</v>
      </c>
      <c r="O384" s="21">
        <v>1</v>
      </c>
      <c r="P384" s="21">
        <v>1</v>
      </c>
      <c r="Q384" s="21">
        <v>1</v>
      </c>
      <c r="R384" s="21">
        <v>4</v>
      </c>
      <c r="S384" s="21">
        <v>3</v>
      </c>
      <c r="T384" s="21">
        <v>2</v>
      </c>
      <c r="U384" s="21">
        <v>1</v>
      </c>
      <c r="V384" s="21">
        <v>3</v>
      </c>
      <c r="W384" s="21">
        <v>3</v>
      </c>
      <c r="X384" s="21">
        <v>0</v>
      </c>
      <c r="Y384" s="21">
        <v>11</v>
      </c>
      <c r="Z384" s="21">
        <v>11</v>
      </c>
      <c r="AA384" s="21">
        <v>10</v>
      </c>
      <c r="AB384" s="21">
        <f>$Z384-$Y384</f>
        <v>0</v>
      </c>
      <c r="AC384" s="21">
        <f>$AA384-$Z384</f>
        <v>-1</v>
      </c>
      <c r="AD384" s="21" t="str">
        <f>IF(AND($AB384&gt; 0, $AC384 &gt; 0), "Improving", IF(AND($AB384 &lt; 0, $AC384 &lt; 0), "Declining", "Mixed"))</f>
        <v>Mixed</v>
      </c>
      <c r="AE384" s="21">
        <f t="shared" si="5"/>
        <v>10.67</v>
      </c>
      <c r="AF384" s="21" t="str">
        <f>IF(AE384&gt;=16,"Excellent", IF(AE384&gt;=14,"Good", IF(AE384&gt;=10,"Average","Fail")))</f>
        <v>Average</v>
      </c>
      <c r="AG384" s="21">
        <f xml:space="preserve"> 0.5*$F384 + 0.5*$G384</f>
        <v>3</v>
      </c>
      <c r="AH384" s="21" t="str">
        <f>IF($AG384&lt;=1,"Low",IF($AG384&lt;=3,"Medium","High"))</f>
        <v>Medium</v>
      </c>
      <c r="AI384" s="21">
        <f>IF($J384&gt;=2,1,0) + IF($I384&lt;=1,1,0) + IF($V384&gt;=4,1,0) + IF($R384&lt;=2,1,0) + IF($X384&gt;20,1,0) + IF($AG384&lt;=2,1,0)</f>
        <v>0</v>
      </c>
      <c r="AJ384" s="21" t="str">
        <f>IF(AI384&gt;=4,"High",IF(AI384&gt;=2,"Medium","Low"))</f>
        <v>Low</v>
      </c>
      <c r="AK384" s="21" t="str">
        <f>IF(AND($AF384="Fail", $AI384&gt;=3),"Yes","No")</f>
        <v>No</v>
      </c>
      <c r="AL384" s="21">
        <f xml:space="preserve"> $K384 + $L384+ $M384 + $N384 +$O384</f>
        <v>2</v>
      </c>
      <c r="AM384" s="21">
        <f xml:space="preserve"> $Q384 + $S384 + $T384</f>
        <v>6</v>
      </c>
    </row>
    <row r="385" spans="1:39">
      <c r="A385" s="26" t="s">
        <v>55</v>
      </c>
      <c r="B385" s="18" t="s">
        <v>38</v>
      </c>
      <c r="C385" s="18">
        <v>17</v>
      </c>
      <c r="D385" s="18" t="s">
        <v>39</v>
      </c>
      <c r="E385" s="18" t="s">
        <v>71</v>
      </c>
      <c r="F385" s="18">
        <v>4</v>
      </c>
      <c r="G385" s="18">
        <v>4</v>
      </c>
      <c r="H385" s="18">
        <v>1</v>
      </c>
      <c r="I385" s="18">
        <v>2</v>
      </c>
      <c r="J385" s="18">
        <v>0</v>
      </c>
      <c r="K385" s="18">
        <v>0</v>
      </c>
      <c r="L385" s="18">
        <v>1</v>
      </c>
      <c r="M385" s="18">
        <v>1</v>
      </c>
      <c r="N385" s="18">
        <v>1</v>
      </c>
      <c r="O385" s="18">
        <v>1</v>
      </c>
      <c r="P385" s="18">
        <v>1</v>
      </c>
      <c r="Q385" s="18">
        <v>1</v>
      </c>
      <c r="R385" s="18">
        <v>2</v>
      </c>
      <c r="S385" s="18">
        <v>3</v>
      </c>
      <c r="T385" s="18">
        <v>4</v>
      </c>
      <c r="U385" s="18">
        <v>1</v>
      </c>
      <c r="V385" s="18">
        <v>1</v>
      </c>
      <c r="W385" s="18">
        <v>1</v>
      </c>
      <c r="X385" s="18">
        <v>0</v>
      </c>
      <c r="Y385" s="18">
        <v>16</v>
      </c>
      <c r="Z385" s="18">
        <v>15</v>
      </c>
      <c r="AA385" s="18">
        <v>15</v>
      </c>
      <c r="AB385" s="18">
        <f>$Z385-$Y385</f>
        <v>-1</v>
      </c>
      <c r="AC385" s="18">
        <f>$AA385-$Z385</f>
        <v>0</v>
      </c>
      <c r="AD385" s="18" t="str">
        <f>IF(AND($AB385&gt; 0, $AC385 &gt; 0), "Improving", IF(AND($AB385 &lt; 0, $AC385 &lt; 0), "Declining", "Mixed"))</f>
        <v>Mixed</v>
      </c>
      <c r="AE385" s="18">
        <f t="shared" si="5"/>
        <v>15.33</v>
      </c>
      <c r="AF385" s="18" t="str">
        <f>IF(AE385&gt;=16,"Excellent", IF(AE385&gt;=14,"Good", IF(AE385&gt;=10,"Average","Fail")))</f>
        <v>Good</v>
      </c>
      <c r="AG385" s="18">
        <f xml:space="preserve"> 0.5*$F385 + 0.5*$G385</f>
        <v>4</v>
      </c>
      <c r="AH385" s="18" t="str">
        <f>IF($AG385&lt;=1,"Low",IF($AG385&lt;=3,"Medium","High"))</f>
        <v>High</v>
      </c>
      <c r="AI385" s="18">
        <f>IF($J385&gt;=2,1,0) + IF($I385&lt;=1,1,0) + IF($V385&gt;=4,1,0) + IF($R385&lt;=2,1,0) + IF($X385&gt;20,1,0) + IF($AG385&lt;=2,1,0)</f>
        <v>1</v>
      </c>
      <c r="AJ385" s="18" t="str">
        <f>IF(AI385&gt;=4,"High",IF(AI385&gt;=2,"Medium","Low"))</f>
        <v>Low</v>
      </c>
      <c r="AK385" s="18" t="str">
        <f>IF(AND($AF385="Fail", $AI385&gt;=3),"Yes","No")</f>
        <v>No</v>
      </c>
      <c r="AL385" s="18">
        <f xml:space="preserve"> $K385 + $L385+ $M385 + $N385 +$O385</f>
        <v>4</v>
      </c>
      <c r="AM385" s="18">
        <f xml:space="preserve"> $Q385 + $S385 + $T385</f>
        <v>8</v>
      </c>
    </row>
    <row r="386" spans="1:39">
      <c r="A386" s="27" t="s">
        <v>55</v>
      </c>
      <c r="B386" s="21" t="s">
        <v>38</v>
      </c>
      <c r="C386" s="21">
        <v>17</v>
      </c>
      <c r="D386" s="21" t="s">
        <v>54</v>
      </c>
      <c r="E386" s="21" t="s">
        <v>72</v>
      </c>
      <c r="F386" s="21">
        <v>1</v>
      </c>
      <c r="G386" s="21">
        <v>2</v>
      </c>
      <c r="H386" s="21">
        <v>2</v>
      </c>
      <c r="I386" s="21">
        <v>2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1</v>
      </c>
      <c r="P386" s="21">
        <v>0</v>
      </c>
      <c r="Q386" s="21">
        <v>0</v>
      </c>
      <c r="R386" s="21">
        <v>3</v>
      </c>
      <c r="S386" s="21">
        <v>2</v>
      </c>
      <c r="T386" s="21">
        <v>2</v>
      </c>
      <c r="U386" s="21">
        <v>1</v>
      </c>
      <c r="V386" s="21">
        <v>2</v>
      </c>
      <c r="W386" s="21">
        <v>3</v>
      </c>
      <c r="X386" s="21">
        <v>0</v>
      </c>
      <c r="Y386" s="21">
        <v>12</v>
      </c>
      <c r="Z386" s="21">
        <v>11</v>
      </c>
      <c r="AA386" s="21">
        <v>12</v>
      </c>
      <c r="AB386" s="21">
        <f>$Z386-$Y386</f>
        <v>-1</v>
      </c>
      <c r="AC386" s="21">
        <f>$AA386-$Z386</f>
        <v>1</v>
      </c>
      <c r="AD386" s="21" t="str">
        <f>IF(AND($AB386&gt; 0, $AC386 &gt; 0), "Improving", IF(AND($AB386 &lt; 0, $AC386 &lt; 0), "Declining", "Mixed"))</f>
        <v>Mixed</v>
      </c>
      <c r="AE386" s="21">
        <f t="shared" ref="AE386:AE396" si="6">ROUND(AVERAGE(Y386:AA386),2)</f>
        <v>11.67</v>
      </c>
      <c r="AF386" s="21" t="str">
        <f>IF(AE386&gt;=16,"Excellent", IF(AE386&gt;=14,"Good", IF(AE386&gt;=10,"Average","Fail")))</f>
        <v>Average</v>
      </c>
      <c r="AG386" s="21">
        <f xml:space="preserve"> 0.5*$F386 + 0.5*$G386</f>
        <v>1.5</v>
      </c>
      <c r="AH386" s="21" t="str">
        <f>IF($AG386&lt;=1,"Low",IF($AG386&lt;=3,"Medium","High"))</f>
        <v>Medium</v>
      </c>
      <c r="AI386" s="21">
        <f>IF($J386&gt;=2,1,0) + IF($I386&lt;=1,1,0) + IF($V386&gt;=4,1,0) + IF($R386&lt;=2,1,0) + IF($X386&gt;20,1,0) + IF($AG386&lt;=2,1,0)</f>
        <v>1</v>
      </c>
      <c r="AJ386" s="21" t="str">
        <f>IF(AI386&gt;=4,"High",IF(AI386&gt;=2,"Medium","Low"))</f>
        <v>Low</v>
      </c>
      <c r="AK386" s="21" t="str">
        <f>IF(AND($AF386="Fail", $AI386&gt;=3),"Yes","No")</f>
        <v>No</v>
      </c>
      <c r="AL386" s="21">
        <f xml:space="preserve"> $K386 + $L386+ $M386 + $N386 +$O386</f>
        <v>1</v>
      </c>
      <c r="AM386" s="21">
        <f xml:space="preserve"> $Q386 + $S386 + $T386</f>
        <v>4</v>
      </c>
    </row>
    <row r="387" spans="1:39">
      <c r="A387" s="26" t="s">
        <v>55</v>
      </c>
      <c r="B387" s="18" t="s">
        <v>52</v>
      </c>
      <c r="C387" s="18">
        <v>18</v>
      </c>
      <c r="D387" s="18" t="s">
        <v>39</v>
      </c>
      <c r="E387" s="18" t="s">
        <v>71</v>
      </c>
      <c r="F387" s="18">
        <v>4</v>
      </c>
      <c r="G387" s="18">
        <v>4</v>
      </c>
      <c r="H387" s="18">
        <v>2</v>
      </c>
      <c r="I387" s="18">
        <v>3</v>
      </c>
      <c r="J387" s="18">
        <v>0</v>
      </c>
      <c r="K387" s="18">
        <v>0</v>
      </c>
      <c r="L387" s="18">
        <v>0</v>
      </c>
      <c r="M387" s="18">
        <v>1</v>
      </c>
      <c r="N387" s="18">
        <v>0</v>
      </c>
      <c r="O387" s="18">
        <v>1</v>
      </c>
      <c r="P387" s="18">
        <v>1</v>
      </c>
      <c r="Q387" s="18">
        <v>1</v>
      </c>
      <c r="R387" s="18">
        <v>4</v>
      </c>
      <c r="S387" s="18">
        <v>2</v>
      </c>
      <c r="T387" s="18">
        <v>2</v>
      </c>
      <c r="U387" s="18">
        <v>2</v>
      </c>
      <c r="V387" s="18">
        <v>2</v>
      </c>
      <c r="W387" s="18">
        <v>5</v>
      </c>
      <c r="X387" s="18">
        <v>0</v>
      </c>
      <c r="Y387" s="18">
        <v>13</v>
      </c>
      <c r="Z387" s="18">
        <v>13</v>
      </c>
      <c r="AA387" s="18">
        <v>13</v>
      </c>
      <c r="AB387" s="18">
        <f>$Z387-$Y387</f>
        <v>0</v>
      </c>
      <c r="AC387" s="18">
        <f>$AA387-$Z387</f>
        <v>0</v>
      </c>
      <c r="AD387" s="18" t="str">
        <f>IF(AND($AB387&gt; 0, $AC387 &gt; 0), "Improving", IF(AND($AB387 &lt; 0, $AC387 &lt; 0), "Declining", "Mixed"))</f>
        <v>Mixed</v>
      </c>
      <c r="AE387" s="18">
        <f t="shared" si="6"/>
        <v>13</v>
      </c>
      <c r="AF387" s="18" t="str">
        <f>IF(AE387&gt;=16,"Excellent", IF(AE387&gt;=14,"Good", IF(AE387&gt;=10,"Average","Fail")))</f>
        <v>Average</v>
      </c>
      <c r="AG387" s="18">
        <f xml:space="preserve"> 0.5*$F387 + 0.5*$G387</f>
        <v>4</v>
      </c>
      <c r="AH387" s="18" t="str">
        <f>IF($AG387&lt;=1,"Low",IF($AG387&lt;=3,"Medium","High"))</f>
        <v>High</v>
      </c>
      <c r="AI387" s="18">
        <f>IF($J387&gt;=2,1,0) + IF($I387&lt;=1,1,0) + IF($V387&gt;=4,1,0) + IF($R387&lt;=2,1,0) + IF($X387&gt;20,1,0) + IF($AG387&lt;=2,1,0)</f>
        <v>0</v>
      </c>
      <c r="AJ387" s="18" t="str">
        <f>IF(AI387&gt;=4,"High",IF(AI387&gt;=2,"Medium","Low"))</f>
        <v>Low</v>
      </c>
      <c r="AK387" s="18" t="str">
        <f>IF(AND($AF387="Fail", $AI387&gt;=3),"Yes","No")</f>
        <v>No</v>
      </c>
      <c r="AL387" s="18">
        <f xml:space="preserve"> $K387 + $L387+ $M387 + $N387 +$O387</f>
        <v>2</v>
      </c>
      <c r="AM387" s="18">
        <f xml:space="preserve"> $Q387 + $S387 + $T387</f>
        <v>5</v>
      </c>
    </row>
    <row r="388" spans="1:39">
      <c r="A388" s="27" t="s">
        <v>55</v>
      </c>
      <c r="B388" s="21" t="s">
        <v>38</v>
      </c>
      <c r="C388" s="21">
        <v>17</v>
      </c>
      <c r="D388" s="21" t="s">
        <v>54</v>
      </c>
      <c r="E388" s="21" t="s">
        <v>72</v>
      </c>
      <c r="F388" s="21">
        <v>1</v>
      </c>
      <c r="G388" s="21">
        <v>1</v>
      </c>
      <c r="H388" s="21">
        <v>3</v>
      </c>
      <c r="I388" s="21">
        <v>1</v>
      </c>
      <c r="J388" s="21">
        <v>1</v>
      </c>
      <c r="K388" s="21">
        <v>0</v>
      </c>
      <c r="L388" s="21">
        <v>1</v>
      </c>
      <c r="M388" s="21">
        <v>1</v>
      </c>
      <c r="N388" s="21">
        <v>0</v>
      </c>
      <c r="O388" s="21">
        <v>1</v>
      </c>
      <c r="P388" s="21">
        <v>1</v>
      </c>
      <c r="Q388" s="21">
        <v>1</v>
      </c>
      <c r="R388" s="21">
        <v>5</v>
      </c>
      <c r="S388" s="21">
        <v>2</v>
      </c>
      <c r="T388" s="21">
        <v>1</v>
      </c>
      <c r="U388" s="21">
        <v>1</v>
      </c>
      <c r="V388" s="21">
        <v>2</v>
      </c>
      <c r="W388" s="21">
        <v>1</v>
      </c>
      <c r="X388" s="21">
        <v>0</v>
      </c>
      <c r="Y388" s="21">
        <v>7</v>
      </c>
      <c r="Z388" s="21">
        <v>6</v>
      </c>
      <c r="AA388" s="21">
        <v>0</v>
      </c>
      <c r="AB388" s="21">
        <f>$Z388-$Y388</f>
        <v>-1</v>
      </c>
      <c r="AC388" s="21">
        <f>$AA388-$Z388</f>
        <v>-6</v>
      </c>
      <c r="AD388" s="21" t="str">
        <f>IF(AND($AB388&gt; 0, $AC388 &gt; 0), "Improving", IF(AND($AB388 &lt; 0, $AC388 &lt; 0), "Declining", "Mixed"))</f>
        <v>Declining</v>
      </c>
      <c r="AE388" s="21">
        <f t="shared" si="6"/>
        <v>4.33</v>
      </c>
      <c r="AF388" s="21" t="str">
        <f>IF(AE388&gt;=16,"Excellent", IF(AE388&gt;=14,"Good", IF(AE388&gt;=10,"Average","Fail")))</f>
        <v>Fail</v>
      </c>
      <c r="AG388" s="21">
        <f xml:space="preserve"> 0.5*$F388 + 0.5*$G388</f>
        <v>1</v>
      </c>
      <c r="AH388" s="21" t="str">
        <f>IF($AG388&lt;=1,"Low",IF($AG388&lt;=3,"Medium","High"))</f>
        <v>Low</v>
      </c>
      <c r="AI388" s="21">
        <f>IF($J388&gt;=2,1,0) + IF($I388&lt;=1,1,0) + IF($V388&gt;=4,1,0) + IF($R388&lt;=2,1,0) + IF($X388&gt;20,1,0) + IF($AG388&lt;=2,1,0)</f>
        <v>2</v>
      </c>
      <c r="AJ388" s="21" t="str">
        <f>IF(AI388&gt;=4,"High",IF(AI388&gt;=2,"Medium","Low"))</f>
        <v>Medium</v>
      </c>
      <c r="AK388" s="21" t="str">
        <f>IF(AND($AF388="Fail", $AI388&gt;=3),"Yes","No")</f>
        <v>No</v>
      </c>
      <c r="AL388" s="21">
        <f xml:space="preserve"> $K388 + $L388+ $M388 + $N388 +$O388</f>
        <v>3</v>
      </c>
      <c r="AM388" s="21">
        <f xml:space="preserve"> $Q388 + $S388 + $T388</f>
        <v>4</v>
      </c>
    </row>
    <row r="389" spans="1:39">
      <c r="A389" s="26" t="s">
        <v>55</v>
      </c>
      <c r="B389" s="18" t="s">
        <v>38</v>
      </c>
      <c r="C389" s="18">
        <v>18</v>
      </c>
      <c r="D389" s="18" t="s">
        <v>39</v>
      </c>
      <c r="E389" s="18" t="s">
        <v>72</v>
      </c>
      <c r="F389" s="18">
        <v>2</v>
      </c>
      <c r="G389" s="18">
        <v>3</v>
      </c>
      <c r="H389" s="18">
        <v>2</v>
      </c>
      <c r="I389" s="18">
        <v>1</v>
      </c>
      <c r="J389" s="18">
        <v>0</v>
      </c>
      <c r="K389" s="18">
        <v>0</v>
      </c>
      <c r="L389" s="18">
        <v>1</v>
      </c>
      <c r="M389" s="18">
        <v>1</v>
      </c>
      <c r="N389" s="18">
        <v>0</v>
      </c>
      <c r="O389" s="18">
        <v>1</v>
      </c>
      <c r="P389" s="18">
        <v>1</v>
      </c>
      <c r="Q389" s="18">
        <v>1</v>
      </c>
      <c r="R389" s="18">
        <v>5</v>
      </c>
      <c r="S389" s="18">
        <v>2</v>
      </c>
      <c r="T389" s="18">
        <v>3</v>
      </c>
      <c r="U389" s="18">
        <v>1</v>
      </c>
      <c r="V389" s="18">
        <v>2</v>
      </c>
      <c r="W389" s="18">
        <v>4</v>
      </c>
      <c r="X389" s="18">
        <v>0</v>
      </c>
      <c r="Y389" s="18">
        <v>11</v>
      </c>
      <c r="Z389" s="18">
        <v>10</v>
      </c>
      <c r="AA389" s="18">
        <v>10</v>
      </c>
      <c r="AB389" s="18">
        <f>$Z389-$Y389</f>
        <v>-1</v>
      </c>
      <c r="AC389" s="18">
        <f>$AA389-$Z389</f>
        <v>0</v>
      </c>
      <c r="AD389" s="18" t="str">
        <f>IF(AND($AB389&gt; 0, $AC389 &gt; 0), "Improving", IF(AND($AB389 &lt; 0, $AC389 &lt; 0), "Declining", "Mixed"))</f>
        <v>Mixed</v>
      </c>
      <c r="AE389" s="18">
        <f t="shared" si="6"/>
        <v>10.33</v>
      </c>
      <c r="AF389" s="18" t="str">
        <f>IF(AE389&gt;=16,"Excellent", IF(AE389&gt;=14,"Good", IF(AE389&gt;=10,"Average","Fail")))</f>
        <v>Average</v>
      </c>
      <c r="AG389" s="18">
        <f xml:space="preserve"> 0.5*$F389 + 0.5*$G389</f>
        <v>2.5</v>
      </c>
      <c r="AH389" s="18" t="str">
        <f>IF($AG389&lt;=1,"Low",IF($AG389&lt;=3,"Medium","High"))</f>
        <v>Medium</v>
      </c>
      <c r="AI389" s="18">
        <f>IF($J389&gt;=2,1,0) + IF($I389&lt;=1,1,0) + IF($V389&gt;=4,1,0) + IF($R389&lt;=2,1,0) + IF($X389&gt;20,1,0) + IF($AG389&lt;=2,1,0)</f>
        <v>1</v>
      </c>
      <c r="AJ389" s="18" t="str">
        <f>IF(AI389&gt;=4,"High",IF(AI389&gt;=2,"Medium","Low"))</f>
        <v>Low</v>
      </c>
      <c r="AK389" s="18" t="str">
        <f>IF(AND($AF389="Fail", $AI389&gt;=3),"Yes","No")</f>
        <v>No</v>
      </c>
      <c r="AL389" s="18">
        <f xml:space="preserve"> $K389 + $L389+ $M389 + $N389 +$O389</f>
        <v>3</v>
      </c>
      <c r="AM389" s="18">
        <f xml:space="preserve"> $Q389 + $S389 + $T389</f>
        <v>6</v>
      </c>
    </row>
    <row r="390" spans="1:39">
      <c r="A390" s="27" t="s">
        <v>55</v>
      </c>
      <c r="B390" s="21" t="s">
        <v>38</v>
      </c>
      <c r="C390" s="21">
        <v>18</v>
      </c>
      <c r="D390" s="21" t="s">
        <v>54</v>
      </c>
      <c r="E390" s="21" t="s">
        <v>71</v>
      </c>
      <c r="F390" s="21">
        <v>4</v>
      </c>
      <c r="G390" s="21">
        <v>4</v>
      </c>
      <c r="H390" s="21">
        <v>2</v>
      </c>
      <c r="I390" s="21">
        <v>3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1</v>
      </c>
      <c r="P390" s="21">
        <v>1</v>
      </c>
      <c r="Q390" s="21">
        <v>0</v>
      </c>
      <c r="R390" s="21">
        <v>5</v>
      </c>
      <c r="S390" s="21">
        <v>4</v>
      </c>
      <c r="T390" s="21">
        <v>4</v>
      </c>
      <c r="U390" s="21">
        <v>1</v>
      </c>
      <c r="V390" s="21">
        <v>1</v>
      </c>
      <c r="W390" s="21">
        <v>1</v>
      </c>
      <c r="X390" s="21">
        <v>0</v>
      </c>
      <c r="Y390" s="21">
        <v>19</v>
      </c>
      <c r="Z390" s="21">
        <v>18</v>
      </c>
      <c r="AA390" s="21">
        <v>19</v>
      </c>
      <c r="AB390" s="21">
        <f>$Z390-$Y390</f>
        <v>-1</v>
      </c>
      <c r="AC390" s="21">
        <f>$AA390-$Z390</f>
        <v>1</v>
      </c>
      <c r="AD390" s="21" t="str">
        <f>IF(AND($AB390&gt; 0, $AC390 &gt; 0), "Improving", IF(AND($AB390 &lt; 0, $AC390 &lt; 0), "Declining", "Mixed"))</f>
        <v>Mixed</v>
      </c>
      <c r="AE390" s="21">
        <f t="shared" si="6"/>
        <v>18.670000000000002</v>
      </c>
      <c r="AF390" s="21" t="str">
        <f>IF(AE390&gt;=16,"Excellent", IF(AE390&gt;=14,"Good", IF(AE390&gt;=10,"Average","Fail")))</f>
        <v>Excellent</v>
      </c>
      <c r="AG390" s="21">
        <f xml:space="preserve"> 0.5*$F390 + 0.5*$G390</f>
        <v>4</v>
      </c>
      <c r="AH390" s="21" t="str">
        <f>IF($AG390&lt;=1,"Low",IF($AG390&lt;=3,"Medium","High"))</f>
        <v>High</v>
      </c>
      <c r="AI390" s="21">
        <f>IF($J390&gt;=2,1,0) + IF($I390&lt;=1,1,0) + IF($V390&gt;=4,1,0) + IF($R390&lt;=2,1,0) + IF($X390&gt;20,1,0) + IF($AG390&lt;=2,1,0)</f>
        <v>0</v>
      </c>
      <c r="AJ390" s="21" t="str">
        <f>IF(AI390&gt;=4,"High",IF(AI390&gt;=2,"Medium","Low"))</f>
        <v>Low</v>
      </c>
      <c r="AK390" s="21" t="str">
        <f>IF(AND($AF390="Fail", $AI390&gt;=3),"Yes","No")</f>
        <v>No</v>
      </c>
      <c r="AL390" s="21">
        <f xml:space="preserve"> $K390 + $L390+ $M390 + $N390 +$O390</f>
        <v>1</v>
      </c>
      <c r="AM390" s="21">
        <f xml:space="preserve"> $Q390 + $S390 + $T390</f>
        <v>8</v>
      </c>
    </row>
    <row r="391" spans="1:39">
      <c r="A391" s="26" t="s">
        <v>55</v>
      </c>
      <c r="B391" s="18" t="s">
        <v>38</v>
      </c>
      <c r="C391" s="18">
        <v>18</v>
      </c>
      <c r="D391" s="18" t="s">
        <v>39</v>
      </c>
      <c r="E391" s="18" t="s">
        <v>72</v>
      </c>
      <c r="F391" s="18">
        <v>3</v>
      </c>
      <c r="G391" s="18">
        <v>3</v>
      </c>
      <c r="H391" s="18">
        <v>1</v>
      </c>
      <c r="I391" s="18">
        <v>2</v>
      </c>
      <c r="J391" s="18">
        <v>0</v>
      </c>
      <c r="K391" s="18">
        <v>0</v>
      </c>
      <c r="L391" s="18">
        <v>0</v>
      </c>
      <c r="M391" s="18">
        <v>1</v>
      </c>
      <c r="N391" s="18">
        <v>0</v>
      </c>
      <c r="O391" s="18">
        <v>1</v>
      </c>
      <c r="P391" s="18">
        <v>1</v>
      </c>
      <c r="Q391" s="18">
        <v>1</v>
      </c>
      <c r="R391" s="18">
        <v>4</v>
      </c>
      <c r="S391" s="18">
        <v>1</v>
      </c>
      <c r="T391" s="18">
        <v>3</v>
      </c>
      <c r="U391" s="18">
        <v>1</v>
      </c>
      <c r="V391" s="18">
        <v>2</v>
      </c>
      <c r="W391" s="18">
        <v>1</v>
      </c>
      <c r="X391" s="18">
        <v>0</v>
      </c>
      <c r="Y391" s="18">
        <v>15</v>
      </c>
      <c r="Z391" s="18">
        <v>15</v>
      </c>
      <c r="AA391" s="18">
        <v>15</v>
      </c>
      <c r="AB391" s="18">
        <f>$Z391-$Y391</f>
        <v>0</v>
      </c>
      <c r="AC391" s="18">
        <f>$AA391-$Z391</f>
        <v>0</v>
      </c>
      <c r="AD391" s="18" t="str">
        <f>IF(AND($AB391&gt; 0, $AC391 &gt; 0), "Improving", IF(AND($AB391 &lt; 0, $AC391 &lt; 0), "Declining", "Mixed"))</f>
        <v>Mixed</v>
      </c>
      <c r="AE391" s="18">
        <f t="shared" si="6"/>
        <v>15</v>
      </c>
      <c r="AF391" s="18" t="str">
        <f>IF(AE391&gt;=16,"Excellent", IF(AE391&gt;=14,"Good", IF(AE391&gt;=10,"Average","Fail")))</f>
        <v>Good</v>
      </c>
      <c r="AG391" s="18">
        <f xml:space="preserve"> 0.5*$F391 + 0.5*$G391</f>
        <v>3</v>
      </c>
      <c r="AH391" s="18" t="str">
        <f>IF($AG391&lt;=1,"Low",IF($AG391&lt;=3,"Medium","High"))</f>
        <v>Medium</v>
      </c>
      <c r="AI391" s="18">
        <f>IF($J391&gt;=2,1,0) + IF($I391&lt;=1,1,0) + IF($V391&gt;=4,1,0) + IF($R391&lt;=2,1,0) + IF($X391&gt;20,1,0) + IF($AG391&lt;=2,1,0)</f>
        <v>0</v>
      </c>
      <c r="AJ391" s="18" t="str">
        <f>IF(AI391&gt;=4,"High",IF(AI391&gt;=2,"Medium","Low"))</f>
        <v>Low</v>
      </c>
      <c r="AK391" s="18" t="str">
        <f>IF(AND($AF391="Fail", $AI391&gt;=3),"Yes","No")</f>
        <v>No</v>
      </c>
      <c r="AL391" s="18">
        <f xml:space="preserve"> $K391 + $L391+ $M391 + $N391 +$O391</f>
        <v>2</v>
      </c>
      <c r="AM391" s="18">
        <f xml:space="preserve"> $Q391 + $S391 + $T391</f>
        <v>5</v>
      </c>
    </row>
    <row r="392" spans="1:39">
      <c r="A392" s="27" t="s">
        <v>55</v>
      </c>
      <c r="B392" s="21" t="s">
        <v>52</v>
      </c>
      <c r="C392" s="21">
        <v>19</v>
      </c>
      <c r="D392" s="21" t="s">
        <v>54</v>
      </c>
      <c r="E392" s="21" t="s">
        <v>72</v>
      </c>
      <c r="F392" s="21">
        <v>1</v>
      </c>
      <c r="G392" s="21">
        <v>1</v>
      </c>
      <c r="H392" s="21">
        <v>2</v>
      </c>
      <c r="I392" s="21">
        <v>1</v>
      </c>
      <c r="J392" s="21">
        <v>1</v>
      </c>
      <c r="K392" s="21">
        <v>0</v>
      </c>
      <c r="L392" s="21">
        <v>0</v>
      </c>
      <c r="M392" s="21">
        <v>0</v>
      </c>
      <c r="N392" s="21">
        <v>0</v>
      </c>
      <c r="O392" s="21">
        <v>1</v>
      </c>
      <c r="P392" s="21">
        <v>0</v>
      </c>
      <c r="Q392" s="21">
        <v>0</v>
      </c>
      <c r="R392" s="21">
        <v>4</v>
      </c>
      <c r="S392" s="21">
        <v>3</v>
      </c>
      <c r="T392" s="21">
        <v>2</v>
      </c>
      <c r="U392" s="21">
        <v>1</v>
      </c>
      <c r="V392" s="21">
        <v>3</v>
      </c>
      <c r="W392" s="21">
        <v>5</v>
      </c>
      <c r="X392" s="21">
        <v>0</v>
      </c>
      <c r="Y392" s="21">
        <v>6</v>
      </c>
      <c r="Z392" s="21">
        <v>5</v>
      </c>
      <c r="AA392" s="21">
        <v>0</v>
      </c>
      <c r="AB392" s="21">
        <f>$Z392-$Y392</f>
        <v>-1</v>
      </c>
      <c r="AC392" s="21">
        <f>$AA392-$Z392</f>
        <v>-5</v>
      </c>
      <c r="AD392" s="21" t="str">
        <f>IF(AND($AB392&gt; 0, $AC392 &gt; 0), "Improving", IF(AND($AB392 &lt; 0, $AC392 &lt; 0), "Declining", "Mixed"))</f>
        <v>Declining</v>
      </c>
      <c r="AE392" s="21">
        <f t="shared" si="6"/>
        <v>3.67</v>
      </c>
      <c r="AF392" s="21" t="str">
        <f>IF(AE392&gt;=16,"Excellent", IF(AE392&gt;=14,"Good", IF(AE392&gt;=10,"Average","Fail")))</f>
        <v>Fail</v>
      </c>
      <c r="AG392" s="21">
        <f xml:space="preserve"> 0.5*$F392 + 0.5*$G392</f>
        <v>1</v>
      </c>
      <c r="AH392" s="21" t="str">
        <f>IF($AG392&lt;=1,"Low",IF($AG392&lt;=3,"Medium","High"))</f>
        <v>Low</v>
      </c>
      <c r="AI392" s="21">
        <f>IF($J392&gt;=2,1,0) + IF($I392&lt;=1,1,0) + IF($V392&gt;=4,1,0) + IF($R392&lt;=2,1,0) + IF($X392&gt;20,1,0) + IF($AG392&lt;=2,1,0)</f>
        <v>2</v>
      </c>
      <c r="AJ392" s="21" t="str">
        <f>IF(AI392&gt;=4,"High",IF(AI392&gt;=2,"Medium","Low"))</f>
        <v>Medium</v>
      </c>
      <c r="AK392" s="21" t="str">
        <f>IF(AND($AF392="Fail", $AI392&gt;=3),"Yes","No")</f>
        <v>No</v>
      </c>
      <c r="AL392" s="21">
        <f xml:space="preserve"> $K392 + $L392+ $M392 + $N392 +$O392</f>
        <v>1</v>
      </c>
      <c r="AM392" s="21">
        <f xml:space="preserve"> $Q392 + $S392 + $T392</f>
        <v>5</v>
      </c>
    </row>
    <row r="393" spans="1:39">
      <c r="A393" s="26" t="s">
        <v>55</v>
      </c>
      <c r="B393" s="18" t="s">
        <v>38</v>
      </c>
      <c r="C393" s="18">
        <v>19</v>
      </c>
      <c r="D393" s="18" t="s">
        <v>54</v>
      </c>
      <c r="E393" s="18" t="s">
        <v>72</v>
      </c>
      <c r="F393" s="18">
        <v>2</v>
      </c>
      <c r="G393" s="18">
        <v>3</v>
      </c>
      <c r="H393" s="18">
        <v>1</v>
      </c>
      <c r="I393" s="18">
        <v>3</v>
      </c>
      <c r="J393" s="18">
        <v>1</v>
      </c>
      <c r="K393" s="18">
        <v>0</v>
      </c>
      <c r="L393" s="18">
        <v>0</v>
      </c>
      <c r="M393" s="18">
        <v>0</v>
      </c>
      <c r="N393" s="18">
        <v>1</v>
      </c>
      <c r="O393" s="18">
        <v>1</v>
      </c>
      <c r="P393" s="18">
        <v>1</v>
      </c>
      <c r="Q393" s="18">
        <v>0</v>
      </c>
      <c r="R393" s="18">
        <v>5</v>
      </c>
      <c r="S393" s="18">
        <v>4</v>
      </c>
      <c r="T393" s="18">
        <v>2</v>
      </c>
      <c r="U393" s="18">
        <v>1</v>
      </c>
      <c r="V393" s="18">
        <v>2</v>
      </c>
      <c r="W393" s="18">
        <v>5</v>
      </c>
      <c r="X393" s="18">
        <v>0</v>
      </c>
      <c r="Y393" s="18">
        <v>7</v>
      </c>
      <c r="Z393" s="18">
        <v>5</v>
      </c>
      <c r="AA393" s="18">
        <v>0</v>
      </c>
      <c r="AB393" s="18">
        <f>$Z393-$Y393</f>
        <v>-2</v>
      </c>
      <c r="AC393" s="18">
        <f>$AA393-$Z393</f>
        <v>-5</v>
      </c>
      <c r="AD393" s="18" t="str">
        <f>IF(AND($AB393&gt; 0, $AC393 &gt; 0), "Improving", IF(AND($AB393 &lt; 0, $AC393 &lt; 0), "Declining", "Mixed"))</f>
        <v>Declining</v>
      </c>
      <c r="AE393" s="18">
        <f t="shared" si="6"/>
        <v>4</v>
      </c>
      <c r="AF393" s="18" t="str">
        <f>IF(AE393&gt;=16,"Excellent", IF(AE393&gt;=14,"Good", IF(AE393&gt;=10,"Average","Fail")))</f>
        <v>Fail</v>
      </c>
      <c r="AG393" s="18">
        <f xml:space="preserve"> 0.5*$F393 + 0.5*$G393</f>
        <v>2.5</v>
      </c>
      <c r="AH393" s="18" t="str">
        <f>IF($AG393&lt;=1,"Low",IF($AG393&lt;=3,"Medium","High"))</f>
        <v>Medium</v>
      </c>
      <c r="AI393" s="18">
        <f>IF($J393&gt;=2,1,0) + IF($I393&lt;=1,1,0) + IF($V393&gt;=4,1,0) + IF($R393&lt;=2,1,0) + IF($X393&gt;20,1,0) + IF($AG393&lt;=2,1,0)</f>
        <v>0</v>
      </c>
      <c r="AJ393" s="18" t="str">
        <f>IF(AI393&gt;=4,"High",IF(AI393&gt;=2,"Medium","Low"))</f>
        <v>Low</v>
      </c>
      <c r="AK393" s="18" t="str">
        <f>IF(AND($AF393="Fail", $AI393&gt;=3),"Yes","No")</f>
        <v>No</v>
      </c>
      <c r="AL393" s="18">
        <f xml:space="preserve"> $K393 + $L393+ $M393 + $N393 +$O393</f>
        <v>2</v>
      </c>
      <c r="AM393" s="18">
        <f xml:space="preserve"> $Q393 + $S393 + $T393</f>
        <v>6</v>
      </c>
    </row>
    <row r="394" spans="1:39">
      <c r="A394" s="27" t="s">
        <v>55</v>
      </c>
      <c r="B394" s="21" t="s">
        <v>38</v>
      </c>
      <c r="C394" s="21">
        <v>18</v>
      </c>
      <c r="D394" s="21" t="s">
        <v>39</v>
      </c>
      <c r="E394" s="21" t="s">
        <v>71</v>
      </c>
      <c r="F394" s="21">
        <v>3</v>
      </c>
      <c r="G394" s="21">
        <v>1</v>
      </c>
      <c r="H394" s="21">
        <v>1</v>
      </c>
      <c r="I394" s="21">
        <v>2</v>
      </c>
      <c r="J394" s="21">
        <v>0</v>
      </c>
      <c r="K394" s="21">
        <v>0</v>
      </c>
      <c r="L394" s="21">
        <v>1</v>
      </c>
      <c r="M394" s="21">
        <v>1</v>
      </c>
      <c r="N394" s="21">
        <v>0</v>
      </c>
      <c r="O394" s="21">
        <v>1</v>
      </c>
      <c r="P394" s="21">
        <v>1</v>
      </c>
      <c r="Q394" s="21">
        <v>0</v>
      </c>
      <c r="R394" s="21">
        <v>4</v>
      </c>
      <c r="S394" s="21">
        <v>3</v>
      </c>
      <c r="T394" s="21">
        <v>4</v>
      </c>
      <c r="U394" s="21">
        <v>1</v>
      </c>
      <c r="V394" s="21">
        <v>1</v>
      </c>
      <c r="W394" s="21">
        <v>1</v>
      </c>
      <c r="X394" s="21">
        <v>0</v>
      </c>
      <c r="Y394" s="21">
        <v>7</v>
      </c>
      <c r="Z394" s="21">
        <v>9</v>
      </c>
      <c r="AA394" s="21">
        <v>8</v>
      </c>
      <c r="AB394" s="21">
        <f>$Z394-$Y394</f>
        <v>2</v>
      </c>
      <c r="AC394" s="21">
        <f>$AA394-$Z394</f>
        <v>-1</v>
      </c>
      <c r="AD394" s="21" t="str">
        <f>IF(AND($AB394&gt; 0, $AC394 &gt; 0), "Improving", IF(AND($AB394 &lt; 0, $AC394 &lt; 0), "Declining", "Mixed"))</f>
        <v>Mixed</v>
      </c>
      <c r="AE394" s="21">
        <f t="shared" si="6"/>
        <v>8</v>
      </c>
      <c r="AF394" s="21" t="str">
        <f>IF(AE394&gt;=16,"Excellent", IF(AE394&gt;=14,"Good", IF(AE394&gt;=10,"Average","Fail")))</f>
        <v>Fail</v>
      </c>
      <c r="AG394" s="21">
        <f xml:space="preserve"> 0.5*$F394 + 0.5*$G394</f>
        <v>2</v>
      </c>
      <c r="AH394" s="21" t="str">
        <f>IF($AG394&lt;=1,"Low",IF($AG394&lt;=3,"Medium","High"))</f>
        <v>Medium</v>
      </c>
      <c r="AI394" s="21">
        <f>IF($J394&gt;=2,1,0) + IF($I394&lt;=1,1,0) + IF($V394&gt;=4,1,0) + IF($R394&lt;=2,1,0) + IF($X394&gt;20,1,0) + IF($AG394&lt;=2,1,0)</f>
        <v>1</v>
      </c>
      <c r="AJ394" s="21" t="str">
        <f>IF(AI394&gt;=4,"High",IF(AI394&gt;=2,"Medium","Low"))</f>
        <v>Low</v>
      </c>
      <c r="AK394" s="21" t="str">
        <f>IF(AND($AF394="Fail", $AI394&gt;=3),"Yes","No")</f>
        <v>No</v>
      </c>
      <c r="AL394" s="21">
        <f xml:space="preserve"> $K394 + $L394+ $M394 + $N394 +$O394</f>
        <v>3</v>
      </c>
      <c r="AM394" s="21">
        <f xml:space="preserve"> $Q394 + $S394 + $T394</f>
        <v>7</v>
      </c>
    </row>
    <row r="395" spans="1:39">
      <c r="A395" s="26" t="s">
        <v>55</v>
      </c>
      <c r="B395" s="18" t="s">
        <v>38</v>
      </c>
      <c r="C395" s="18">
        <v>18</v>
      </c>
      <c r="D395" s="18" t="s">
        <v>39</v>
      </c>
      <c r="E395" s="18" t="s">
        <v>72</v>
      </c>
      <c r="F395" s="18">
        <v>1</v>
      </c>
      <c r="G395" s="18">
        <v>1</v>
      </c>
      <c r="H395" s="18">
        <v>2</v>
      </c>
      <c r="I395" s="18">
        <v>2</v>
      </c>
      <c r="J395" s="18">
        <v>1</v>
      </c>
      <c r="K395" s="18">
        <v>0</v>
      </c>
      <c r="L395" s="18">
        <v>0</v>
      </c>
      <c r="M395" s="18">
        <v>0</v>
      </c>
      <c r="N395" s="18">
        <v>1</v>
      </c>
      <c r="O395" s="18">
        <v>1</v>
      </c>
      <c r="P395" s="18">
        <v>0</v>
      </c>
      <c r="Q395" s="18">
        <v>0</v>
      </c>
      <c r="R395" s="18">
        <v>1</v>
      </c>
      <c r="S395" s="18">
        <v>1</v>
      </c>
      <c r="T395" s="18">
        <v>1</v>
      </c>
      <c r="U395" s="18">
        <v>1</v>
      </c>
      <c r="V395" s="18">
        <v>1</v>
      </c>
      <c r="W395" s="18">
        <v>5</v>
      </c>
      <c r="X395" s="18">
        <v>0</v>
      </c>
      <c r="Y395" s="18">
        <v>6</v>
      </c>
      <c r="Z395" s="18">
        <v>5</v>
      </c>
      <c r="AA395" s="18">
        <v>0</v>
      </c>
      <c r="AB395" s="18">
        <f>$Z395-$Y395</f>
        <v>-1</v>
      </c>
      <c r="AC395" s="18">
        <f>$AA395-$Z395</f>
        <v>-5</v>
      </c>
      <c r="AD395" s="18" t="str">
        <f>IF(AND($AB395&gt; 0, $AC395 &gt; 0), "Improving", IF(AND($AB395 &lt; 0, $AC395 &lt; 0), "Declining", "Mixed"))</f>
        <v>Declining</v>
      </c>
      <c r="AE395" s="18">
        <f t="shared" si="6"/>
        <v>3.67</v>
      </c>
      <c r="AF395" s="18" t="str">
        <f>IF(AE395&gt;=16,"Excellent", IF(AE395&gt;=14,"Good", IF(AE395&gt;=10,"Average","Fail")))</f>
        <v>Fail</v>
      </c>
      <c r="AG395" s="18">
        <f xml:space="preserve"> 0.5*$F395 + 0.5*$G395</f>
        <v>1</v>
      </c>
      <c r="AH395" s="18" t="str">
        <f>IF($AG395&lt;=1,"Low",IF($AG395&lt;=3,"Medium","High"))</f>
        <v>Low</v>
      </c>
      <c r="AI395" s="18">
        <f>IF($J395&gt;=2,1,0) + IF($I395&lt;=1,1,0) + IF($V395&gt;=4,1,0) + IF($R395&lt;=2,1,0) + IF($X395&gt;20,1,0) + IF($AG395&lt;=2,1,0)</f>
        <v>2</v>
      </c>
      <c r="AJ395" s="18" t="str">
        <f>IF(AI395&gt;=4,"High",IF(AI395&gt;=2,"Medium","Low"))</f>
        <v>Medium</v>
      </c>
      <c r="AK395" s="18" t="str">
        <f>IF(AND($AF395="Fail", $AI395&gt;=3),"Yes","No")</f>
        <v>No</v>
      </c>
      <c r="AL395" s="18">
        <f xml:space="preserve"> $K395 + $L395+ $M395 + $N395 +$O395</f>
        <v>2</v>
      </c>
      <c r="AM395" s="18">
        <f xml:space="preserve"> $Q395 + $S395 + $T395</f>
        <v>2</v>
      </c>
    </row>
    <row r="396" spans="1:39">
      <c r="A396" s="27" t="s">
        <v>55</v>
      </c>
      <c r="B396" s="21" t="s">
        <v>52</v>
      </c>
      <c r="C396" s="21">
        <v>18</v>
      </c>
      <c r="D396" s="21" t="s">
        <v>54</v>
      </c>
      <c r="E396" s="21" t="s">
        <v>71</v>
      </c>
      <c r="F396" s="21">
        <v>3</v>
      </c>
      <c r="G396" s="21">
        <v>2</v>
      </c>
      <c r="H396" s="21">
        <v>3</v>
      </c>
      <c r="I396" s="21">
        <v>1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1</v>
      </c>
      <c r="P396" s="21">
        <v>1</v>
      </c>
      <c r="Q396" s="21">
        <v>0</v>
      </c>
      <c r="R396" s="21">
        <v>4</v>
      </c>
      <c r="S396" s="21">
        <v>4</v>
      </c>
      <c r="T396" s="21">
        <v>1</v>
      </c>
      <c r="U396" s="21">
        <v>3</v>
      </c>
      <c r="V396" s="21">
        <v>4</v>
      </c>
      <c r="W396" s="21">
        <v>5</v>
      </c>
      <c r="X396" s="21">
        <v>0</v>
      </c>
      <c r="Y396" s="21">
        <v>11</v>
      </c>
      <c r="Z396" s="21">
        <v>12</v>
      </c>
      <c r="AA396" s="21">
        <v>10</v>
      </c>
      <c r="AB396" s="21">
        <f>$Z396-$Y396</f>
        <v>1</v>
      </c>
      <c r="AC396" s="21">
        <f>$AA396-$Z396</f>
        <v>-2</v>
      </c>
      <c r="AD396" s="21" t="str">
        <f>IF(AND($AB396&gt; 0, $AC396 &gt; 0), "Improving", IF(AND($AB396 &lt; 0, $AC396 &lt; 0), "Declining", "Mixed"))</f>
        <v>Mixed</v>
      </c>
      <c r="AE396" s="21">
        <f t="shared" si="6"/>
        <v>11</v>
      </c>
      <c r="AF396" s="21" t="str">
        <f>IF(AE396&gt;=16,"Excellent", IF(AE396&gt;=14,"Good", IF(AE396&gt;=10,"Average","Fail")))</f>
        <v>Average</v>
      </c>
      <c r="AG396" s="21">
        <f xml:space="preserve"> 0.5*$F396 + 0.5*$G396</f>
        <v>2.5</v>
      </c>
      <c r="AH396" s="21" t="str">
        <f>IF($AG396&lt;=1,"Low",IF($AG396&lt;=3,"Medium","High"))</f>
        <v>Medium</v>
      </c>
      <c r="AI396" s="21">
        <f>IF($J396&gt;=2,1,0) + IF($I396&lt;=1,1,0) + IF($V396&gt;=4,1,0) + IF($R396&lt;=2,1,0) + IF($X396&gt;20,1,0) + IF($AG396&lt;=2,1,0)</f>
        <v>2</v>
      </c>
      <c r="AJ396" s="21" t="str">
        <f>IF(AI396&gt;=4,"High",IF(AI396&gt;=2,"Medium","Low"))</f>
        <v>Medium</v>
      </c>
      <c r="AK396" s="21" t="str">
        <f>IF(AND($AF396="Fail", $AI396&gt;=3),"Yes","No")</f>
        <v>No</v>
      </c>
      <c r="AL396" s="21">
        <f xml:space="preserve"> $K396 + $L396+ $M396 + $N396 +$O396</f>
        <v>1</v>
      </c>
      <c r="AM396" s="21">
        <f xml:space="preserve"> $Q396 + $S396 + $T396</f>
        <v>5</v>
      </c>
    </row>
  </sheetData>
  <conditionalFormatting sqref="AI2 AF2:AH396">
    <cfRule type="containsText" dxfId="53" priority="8" operator="containsText" text="Excellent">
      <formula>NOT(ISERROR(SEARCH("Excellent",AF2)))</formula>
    </cfRule>
    <cfRule type="containsText" dxfId="52" priority="9" operator="containsText" text="Average">
      <formula>NOT(ISERROR(SEARCH("Average",AF2)))</formula>
    </cfRule>
    <cfRule type="containsText" dxfId="51" priority="10" operator="containsText" text="Good">
      <formula>NOT(ISERROR(SEARCH("Good",AF2)))</formula>
    </cfRule>
    <cfRule type="containsText" dxfId="50" priority="11" operator="containsText" text="Fail">
      <formula>NOT(ISERROR(SEARCH("Fail",AF2)))</formula>
    </cfRule>
  </conditionalFormatting>
  <conditionalFormatting sqref="AJ2:AJ396">
    <cfRule type="containsText" dxfId="49" priority="5" operator="containsText" text="High">
      <formula>NOT(ISERROR(SEARCH("High",AJ2)))</formula>
    </cfRule>
    <cfRule type="containsText" dxfId="48" priority="6" operator="containsText" text="Medium">
      <formula>NOT(ISERROR(SEARCH("Medium",AJ2)))</formula>
    </cfRule>
    <cfRule type="containsText" dxfId="47" priority="7" operator="containsText" text="Low">
      <formula>NOT(ISERROR(SEARCH("Low",AJ2)))</formula>
    </cfRule>
  </conditionalFormatting>
  <conditionalFormatting sqref="AK2:AK396">
    <cfRule type="containsText" dxfId="46" priority="4" operator="containsText" text="Yes">
      <formula>NOT(ISERROR(SEARCH("Yes",AK2)))</formula>
    </cfRule>
  </conditionalFormatting>
  <conditionalFormatting sqref="AI3:AI396">
    <cfRule type="expression" dxfId="45" priority="12">
      <formula>IF(Y3&gt;=4,"High",IF(Y3&gt;=2,"Medium","Low"))</formula>
    </cfRule>
  </conditionalFormatting>
  <conditionalFormatting sqref="AH2:AH396">
    <cfRule type="containsText" dxfId="44" priority="1" operator="containsText" text="High">
      <formula>NOT(ISERROR(SEARCH("High",AH2)))</formula>
    </cfRule>
  </conditionalFormatting>
  <conditionalFormatting sqref="AH2:AH396">
    <cfRule type="containsText" dxfId="43" priority="3" operator="containsText" text="Medium">
      <formula>NOT(ISERROR(SEARCH("Medium",AH2)))</formula>
    </cfRule>
  </conditionalFormatting>
  <conditionalFormatting sqref="AH2:AH396">
    <cfRule type="containsText" dxfId="42" priority="2" operator="containsText" text="Low">
      <formula>NOT(ISERROR(SEARCH("Low",AH2)))</formula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08D4-6BB1-4D15-923B-0459942F67CA}">
  <dimension ref="A2:F18"/>
  <sheetViews>
    <sheetView topLeftCell="B1" workbookViewId="0">
      <selection activeCell="F16" sqref="F16"/>
    </sheetView>
  </sheetViews>
  <sheetFormatPr defaultRowHeight="15"/>
  <cols>
    <col min="1" max="1" width="15.42578125" bestFit="1" customWidth="1"/>
    <col min="2" max="2" width="20.5703125" bestFit="1" customWidth="1"/>
    <col min="4" max="4" width="22.28515625" bestFit="1" customWidth="1"/>
    <col min="5" max="6" width="18.42578125" bestFit="1" customWidth="1"/>
    <col min="7" max="8" width="14.85546875" bestFit="1" customWidth="1"/>
  </cols>
  <sheetData>
    <row r="2" spans="1:6">
      <c r="A2" s="2" t="s">
        <v>101</v>
      </c>
      <c r="B2" t="s">
        <v>102</v>
      </c>
    </row>
    <row r="3" spans="1:6">
      <c r="A3" t="s">
        <v>85</v>
      </c>
      <c r="B3">
        <v>150</v>
      </c>
    </row>
    <row r="4" spans="1:6">
      <c r="A4" t="s">
        <v>86</v>
      </c>
      <c r="B4">
        <v>29</v>
      </c>
    </row>
    <row r="5" spans="1:6">
      <c r="A5" t="s">
        <v>74</v>
      </c>
      <c r="B5">
        <v>164</v>
      </c>
    </row>
    <row r="6" spans="1:6">
      <c r="A6" t="s">
        <v>89</v>
      </c>
      <c r="B6">
        <v>52</v>
      </c>
    </row>
    <row r="7" spans="1:6">
      <c r="A7" t="s">
        <v>4</v>
      </c>
      <c r="B7">
        <v>395</v>
      </c>
    </row>
    <row r="15" spans="1:6">
      <c r="D15" s="2" t="s">
        <v>59</v>
      </c>
      <c r="E15" t="s">
        <v>103</v>
      </c>
      <c r="F15" t="s">
        <v>104</v>
      </c>
    </row>
    <row r="16" spans="1:6">
      <c r="D16" t="s">
        <v>78</v>
      </c>
      <c r="E16">
        <v>-1.3461538461538463</v>
      </c>
      <c r="F16">
        <v>-4.0384615384615383</v>
      </c>
    </row>
    <row r="17" spans="4:6">
      <c r="D17" t="s">
        <v>80</v>
      </c>
      <c r="E17">
        <v>1.4545454545454546</v>
      </c>
      <c r="F17">
        <v>1.0909090909090908</v>
      </c>
    </row>
    <row r="18" spans="4:6">
      <c r="D18" t="s">
        <v>73</v>
      </c>
      <c r="E18">
        <v>-0.26785714285714285</v>
      </c>
      <c r="F18">
        <v>-0.14583333333333334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D260-6DB4-4072-8167-97EDE46B5396}">
  <dimension ref="A1:AL398"/>
  <sheetViews>
    <sheetView workbookViewId="0"/>
  </sheetViews>
  <sheetFormatPr defaultRowHeight="15"/>
  <cols>
    <col min="4" max="5" width="10.28515625" bestFit="1" customWidth="1"/>
    <col min="6" max="6" width="10" bestFit="1" customWidth="1"/>
    <col min="11" max="11" width="10.42578125" bestFit="1" customWidth="1"/>
    <col min="12" max="12" width="11.28515625" bestFit="1" customWidth="1"/>
    <col min="13" max="13" width="12.7109375" bestFit="1" customWidth="1"/>
    <col min="14" max="14" width="12.42578125" bestFit="1" customWidth="1"/>
    <col min="15" max="15" width="10" bestFit="1" customWidth="1"/>
    <col min="16" max="16" width="12.28515625" bestFit="1" customWidth="1"/>
    <col min="17" max="17" width="10" bestFit="1" customWidth="1"/>
    <col min="19" max="19" width="11.42578125" bestFit="1" customWidth="1"/>
    <col min="20" max="20" width="10.140625" bestFit="1" customWidth="1"/>
    <col min="22" max="22" width="10.7109375" bestFit="1" customWidth="1"/>
    <col min="23" max="23" width="11.42578125" bestFit="1" customWidth="1"/>
    <col min="24" max="24" width="9.28515625" bestFit="1" customWidth="1"/>
    <col min="25" max="25" width="11.140625" bestFit="1" customWidth="1"/>
    <col min="30" max="30" width="11.5703125" bestFit="1" customWidth="1"/>
    <col min="34" max="34" width="17.42578125" bestFit="1" customWidth="1"/>
    <col min="35" max="35" width="14.5703125" bestFit="1" customWidth="1"/>
    <col min="36" max="36" width="12.42578125" bestFit="1" customWidth="1"/>
    <col min="37" max="37" width="12.7109375" bestFit="1" customWidth="1"/>
    <col min="38" max="38" width="17.28515625" bestFit="1" customWidth="1"/>
  </cols>
  <sheetData>
    <row r="1" spans="1:38">
      <c r="A1" s="1" t="s">
        <v>105</v>
      </c>
    </row>
    <row r="3" spans="1:3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0</v>
      </c>
      <c r="W3" t="s">
        <v>5</v>
      </c>
      <c r="X3" t="s">
        <v>28</v>
      </c>
      <c r="Y3" t="s">
        <v>29</v>
      </c>
      <c r="Z3" t="s">
        <v>30</v>
      </c>
      <c r="AA3" t="s">
        <v>31</v>
      </c>
      <c r="AB3" t="s">
        <v>6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60</v>
      </c>
      <c r="AI3" t="s">
        <v>101</v>
      </c>
      <c r="AJ3" t="s">
        <v>64</v>
      </c>
      <c r="AK3" t="s">
        <v>65</v>
      </c>
      <c r="AL3" t="s">
        <v>66</v>
      </c>
    </row>
    <row r="4" spans="1:38">
      <c r="A4" t="s">
        <v>37</v>
      </c>
      <c r="B4" t="s">
        <v>52</v>
      </c>
      <c r="C4">
        <v>15</v>
      </c>
      <c r="D4" t="s">
        <v>39</v>
      </c>
      <c r="E4" t="s">
        <v>49</v>
      </c>
      <c r="F4" t="s">
        <v>46</v>
      </c>
      <c r="G4">
        <v>4</v>
      </c>
      <c r="H4">
        <v>4</v>
      </c>
      <c r="I4" t="s">
        <v>32</v>
      </c>
      <c r="J4" t="s">
        <v>50</v>
      </c>
      <c r="K4" t="s">
        <v>44</v>
      </c>
      <c r="L4" t="s">
        <v>48</v>
      </c>
      <c r="M4">
        <v>1</v>
      </c>
      <c r="N4">
        <v>1</v>
      </c>
      <c r="O4">
        <v>0</v>
      </c>
      <c r="P4" t="s">
        <v>2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2</v>
      </c>
      <c r="X4">
        <v>4</v>
      </c>
      <c r="Y4">
        <v>3</v>
      </c>
      <c r="Z4">
        <v>3</v>
      </c>
      <c r="AA4">
        <v>1</v>
      </c>
      <c r="AB4">
        <v>3</v>
      </c>
      <c r="AC4">
        <v>5</v>
      </c>
      <c r="AD4">
        <v>2</v>
      </c>
      <c r="AE4">
        <v>14</v>
      </c>
      <c r="AF4">
        <v>14</v>
      </c>
      <c r="AG4">
        <v>14</v>
      </c>
      <c r="AH4">
        <v>14</v>
      </c>
      <c r="AI4" t="s">
        <v>89</v>
      </c>
      <c r="AJ4">
        <v>1</v>
      </c>
      <c r="AK4" t="s">
        <v>76</v>
      </c>
      <c r="AL4" t="s">
        <v>77</v>
      </c>
    </row>
    <row r="5" spans="1:38">
      <c r="A5" t="s">
        <v>37</v>
      </c>
      <c r="B5" t="s">
        <v>38</v>
      </c>
      <c r="C5">
        <v>16</v>
      </c>
      <c r="D5" t="s">
        <v>39</v>
      </c>
      <c r="E5" t="s">
        <v>40</v>
      </c>
      <c r="F5" t="s">
        <v>46</v>
      </c>
      <c r="G5">
        <v>4</v>
      </c>
      <c r="H5">
        <v>4</v>
      </c>
      <c r="I5" t="s">
        <v>32</v>
      </c>
      <c r="J5" t="s">
        <v>47</v>
      </c>
      <c r="K5" t="s">
        <v>51</v>
      </c>
      <c r="L5" t="s">
        <v>45</v>
      </c>
      <c r="M5">
        <v>1</v>
      </c>
      <c r="N5">
        <v>1</v>
      </c>
      <c r="O5">
        <v>0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3</v>
      </c>
      <c r="V5" t="s">
        <v>3</v>
      </c>
      <c r="W5" t="s">
        <v>2</v>
      </c>
      <c r="X5">
        <v>4</v>
      </c>
      <c r="Y5">
        <v>4</v>
      </c>
      <c r="Z5">
        <v>4</v>
      </c>
      <c r="AA5">
        <v>1</v>
      </c>
      <c r="AB5">
        <v>2</v>
      </c>
      <c r="AC5">
        <v>2</v>
      </c>
      <c r="AD5">
        <v>4</v>
      </c>
      <c r="AE5">
        <v>14</v>
      </c>
      <c r="AF5">
        <v>14</v>
      </c>
      <c r="AG5">
        <v>14</v>
      </c>
      <c r="AH5">
        <v>14</v>
      </c>
      <c r="AI5" t="s">
        <v>89</v>
      </c>
      <c r="AJ5">
        <v>1</v>
      </c>
      <c r="AK5" t="s">
        <v>76</v>
      </c>
      <c r="AL5" t="s">
        <v>77</v>
      </c>
    </row>
    <row r="6" spans="1:38">
      <c r="A6" t="s">
        <v>37</v>
      </c>
      <c r="B6" t="s">
        <v>52</v>
      </c>
      <c r="C6">
        <v>17</v>
      </c>
      <c r="D6" t="s">
        <v>39</v>
      </c>
      <c r="E6" t="s">
        <v>40</v>
      </c>
      <c r="F6" t="s">
        <v>46</v>
      </c>
      <c r="G6">
        <v>3</v>
      </c>
      <c r="H6">
        <v>2</v>
      </c>
      <c r="I6" t="s">
        <v>50</v>
      </c>
      <c r="J6" t="s">
        <v>50</v>
      </c>
      <c r="K6" t="s">
        <v>44</v>
      </c>
      <c r="L6" t="s">
        <v>45</v>
      </c>
      <c r="M6">
        <v>1</v>
      </c>
      <c r="N6">
        <v>1</v>
      </c>
      <c r="O6">
        <v>3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3</v>
      </c>
      <c r="V6" t="s">
        <v>3</v>
      </c>
      <c r="W6" t="s">
        <v>2</v>
      </c>
      <c r="X6">
        <v>5</v>
      </c>
      <c r="Y6">
        <v>5</v>
      </c>
      <c r="Z6">
        <v>5</v>
      </c>
      <c r="AA6">
        <v>2</v>
      </c>
      <c r="AB6">
        <v>4</v>
      </c>
      <c r="AC6">
        <v>5</v>
      </c>
      <c r="AD6">
        <v>16</v>
      </c>
      <c r="AE6">
        <v>6</v>
      </c>
      <c r="AF6">
        <v>5</v>
      </c>
      <c r="AG6">
        <v>5</v>
      </c>
      <c r="AH6">
        <v>5.333333333333333</v>
      </c>
      <c r="AI6" t="s">
        <v>74</v>
      </c>
      <c r="AJ6">
        <v>4</v>
      </c>
      <c r="AK6" t="s">
        <v>79</v>
      </c>
      <c r="AL6" t="s">
        <v>87</v>
      </c>
    </row>
    <row r="7" spans="1:38">
      <c r="A7" t="s">
        <v>37</v>
      </c>
      <c r="B7" t="s">
        <v>52</v>
      </c>
      <c r="C7">
        <v>16</v>
      </c>
      <c r="D7" t="s">
        <v>39</v>
      </c>
      <c r="E7" t="s">
        <v>49</v>
      </c>
      <c r="F7" t="s">
        <v>46</v>
      </c>
      <c r="G7">
        <v>4</v>
      </c>
      <c r="H7">
        <v>3</v>
      </c>
      <c r="I7" t="s">
        <v>32</v>
      </c>
      <c r="J7" t="s">
        <v>47</v>
      </c>
      <c r="K7" t="s">
        <v>51</v>
      </c>
      <c r="L7" t="s">
        <v>48</v>
      </c>
      <c r="M7">
        <v>1</v>
      </c>
      <c r="N7">
        <v>1</v>
      </c>
      <c r="O7">
        <v>0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2</v>
      </c>
      <c r="X7">
        <v>3</v>
      </c>
      <c r="Y7">
        <v>1</v>
      </c>
      <c r="Z7">
        <v>3</v>
      </c>
      <c r="AA7">
        <v>1</v>
      </c>
      <c r="AB7">
        <v>3</v>
      </c>
      <c r="AC7">
        <v>5</v>
      </c>
      <c r="AD7">
        <v>4</v>
      </c>
      <c r="AE7">
        <v>8</v>
      </c>
      <c r="AF7">
        <v>10</v>
      </c>
      <c r="AG7">
        <v>10</v>
      </c>
      <c r="AH7">
        <v>9.3333333333333339</v>
      </c>
      <c r="AI7" t="s">
        <v>74</v>
      </c>
      <c r="AJ7">
        <v>1</v>
      </c>
      <c r="AK7" t="s">
        <v>76</v>
      </c>
      <c r="AL7" t="s">
        <v>77</v>
      </c>
    </row>
    <row r="8" spans="1:38">
      <c r="A8" t="s">
        <v>37</v>
      </c>
      <c r="B8" t="s">
        <v>52</v>
      </c>
      <c r="C8">
        <v>15</v>
      </c>
      <c r="D8" t="s">
        <v>39</v>
      </c>
      <c r="E8" t="s">
        <v>40</v>
      </c>
      <c r="F8" t="s">
        <v>46</v>
      </c>
      <c r="G8">
        <v>4</v>
      </c>
      <c r="H8">
        <v>4</v>
      </c>
      <c r="I8" t="s">
        <v>32</v>
      </c>
      <c r="J8" t="s">
        <v>32</v>
      </c>
      <c r="K8" t="s">
        <v>47</v>
      </c>
      <c r="L8" t="s">
        <v>48</v>
      </c>
      <c r="M8">
        <v>1</v>
      </c>
      <c r="N8">
        <v>1</v>
      </c>
      <c r="O8">
        <v>0</v>
      </c>
      <c r="P8" t="s">
        <v>2</v>
      </c>
      <c r="Q8" t="s">
        <v>3</v>
      </c>
      <c r="R8" t="s">
        <v>3</v>
      </c>
      <c r="S8" t="s">
        <v>2</v>
      </c>
      <c r="T8" t="s">
        <v>3</v>
      </c>
      <c r="U8" t="s">
        <v>3</v>
      </c>
      <c r="V8" t="s">
        <v>3</v>
      </c>
      <c r="W8" t="s">
        <v>2</v>
      </c>
      <c r="X8">
        <v>5</v>
      </c>
      <c r="Y8">
        <v>4</v>
      </c>
      <c r="Z8">
        <v>2</v>
      </c>
      <c r="AA8">
        <v>1</v>
      </c>
      <c r="AB8">
        <v>1</v>
      </c>
      <c r="AC8">
        <v>5</v>
      </c>
      <c r="AD8">
        <v>0</v>
      </c>
      <c r="AE8">
        <v>12</v>
      </c>
      <c r="AF8">
        <v>15</v>
      </c>
      <c r="AG8">
        <v>15</v>
      </c>
      <c r="AH8">
        <v>14</v>
      </c>
      <c r="AI8" t="s">
        <v>89</v>
      </c>
      <c r="AJ8">
        <v>1</v>
      </c>
      <c r="AK8" t="s">
        <v>76</v>
      </c>
      <c r="AL8" t="s">
        <v>77</v>
      </c>
    </row>
    <row r="9" spans="1:38">
      <c r="A9" t="s">
        <v>37</v>
      </c>
      <c r="B9" t="s">
        <v>38</v>
      </c>
      <c r="C9">
        <v>16</v>
      </c>
      <c r="D9" t="s">
        <v>39</v>
      </c>
      <c r="E9" t="s">
        <v>40</v>
      </c>
      <c r="F9" t="s">
        <v>46</v>
      </c>
      <c r="G9">
        <v>2</v>
      </c>
      <c r="H9">
        <v>2</v>
      </c>
      <c r="I9" t="s">
        <v>50</v>
      </c>
      <c r="J9" t="s">
        <v>50</v>
      </c>
      <c r="K9" t="s">
        <v>51</v>
      </c>
      <c r="L9" t="s">
        <v>45</v>
      </c>
      <c r="M9">
        <v>1</v>
      </c>
      <c r="N9">
        <v>1</v>
      </c>
      <c r="O9">
        <v>2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3</v>
      </c>
      <c r="V9" t="s">
        <v>3</v>
      </c>
      <c r="W9" t="s">
        <v>2</v>
      </c>
      <c r="X9">
        <v>1</v>
      </c>
      <c r="Y9">
        <v>2</v>
      </c>
      <c r="Z9">
        <v>2</v>
      </c>
      <c r="AA9">
        <v>1</v>
      </c>
      <c r="AB9">
        <v>3</v>
      </c>
      <c r="AC9">
        <v>5</v>
      </c>
      <c r="AD9">
        <v>14</v>
      </c>
      <c r="AE9">
        <v>6</v>
      </c>
      <c r="AF9">
        <v>9</v>
      </c>
      <c r="AG9">
        <v>8</v>
      </c>
      <c r="AH9">
        <v>7.666666666666667</v>
      </c>
      <c r="AI9" t="s">
        <v>74</v>
      </c>
      <c r="AJ9">
        <v>4</v>
      </c>
      <c r="AK9" t="s">
        <v>79</v>
      </c>
      <c r="AL9" t="s">
        <v>87</v>
      </c>
    </row>
    <row r="10" spans="1:38">
      <c r="A10" t="s">
        <v>37</v>
      </c>
      <c r="B10" t="s">
        <v>52</v>
      </c>
      <c r="C10">
        <v>15</v>
      </c>
      <c r="D10" t="s">
        <v>39</v>
      </c>
      <c r="E10" t="s">
        <v>40</v>
      </c>
      <c r="F10" t="s">
        <v>46</v>
      </c>
      <c r="G10">
        <v>2</v>
      </c>
      <c r="H10">
        <v>2</v>
      </c>
      <c r="I10" t="s">
        <v>47</v>
      </c>
      <c r="J10" t="s">
        <v>47</v>
      </c>
      <c r="K10" t="s">
        <v>51</v>
      </c>
      <c r="L10" t="s">
        <v>45</v>
      </c>
      <c r="M10">
        <v>1</v>
      </c>
      <c r="N10">
        <v>1</v>
      </c>
      <c r="O10">
        <v>0</v>
      </c>
      <c r="P10" t="s">
        <v>2</v>
      </c>
      <c r="Q10" t="s">
        <v>3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>
        <v>4</v>
      </c>
      <c r="Y10">
        <v>2</v>
      </c>
      <c r="Z10">
        <v>2</v>
      </c>
      <c r="AA10">
        <v>1</v>
      </c>
      <c r="AB10">
        <v>2</v>
      </c>
      <c r="AC10">
        <v>5</v>
      </c>
      <c r="AD10">
        <v>2</v>
      </c>
      <c r="AE10">
        <v>12</v>
      </c>
      <c r="AF10">
        <v>12</v>
      </c>
      <c r="AG10">
        <v>11</v>
      </c>
      <c r="AH10">
        <v>11.666666666666666</v>
      </c>
      <c r="AI10" t="s">
        <v>85</v>
      </c>
      <c r="AJ10">
        <v>1</v>
      </c>
      <c r="AK10" t="s">
        <v>76</v>
      </c>
      <c r="AL10" t="s">
        <v>77</v>
      </c>
    </row>
    <row r="11" spans="1:38">
      <c r="A11" t="s">
        <v>37</v>
      </c>
      <c r="B11" t="s">
        <v>52</v>
      </c>
      <c r="C11">
        <v>15</v>
      </c>
      <c r="D11" t="s">
        <v>39</v>
      </c>
      <c r="E11" t="s">
        <v>40</v>
      </c>
      <c r="F11" t="s">
        <v>46</v>
      </c>
      <c r="G11">
        <v>4</v>
      </c>
      <c r="H11">
        <v>2</v>
      </c>
      <c r="I11" t="s">
        <v>32</v>
      </c>
      <c r="J11" t="s">
        <v>50</v>
      </c>
      <c r="K11" t="s">
        <v>47</v>
      </c>
      <c r="L11" t="s">
        <v>45</v>
      </c>
      <c r="M11">
        <v>1</v>
      </c>
      <c r="N11">
        <v>1</v>
      </c>
      <c r="O11">
        <v>0</v>
      </c>
      <c r="P11" t="s">
        <v>2</v>
      </c>
      <c r="Q11" t="s">
        <v>2</v>
      </c>
      <c r="R11" t="s">
        <v>3</v>
      </c>
      <c r="S11" t="s">
        <v>2</v>
      </c>
      <c r="T11" t="s">
        <v>3</v>
      </c>
      <c r="U11" t="s">
        <v>3</v>
      </c>
      <c r="V11" t="s">
        <v>3</v>
      </c>
      <c r="W11" t="s">
        <v>2</v>
      </c>
      <c r="X11">
        <v>2</v>
      </c>
      <c r="Y11">
        <v>2</v>
      </c>
      <c r="Z11">
        <v>4</v>
      </c>
      <c r="AA11">
        <v>2</v>
      </c>
      <c r="AB11">
        <v>4</v>
      </c>
      <c r="AC11">
        <v>1</v>
      </c>
      <c r="AD11">
        <v>4</v>
      </c>
      <c r="AE11">
        <v>15</v>
      </c>
      <c r="AF11">
        <v>16</v>
      </c>
      <c r="AG11">
        <v>15</v>
      </c>
      <c r="AH11">
        <v>15.333333333333334</v>
      </c>
      <c r="AI11" t="s">
        <v>89</v>
      </c>
      <c r="AJ11">
        <v>3</v>
      </c>
      <c r="AK11" t="s">
        <v>75</v>
      </c>
      <c r="AL11" t="s">
        <v>77</v>
      </c>
    </row>
    <row r="12" spans="1:38">
      <c r="A12" t="s">
        <v>37</v>
      </c>
      <c r="B12" t="s">
        <v>52</v>
      </c>
      <c r="C12">
        <v>16</v>
      </c>
      <c r="D12" t="s">
        <v>39</v>
      </c>
      <c r="E12" t="s">
        <v>40</v>
      </c>
      <c r="F12" t="s">
        <v>46</v>
      </c>
      <c r="G12">
        <v>3</v>
      </c>
      <c r="H12">
        <v>2</v>
      </c>
      <c r="I12" t="s">
        <v>47</v>
      </c>
      <c r="J12" t="s">
        <v>47</v>
      </c>
      <c r="K12" t="s">
        <v>51</v>
      </c>
      <c r="L12" t="s">
        <v>45</v>
      </c>
      <c r="M12">
        <v>1</v>
      </c>
      <c r="N12">
        <v>1</v>
      </c>
      <c r="O12">
        <v>0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>
        <v>5</v>
      </c>
      <c r="Y12">
        <v>4</v>
      </c>
      <c r="Z12">
        <v>3</v>
      </c>
      <c r="AA12">
        <v>1</v>
      </c>
      <c r="AB12">
        <v>1</v>
      </c>
      <c r="AC12">
        <v>5</v>
      </c>
      <c r="AD12">
        <v>0</v>
      </c>
      <c r="AE12">
        <v>12</v>
      </c>
      <c r="AF12">
        <v>14</v>
      </c>
      <c r="AG12">
        <v>15</v>
      </c>
      <c r="AH12">
        <v>13.666666666666666</v>
      </c>
      <c r="AI12" t="s">
        <v>85</v>
      </c>
      <c r="AJ12">
        <v>1</v>
      </c>
      <c r="AK12" t="s">
        <v>76</v>
      </c>
      <c r="AL12" t="s">
        <v>77</v>
      </c>
    </row>
    <row r="13" spans="1:38">
      <c r="A13" t="s">
        <v>37</v>
      </c>
      <c r="B13" t="s">
        <v>38</v>
      </c>
      <c r="C13">
        <v>15</v>
      </c>
      <c r="D13" t="s">
        <v>39</v>
      </c>
      <c r="E13" t="s">
        <v>40</v>
      </c>
      <c r="F13" t="s">
        <v>46</v>
      </c>
      <c r="G13">
        <v>2</v>
      </c>
      <c r="H13">
        <v>3</v>
      </c>
      <c r="I13" t="s">
        <v>47</v>
      </c>
      <c r="J13" t="s">
        <v>47</v>
      </c>
      <c r="K13" t="s">
        <v>47</v>
      </c>
      <c r="L13" t="s">
        <v>48</v>
      </c>
      <c r="M13">
        <v>2</v>
      </c>
      <c r="N13">
        <v>1</v>
      </c>
      <c r="O13">
        <v>0</v>
      </c>
      <c r="P13" t="s">
        <v>2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2</v>
      </c>
      <c r="W13" t="s">
        <v>2</v>
      </c>
      <c r="X13">
        <v>3</v>
      </c>
      <c r="Y13">
        <v>5</v>
      </c>
      <c r="Z13">
        <v>1</v>
      </c>
      <c r="AA13">
        <v>1</v>
      </c>
      <c r="AB13">
        <v>1</v>
      </c>
      <c r="AC13">
        <v>5</v>
      </c>
      <c r="AD13">
        <v>0</v>
      </c>
      <c r="AE13">
        <v>8</v>
      </c>
      <c r="AF13">
        <v>7</v>
      </c>
      <c r="AG13">
        <v>6</v>
      </c>
      <c r="AH13">
        <v>7</v>
      </c>
      <c r="AI13" t="s">
        <v>74</v>
      </c>
      <c r="AJ13">
        <v>1</v>
      </c>
      <c r="AK13" t="s">
        <v>76</v>
      </c>
      <c r="AL13" t="s">
        <v>77</v>
      </c>
    </row>
    <row r="14" spans="1:38">
      <c r="A14" t="s">
        <v>37</v>
      </c>
      <c r="B14" t="s">
        <v>38</v>
      </c>
      <c r="C14">
        <v>15</v>
      </c>
      <c r="D14" t="s">
        <v>54</v>
      </c>
      <c r="E14" t="s">
        <v>40</v>
      </c>
      <c r="F14" t="s">
        <v>46</v>
      </c>
      <c r="G14">
        <v>2</v>
      </c>
      <c r="H14">
        <v>2</v>
      </c>
      <c r="I14" t="s">
        <v>42</v>
      </c>
      <c r="J14" t="s">
        <v>47</v>
      </c>
      <c r="K14" t="s">
        <v>53</v>
      </c>
      <c r="L14" t="s">
        <v>45</v>
      </c>
      <c r="M14">
        <v>1</v>
      </c>
      <c r="N14">
        <v>1</v>
      </c>
      <c r="O14">
        <v>0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2</v>
      </c>
      <c r="W14" t="s">
        <v>2</v>
      </c>
      <c r="X14">
        <v>4</v>
      </c>
      <c r="Y14">
        <v>3</v>
      </c>
      <c r="Z14">
        <v>1</v>
      </c>
      <c r="AA14">
        <v>1</v>
      </c>
      <c r="AB14">
        <v>1</v>
      </c>
      <c r="AC14">
        <v>2</v>
      </c>
      <c r="AD14">
        <v>8</v>
      </c>
      <c r="AE14">
        <v>14</v>
      </c>
      <c r="AF14">
        <v>13</v>
      </c>
      <c r="AG14">
        <v>13</v>
      </c>
      <c r="AH14">
        <v>13.333333333333334</v>
      </c>
      <c r="AI14" t="s">
        <v>85</v>
      </c>
      <c r="AJ14">
        <v>1</v>
      </c>
      <c r="AK14" t="s">
        <v>76</v>
      </c>
      <c r="AL14" t="s">
        <v>77</v>
      </c>
    </row>
    <row r="15" spans="1:38">
      <c r="A15" t="s">
        <v>37</v>
      </c>
      <c r="B15" t="s">
        <v>52</v>
      </c>
      <c r="C15">
        <v>15</v>
      </c>
      <c r="D15" t="s">
        <v>39</v>
      </c>
      <c r="E15" t="s">
        <v>49</v>
      </c>
      <c r="F15" t="s">
        <v>46</v>
      </c>
      <c r="G15">
        <v>4</v>
      </c>
      <c r="H15">
        <v>4</v>
      </c>
      <c r="I15" t="s">
        <v>43</v>
      </c>
      <c r="J15" t="s">
        <v>47</v>
      </c>
      <c r="K15" t="s">
        <v>51</v>
      </c>
      <c r="L15" t="s">
        <v>47</v>
      </c>
      <c r="M15">
        <v>1</v>
      </c>
      <c r="N15">
        <v>1</v>
      </c>
      <c r="O15">
        <v>0</v>
      </c>
      <c r="P15" t="s">
        <v>2</v>
      </c>
      <c r="Q15" t="s">
        <v>3</v>
      </c>
      <c r="R15" t="s">
        <v>2</v>
      </c>
      <c r="S15" t="s">
        <v>2</v>
      </c>
      <c r="T15" t="s">
        <v>2</v>
      </c>
      <c r="U15" t="s">
        <v>3</v>
      </c>
      <c r="V15" t="s">
        <v>3</v>
      </c>
      <c r="W15" t="s">
        <v>3</v>
      </c>
      <c r="X15">
        <v>5</v>
      </c>
      <c r="Y15">
        <v>4</v>
      </c>
      <c r="Z15">
        <v>3</v>
      </c>
      <c r="AA15">
        <v>2</v>
      </c>
      <c r="AB15">
        <v>4</v>
      </c>
      <c r="AC15">
        <v>5</v>
      </c>
      <c r="AD15">
        <v>8</v>
      </c>
      <c r="AE15">
        <v>12</v>
      </c>
      <c r="AF15">
        <v>12</v>
      </c>
      <c r="AG15">
        <v>12</v>
      </c>
      <c r="AH15">
        <v>12</v>
      </c>
      <c r="AI15" t="s">
        <v>85</v>
      </c>
      <c r="AJ15">
        <v>2</v>
      </c>
      <c r="AK15" t="s">
        <v>75</v>
      </c>
      <c r="AL15" t="s">
        <v>77</v>
      </c>
    </row>
    <row r="16" spans="1:38">
      <c r="A16" t="s">
        <v>37</v>
      </c>
      <c r="B16" t="s">
        <v>52</v>
      </c>
      <c r="C16">
        <v>15</v>
      </c>
      <c r="D16" t="s">
        <v>39</v>
      </c>
      <c r="E16" t="s">
        <v>40</v>
      </c>
      <c r="F16" t="s">
        <v>46</v>
      </c>
      <c r="G16">
        <v>2</v>
      </c>
      <c r="H16">
        <v>2</v>
      </c>
      <c r="I16" t="s">
        <v>50</v>
      </c>
      <c r="J16" t="s">
        <v>50</v>
      </c>
      <c r="K16" t="s">
        <v>44</v>
      </c>
      <c r="L16" t="s">
        <v>48</v>
      </c>
      <c r="M16">
        <v>1</v>
      </c>
      <c r="N16">
        <v>1</v>
      </c>
      <c r="O16">
        <v>0</v>
      </c>
      <c r="P16" t="s">
        <v>3</v>
      </c>
      <c r="Q16" t="s">
        <v>3</v>
      </c>
      <c r="R16" t="s">
        <v>2</v>
      </c>
      <c r="S16" t="s">
        <v>2</v>
      </c>
      <c r="T16" t="s">
        <v>3</v>
      </c>
      <c r="U16" t="s">
        <v>3</v>
      </c>
      <c r="V16" t="s">
        <v>3</v>
      </c>
      <c r="W16" t="s">
        <v>2</v>
      </c>
      <c r="X16">
        <v>5</v>
      </c>
      <c r="Y16">
        <v>4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8</v>
      </c>
      <c r="AF16">
        <v>8</v>
      </c>
      <c r="AG16">
        <v>11</v>
      </c>
      <c r="AH16">
        <v>9</v>
      </c>
      <c r="AI16" t="s">
        <v>74</v>
      </c>
      <c r="AJ16">
        <v>1</v>
      </c>
      <c r="AK16" t="s">
        <v>76</v>
      </c>
      <c r="AL16" t="s">
        <v>77</v>
      </c>
    </row>
    <row r="17" spans="1:38">
      <c r="A17" t="s">
        <v>37</v>
      </c>
      <c r="B17" t="s">
        <v>52</v>
      </c>
      <c r="C17">
        <v>15</v>
      </c>
      <c r="D17" t="s">
        <v>39</v>
      </c>
      <c r="E17" t="s">
        <v>49</v>
      </c>
      <c r="F17" t="s">
        <v>41</v>
      </c>
      <c r="G17">
        <v>4</v>
      </c>
      <c r="H17">
        <v>2</v>
      </c>
      <c r="I17" t="s">
        <v>32</v>
      </c>
      <c r="J17" t="s">
        <v>32</v>
      </c>
      <c r="K17" t="s">
        <v>47</v>
      </c>
      <c r="L17" t="s">
        <v>48</v>
      </c>
      <c r="M17">
        <v>2</v>
      </c>
      <c r="N17">
        <v>1</v>
      </c>
      <c r="O17">
        <v>1</v>
      </c>
      <c r="P17" t="s">
        <v>2</v>
      </c>
      <c r="Q17" t="s">
        <v>2</v>
      </c>
      <c r="R17" t="s">
        <v>2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>
        <v>5</v>
      </c>
      <c r="Y17">
        <v>5</v>
      </c>
      <c r="Z17">
        <v>5</v>
      </c>
      <c r="AA17">
        <v>3</v>
      </c>
      <c r="AB17">
        <v>4</v>
      </c>
      <c r="AC17">
        <v>5</v>
      </c>
      <c r="AD17">
        <v>6</v>
      </c>
      <c r="AE17">
        <v>11</v>
      </c>
      <c r="AF17">
        <v>11</v>
      </c>
      <c r="AG17">
        <v>10</v>
      </c>
      <c r="AH17">
        <v>10.666666666666666</v>
      </c>
      <c r="AI17" t="s">
        <v>85</v>
      </c>
      <c r="AJ17">
        <v>2</v>
      </c>
      <c r="AK17" t="s">
        <v>75</v>
      </c>
      <c r="AL17" t="s">
        <v>77</v>
      </c>
    </row>
    <row r="18" spans="1:38">
      <c r="A18" t="s">
        <v>37</v>
      </c>
      <c r="B18" t="s">
        <v>38</v>
      </c>
      <c r="C18">
        <v>15</v>
      </c>
      <c r="D18" t="s">
        <v>39</v>
      </c>
      <c r="E18" t="s">
        <v>40</v>
      </c>
      <c r="F18" t="s">
        <v>46</v>
      </c>
      <c r="G18">
        <v>4</v>
      </c>
      <c r="H18">
        <v>4</v>
      </c>
      <c r="I18" t="s">
        <v>50</v>
      </c>
      <c r="J18" t="s">
        <v>50</v>
      </c>
      <c r="K18" t="s">
        <v>44</v>
      </c>
      <c r="L18" t="s">
        <v>45</v>
      </c>
      <c r="M18">
        <v>1</v>
      </c>
      <c r="N18">
        <v>1</v>
      </c>
      <c r="O18">
        <v>0</v>
      </c>
      <c r="P18" t="s">
        <v>3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>
        <v>3</v>
      </c>
      <c r="Y18">
        <v>3</v>
      </c>
      <c r="Z18">
        <v>4</v>
      </c>
      <c r="AA18">
        <v>2</v>
      </c>
      <c r="AB18">
        <v>3</v>
      </c>
      <c r="AC18">
        <v>5</v>
      </c>
      <c r="AD18">
        <v>0</v>
      </c>
      <c r="AE18">
        <v>8</v>
      </c>
      <c r="AF18">
        <v>10</v>
      </c>
      <c r="AG18">
        <v>11</v>
      </c>
      <c r="AH18">
        <v>9.6666666666666661</v>
      </c>
      <c r="AI18" t="s">
        <v>74</v>
      </c>
      <c r="AJ18">
        <v>1</v>
      </c>
      <c r="AK18" t="s">
        <v>76</v>
      </c>
      <c r="AL18" t="s">
        <v>77</v>
      </c>
    </row>
    <row r="19" spans="1:38">
      <c r="A19" t="s">
        <v>37</v>
      </c>
      <c r="B19" t="s">
        <v>38</v>
      </c>
      <c r="C19">
        <v>15</v>
      </c>
      <c r="D19" t="s">
        <v>39</v>
      </c>
      <c r="E19" t="s">
        <v>49</v>
      </c>
      <c r="F19" t="s">
        <v>41</v>
      </c>
      <c r="G19">
        <v>3</v>
      </c>
      <c r="H19">
        <v>3</v>
      </c>
      <c r="I19" t="s">
        <v>47</v>
      </c>
      <c r="J19" t="s">
        <v>47</v>
      </c>
      <c r="K19" t="s">
        <v>47</v>
      </c>
      <c r="L19" t="s">
        <v>45</v>
      </c>
      <c r="M19">
        <v>1</v>
      </c>
      <c r="N19">
        <v>1</v>
      </c>
      <c r="O19">
        <v>0</v>
      </c>
      <c r="P19" t="s">
        <v>2</v>
      </c>
      <c r="Q19" t="s">
        <v>2</v>
      </c>
      <c r="R19" t="s">
        <v>3</v>
      </c>
      <c r="S19" t="s">
        <v>2</v>
      </c>
      <c r="T19" t="s">
        <v>3</v>
      </c>
      <c r="U19" t="s">
        <v>3</v>
      </c>
      <c r="V19" t="s">
        <v>3</v>
      </c>
      <c r="W19" t="s">
        <v>2</v>
      </c>
      <c r="X19">
        <v>5</v>
      </c>
      <c r="Y19">
        <v>3</v>
      </c>
      <c r="Z19">
        <v>4</v>
      </c>
      <c r="AA19">
        <v>4</v>
      </c>
      <c r="AB19">
        <v>4</v>
      </c>
      <c r="AC19">
        <v>1</v>
      </c>
      <c r="AD19">
        <v>6</v>
      </c>
      <c r="AE19">
        <v>10</v>
      </c>
      <c r="AF19">
        <v>13</v>
      </c>
      <c r="AG19">
        <v>13</v>
      </c>
      <c r="AH19">
        <v>12</v>
      </c>
      <c r="AI19" t="s">
        <v>85</v>
      </c>
      <c r="AJ19">
        <v>2</v>
      </c>
      <c r="AK19" t="s">
        <v>75</v>
      </c>
      <c r="AL19" t="s">
        <v>77</v>
      </c>
    </row>
    <row r="20" spans="1:38">
      <c r="A20" t="s">
        <v>37</v>
      </c>
      <c r="B20" t="s">
        <v>38</v>
      </c>
      <c r="C20">
        <v>16</v>
      </c>
      <c r="D20" t="s">
        <v>39</v>
      </c>
      <c r="E20" t="s">
        <v>40</v>
      </c>
      <c r="F20" t="s">
        <v>46</v>
      </c>
      <c r="G20">
        <v>1</v>
      </c>
      <c r="H20">
        <v>1</v>
      </c>
      <c r="I20" t="s">
        <v>50</v>
      </c>
      <c r="J20" t="s">
        <v>50</v>
      </c>
      <c r="K20" t="s">
        <v>44</v>
      </c>
      <c r="L20" t="s">
        <v>48</v>
      </c>
      <c r="M20">
        <v>4</v>
      </c>
      <c r="N20">
        <v>1</v>
      </c>
      <c r="O20">
        <v>0</v>
      </c>
      <c r="P20" t="s">
        <v>3</v>
      </c>
      <c r="Q20" t="s">
        <v>3</v>
      </c>
      <c r="R20" t="s">
        <v>2</v>
      </c>
      <c r="S20" t="s">
        <v>3</v>
      </c>
      <c r="T20" t="s">
        <v>2</v>
      </c>
      <c r="U20" t="s">
        <v>3</v>
      </c>
      <c r="V20" t="s">
        <v>3</v>
      </c>
      <c r="W20" t="s">
        <v>3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6</v>
      </c>
      <c r="AE20">
        <v>10</v>
      </c>
      <c r="AF20">
        <v>8</v>
      </c>
      <c r="AG20">
        <v>11</v>
      </c>
      <c r="AH20">
        <v>9.6666666666666661</v>
      </c>
      <c r="AI20" t="s">
        <v>74</v>
      </c>
      <c r="AJ20">
        <v>3</v>
      </c>
      <c r="AK20" t="s">
        <v>75</v>
      </c>
      <c r="AL20" t="s">
        <v>87</v>
      </c>
    </row>
    <row r="21" spans="1:38">
      <c r="A21" t="s">
        <v>37</v>
      </c>
      <c r="B21" t="s">
        <v>52</v>
      </c>
      <c r="C21">
        <v>16</v>
      </c>
      <c r="D21" t="s">
        <v>39</v>
      </c>
      <c r="E21" t="s">
        <v>40</v>
      </c>
      <c r="F21" t="s">
        <v>46</v>
      </c>
      <c r="G21">
        <v>3</v>
      </c>
      <c r="H21">
        <v>1</v>
      </c>
      <c r="I21" t="s">
        <v>47</v>
      </c>
      <c r="J21" t="s">
        <v>47</v>
      </c>
      <c r="K21" t="s">
        <v>53</v>
      </c>
      <c r="L21" t="s">
        <v>45</v>
      </c>
      <c r="M21">
        <v>1</v>
      </c>
      <c r="N21">
        <v>1</v>
      </c>
      <c r="O21">
        <v>0</v>
      </c>
      <c r="P21" t="s">
        <v>2</v>
      </c>
      <c r="Q21" t="s">
        <v>2</v>
      </c>
      <c r="R21" t="s">
        <v>2</v>
      </c>
      <c r="S21" t="s">
        <v>3</v>
      </c>
      <c r="T21" t="s">
        <v>3</v>
      </c>
      <c r="U21" t="s">
        <v>3</v>
      </c>
      <c r="V21" t="s">
        <v>2</v>
      </c>
      <c r="W21" t="s">
        <v>2</v>
      </c>
      <c r="X21">
        <v>5</v>
      </c>
      <c r="Y21">
        <v>3</v>
      </c>
      <c r="Z21">
        <v>2</v>
      </c>
      <c r="AA21">
        <v>2</v>
      </c>
      <c r="AB21">
        <v>2</v>
      </c>
      <c r="AC21">
        <v>5</v>
      </c>
      <c r="AD21">
        <v>2</v>
      </c>
      <c r="AE21">
        <v>12</v>
      </c>
      <c r="AF21">
        <v>12</v>
      </c>
      <c r="AG21">
        <v>14</v>
      </c>
      <c r="AH21">
        <v>12.666666666666666</v>
      </c>
      <c r="AI21" t="s">
        <v>85</v>
      </c>
      <c r="AJ21">
        <v>2</v>
      </c>
      <c r="AK21" t="s">
        <v>75</v>
      </c>
      <c r="AL21" t="s">
        <v>77</v>
      </c>
    </row>
    <row r="22" spans="1:38">
      <c r="A22" t="s">
        <v>37</v>
      </c>
      <c r="B22" t="s">
        <v>52</v>
      </c>
      <c r="C22">
        <v>17</v>
      </c>
      <c r="D22" t="s">
        <v>39</v>
      </c>
      <c r="E22" t="s">
        <v>40</v>
      </c>
      <c r="F22" t="s">
        <v>46</v>
      </c>
      <c r="G22">
        <v>2</v>
      </c>
      <c r="H22">
        <v>1</v>
      </c>
      <c r="I22" t="s">
        <v>47</v>
      </c>
      <c r="J22" t="s">
        <v>47</v>
      </c>
      <c r="K22" t="s">
        <v>51</v>
      </c>
      <c r="L22" t="s">
        <v>45</v>
      </c>
      <c r="M22">
        <v>2</v>
      </c>
      <c r="N22">
        <v>1</v>
      </c>
      <c r="O22">
        <v>3</v>
      </c>
      <c r="P22" t="s">
        <v>3</v>
      </c>
      <c r="Q22" t="s">
        <v>3</v>
      </c>
      <c r="R22" t="s">
        <v>2</v>
      </c>
      <c r="S22" t="s">
        <v>3</v>
      </c>
      <c r="T22" t="s">
        <v>3</v>
      </c>
      <c r="U22" t="s">
        <v>2</v>
      </c>
      <c r="V22" t="s">
        <v>3</v>
      </c>
      <c r="W22" t="s">
        <v>2</v>
      </c>
      <c r="X22">
        <v>4</v>
      </c>
      <c r="Y22">
        <v>5</v>
      </c>
      <c r="Z22">
        <v>1</v>
      </c>
      <c r="AA22">
        <v>1</v>
      </c>
      <c r="AB22">
        <v>1</v>
      </c>
      <c r="AC22">
        <v>3</v>
      </c>
      <c r="AD22">
        <v>2</v>
      </c>
      <c r="AE22">
        <v>8</v>
      </c>
      <c r="AF22">
        <v>8</v>
      </c>
      <c r="AG22">
        <v>10</v>
      </c>
      <c r="AH22">
        <v>8.6666666666666661</v>
      </c>
      <c r="AI22" t="s">
        <v>74</v>
      </c>
      <c r="AJ22">
        <v>3</v>
      </c>
      <c r="AK22" t="s">
        <v>75</v>
      </c>
      <c r="AL22" t="s">
        <v>87</v>
      </c>
    </row>
    <row r="23" spans="1:38">
      <c r="A23" t="s">
        <v>37</v>
      </c>
      <c r="B23" t="s">
        <v>52</v>
      </c>
      <c r="C23">
        <v>15</v>
      </c>
      <c r="D23" t="s">
        <v>39</v>
      </c>
      <c r="E23" t="s">
        <v>40</v>
      </c>
      <c r="F23" t="s">
        <v>46</v>
      </c>
      <c r="G23">
        <v>2</v>
      </c>
      <c r="H23">
        <v>3</v>
      </c>
      <c r="I23" t="s">
        <v>47</v>
      </c>
      <c r="J23" t="s">
        <v>50</v>
      </c>
      <c r="K23" t="s">
        <v>44</v>
      </c>
      <c r="L23" t="s">
        <v>48</v>
      </c>
      <c r="M23">
        <v>1</v>
      </c>
      <c r="N23">
        <v>1</v>
      </c>
      <c r="O23">
        <v>0</v>
      </c>
      <c r="P23" t="s">
        <v>3</v>
      </c>
      <c r="Q23" t="s">
        <v>3</v>
      </c>
      <c r="R23" t="s">
        <v>3</v>
      </c>
      <c r="S23" t="s">
        <v>3</v>
      </c>
      <c r="T23" t="s">
        <v>2</v>
      </c>
      <c r="U23" t="s">
        <v>3</v>
      </c>
      <c r="V23" t="s">
        <v>3</v>
      </c>
      <c r="W23" t="s">
        <v>3</v>
      </c>
      <c r="X23">
        <v>3</v>
      </c>
      <c r="Y23">
        <v>2</v>
      </c>
      <c r="Z23">
        <v>2</v>
      </c>
      <c r="AA23">
        <v>1</v>
      </c>
      <c r="AB23">
        <v>3</v>
      </c>
      <c r="AC23">
        <v>3</v>
      </c>
      <c r="AD23">
        <v>2</v>
      </c>
      <c r="AE23">
        <v>10</v>
      </c>
      <c r="AF23">
        <v>12</v>
      </c>
      <c r="AG23">
        <v>12</v>
      </c>
      <c r="AH23">
        <v>11.333333333333334</v>
      </c>
      <c r="AI23" t="s">
        <v>85</v>
      </c>
      <c r="AJ23">
        <v>1</v>
      </c>
      <c r="AK23" t="s">
        <v>76</v>
      </c>
      <c r="AL23" t="s">
        <v>77</v>
      </c>
    </row>
    <row r="24" spans="1:38">
      <c r="A24" t="s">
        <v>37</v>
      </c>
      <c r="B24" t="s">
        <v>38</v>
      </c>
      <c r="C24">
        <v>15</v>
      </c>
      <c r="D24" t="s">
        <v>39</v>
      </c>
      <c r="E24" t="s">
        <v>40</v>
      </c>
      <c r="F24" t="s">
        <v>46</v>
      </c>
      <c r="G24">
        <v>4</v>
      </c>
      <c r="H24">
        <v>3</v>
      </c>
      <c r="I24" t="s">
        <v>50</v>
      </c>
      <c r="J24" t="s">
        <v>47</v>
      </c>
      <c r="K24" t="s">
        <v>53</v>
      </c>
      <c r="L24" t="s">
        <v>45</v>
      </c>
      <c r="M24">
        <v>1</v>
      </c>
      <c r="N24">
        <v>1</v>
      </c>
      <c r="O24">
        <v>0</v>
      </c>
      <c r="P24" t="s">
        <v>2</v>
      </c>
      <c r="Q24" t="s">
        <v>2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2</v>
      </c>
      <c r="X24">
        <v>4</v>
      </c>
      <c r="Y24">
        <v>5</v>
      </c>
      <c r="Z24">
        <v>5</v>
      </c>
      <c r="AA24">
        <v>1</v>
      </c>
      <c r="AB24">
        <v>3</v>
      </c>
      <c r="AC24">
        <v>1</v>
      </c>
      <c r="AD24">
        <v>4</v>
      </c>
      <c r="AE24">
        <v>16</v>
      </c>
      <c r="AF24">
        <v>17</v>
      </c>
      <c r="AG24">
        <v>18</v>
      </c>
      <c r="AH24">
        <v>17</v>
      </c>
      <c r="AI24" t="s">
        <v>86</v>
      </c>
      <c r="AJ24">
        <v>1</v>
      </c>
      <c r="AK24" t="s">
        <v>76</v>
      </c>
      <c r="AL24" t="s">
        <v>77</v>
      </c>
    </row>
    <row r="25" spans="1:38">
      <c r="A25" t="s">
        <v>37</v>
      </c>
      <c r="B25" t="s">
        <v>52</v>
      </c>
      <c r="C25">
        <v>16</v>
      </c>
      <c r="D25" t="s">
        <v>54</v>
      </c>
      <c r="E25" t="s">
        <v>40</v>
      </c>
      <c r="F25" t="s">
        <v>46</v>
      </c>
      <c r="G25">
        <v>4</v>
      </c>
      <c r="H25">
        <v>3</v>
      </c>
      <c r="I25" t="s">
        <v>50</v>
      </c>
      <c r="J25" t="s">
        <v>47</v>
      </c>
      <c r="K25" t="s">
        <v>53</v>
      </c>
      <c r="L25" t="s">
        <v>45</v>
      </c>
      <c r="M25">
        <v>2</v>
      </c>
      <c r="N25">
        <v>1</v>
      </c>
      <c r="O25">
        <v>0</v>
      </c>
      <c r="P25" t="s">
        <v>3</v>
      </c>
      <c r="Q25" t="s">
        <v>3</v>
      </c>
      <c r="R25" t="s">
        <v>2</v>
      </c>
      <c r="S25" t="s">
        <v>3</v>
      </c>
      <c r="T25" t="s">
        <v>2</v>
      </c>
      <c r="U25" t="s">
        <v>3</v>
      </c>
      <c r="V25" t="s">
        <v>3</v>
      </c>
      <c r="W25" t="s">
        <v>2</v>
      </c>
      <c r="X25">
        <v>3</v>
      </c>
      <c r="Y25">
        <v>3</v>
      </c>
      <c r="Z25">
        <v>3</v>
      </c>
      <c r="AA25">
        <v>1</v>
      </c>
      <c r="AB25">
        <v>1</v>
      </c>
      <c r="AC25">
        <v>4</v>
      </c>
      <c r="AD25">
        <v>2</v>
      </c>
      <c r="AE25">
        <v>11</v>
      </c>
      <c r="AF25">
        <v>15</v>
      </c>
      <c r="AG25">
        <v>15</v>
      </c>
      <c r="AH25">
        <v>13.666666666666666</v>
      </c>
      <c r="AI25" t="s">
        <v>85</v>
      </c>
      <c r="AJ25">
        <v>1</v>
      </c>
      <c r="AK25" t="s">
        <v>76</v>
      </c>
      <c r="AL25" t="s">
        <v>77</v>
      </c>
    </row>
    <row r="26" spans="1:38">
      <c r="A26" t="s">
        <v>37</v>
      </c>
      <c r="B26" t="s">
        <v>38</v>
      </c>
      <c r="C26">
        <v>16</v>
      </c>
      <c r="D26" t="s">
        <v>39</v>
      </c>
      <c r="E26" t="s">
        <v>40</v>
      </c>
      <c r="F26" t="s">
        <v>46</v>
      </c>
      <c r="G26">
        <v>4</v>
      </c>
      <c r="H26">
        <v>4</v>
      </c>
      <c r="I26" t="s">
        <v>47</v>
      </c>
      <c r="J26" t="s">
        <v>47</v>
      </c>
      <c r="K26" t="s">
        <v>53</v>
      </c>
      <c r="L26" t="s">
        <v>45</v>
      </c>
      <c r="M26">
        <v>1</v>
      </c>
      <c r="N26">
        <v>1</v>
      </c>
      <c r="O26">
        <v>0</v>
      </c>
      <c r="P26" t="s">
        <v>2</v>
      </c>
      <c r="Q26" t="s">
        <v>2</v>
      </c>
      <c r="R26" t="s">
        <v>2</v>
      </c>
      <c r="S26" t="s">
        <v>3</v>
      </c>
      <c r="T26" t="s">
        <v>2</v>
      </c>
      <c r="U26" t="s">
        <v>3</v>
      </c>
      <c r="V26" t="s">
        <v>3</v>
      </c>
      <c r="W26" t="s">
        <v>2</v>
      </c>
      <c r="X26">
        <v>5</v>
      </c>
      <c r="Y26">
        <v>3</v>
      </c>
      <c r="Z26">
        <v>4</v>
      </c>
      <c r="AA26">
        <v>1</v>
      </c>
      <c r="AB26">
        <v>2</v>
      </c>
      <c r="AC26">
        <v>1</v>
      </c>
      <c r="AD26">
        <v>6</v>
      </c>
      <c r="AE26">
        <v>11</v>
      </c>
      <c r="AF26">
        <v>14</v>
      </c>
      <c r="AG26">
        <v>14</v>
      </c>
      <c r="AH26">
        <v>13</v>
      </c>
      <c r="AI26" t="s">
        <v>85</v>
      </c>
      <c r="AJ26">
        <v>1</v>
      </c>
      <c r="AK26" t="s">
        <v>76</v>
      </c>
      <c r="AL26" t="s">
        <v>77</v>
      </c>
    </row>
    <row r="27" spans="1:38">
      <c r="A27" t="s">
        <v>37</v>
      </c>
      <c r="B27" t="s">
        <v>52</v>
      </c>
      <c r="C27">
        <v>16</v>
      </c>
      <c r="D27" t="s">
        <v>39</v>
      </c>
      <c r="E27" t="s">
        <v>40</v>
      </c>
      <c r="F27" t="s">
        <v>46</v>
      </c>
      <c r="G27">
        <v>4</v>
      </c>
      <c r="H27">
        <v>4</v>
      </c>
      <c r="I27" t="s">
        <v>50</v>
      </c>
      <c r="J27" t="s">
        <v>50</v>
      </c>
      <c r="K27" t="s">
        <v>47</v>
      </c>
      <c r="L27" t="s">
        <v>45</v>
      </c>
      <c r="M27">
        <v>1</v>
      </c>
      <c r="N27">
        <v>1</v>
      </c>
      <c r="O27">
        <v>0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2</v>
      </c>
      <c r="X27">
        <v>4</v>
      </c>
      <c r="Y27">
        <v>5</v>
      </c>
      <c r="Z27">
        <v>5</v>
      </c>
      <c r="AA27">
        <v>5</v>
      </c>
      <c r="AB27">
        <v>5</v>
      </c>
      <c r="AC27">
        <v>4</v>
      </c>
      <c r="AD27">
        <v>14</v>
      </c>
      <c r="AE27">
        <v>7</v>
      </c>
      <c r="AF27">
        <v>7</v>
      </c>
      <c r="AG27">
        <v>5</v>
      </c>
      <c r="AH27">
        <v>6.333333333333333</v>
      </c>
      <c r="AI27" t="s">
        <v>74</v>
      </c>
      <c r="AJ27">
        <v>3</v>
      </c>
      <c r="AK27" t="s">
        <v>75</v>
      </c>
      <c r="AL27" t="s">
        <v>87</v>
      </c>
    </row>
    <row r="28" spans="1:38">
      <c r="A28" t="s">
        <v>37</v>
      </c>
      <c r="B28" t="s">
        <v>52</v>
      </c>
      <c r="C28">
        <v>15</v>
      </c>
      <c r="D28" t="s">
        <v>39</v>
      </c>
      <c r="E28" t="s">
        <v>40</v>
      </c>
      <c r="F28" t="s">
        <v>46</v>
      </c>
      <c r="G28">
        <v>4</v>
      </c>
      <c r="H28">
        <v>4</v>
      </c>
      <c r="I28" t="s">
        <v>50</v>
      </c>
      <c r="J28" t="s">
        <v>47</v>
      </c>
      <c r="K28" t="s">
        <v>44</v>
      </c>
      <c r="L28" t="s">
        <v>45</v>
      </c>
      <c r="M28">
        <v>1</v>
      </c>
      <c r="N28">
        <v>1</v>
      </c>
      <c r="O28">
        <v>0</v>
      </c>
      <c r="P28" t="s">
        <v>2</v>
      </c>
      <c r="Q28" t="s">
        <v>3</v>
      </c>
      <c r="R28" t="s">
        <v>2</v>
      </c>
      <c r="S28" t="s">
        <v>3</v>
      </c>
      <c r="T28" t="s">
        <v>2</v>
      </c>
      <c r="U28" t="s">
        <v>3</v>
      </c>
      <c r="V28" t="s">
        <v>3</v>
      </c>
      <c r="W28" t="s">
        <v>2</v>
      </c>
      <c r="X28">
        <v>5</v>
      </c>
      <c r="Y28">
        <v>3</v>
      </c>
      <c r="Z28">
        <v>3</v>
      </c>
      <c r="AA28">
        <v>1</v>
      </c>
      <c r="AB28">
        <v>1</v>
      </c>
      <c r="AC28">
        <v>5</v>
      </c>
      <c r="AD28">
        <v>4</v>
      </c>
      <c r="AE28">
        <v>10</v>
      </c>
      <c r="AF28">
        <v>13</v>
      </c>
      <c r="AG28">
        <v>14</v>
      </c>
      <c r="AH28">
        <v>12.333333333333334</v>
      </c>
      <c r="AI28" t="s">
        <v>85</v>
      </c>
      <c r="AJ28">
        <v>1</v>
      </c>
      <c r="AK28" t="s">
        <v>76</v>
      </c>
      <c r="AL28" t="s">
        <v>77</v>
      </c>
    </row>
    <row r="29" spans="1:38">
      <c r="A29" t="s">
        <v>37</v>
      </c>
      <c r="B29" t="s">
        <v>52</v>
      </c>
      <c r="C29">
        <v>15</v>
      </c>
      <c r="D29" t="s">
        <v>39</v>
      </c>
      <c r="E29" t="s">
        <v>49</v>
      </c>
      <c r="F29" t="s">
        <v>41</v>
      </c>
      <c r="G29">
        <v>4</v>
      </c>
      <c r="H29">
        <v>4</v>
      </c>
      <c r="I29" t="s">
        <v>43</v>
      </c>
      <c r="J29" t="s">
        <v>43</v>
      </c>
      <c r="K29" t="s">
        <v>44</v>
      </c>
      <c r="L29" t="s">
        <v>45</v>
      </c>
      <c r="M29">
        <v>1</v>
      </c>
      <c r="N29">
        <v>1</v>
      </c>
      <c r="O29">
        <v>0</v>
      </c>
      <c r="P29" t="s">
        <v>2</v>
      </c>
      <c r="Q29" t="s">
        <v>2</v>
      </c>
      <c r="R29" t="s">
        <v>2</v>
      </c>
      <c r="S29" t="s">
        <v>3</v>
      </c>
      <c r="T29" t="s">
        <v>3</v>
      </c>
      <c r="U29" t="s">
        <v>3</v>
      </c>
      <c r="V29" t="s">
        <v>3</v>
      </c>
      <c r="W29" t="s">
        <v>2</v>
      </c>
      <c r="X29">
        <v>5</v>
      </c>
      <c r="Y29">
        <v>5</v>
      </c>
      <c r="Z29">
        <v>3</v>
      </c>
      <c r="AA29">
        <v>1</v>
      </c>
      <c r="AB29">
        <v>1</v>
      </c>
      <c r="AC29">
        <v>4</v>
      </c>
      <c r="AD29">
        <v>6</v>
      </c>
      <c r="AE29">
        <v>18</v>
      </c>
      <c r="AF29">
        <v>19</v>
      </c>
      <c r="AG29">
        <v>19</v>
      </c>
      <c r="AH29">
        <v>18.666666666666668</v>
      </c>
      <c r="AI29" t="s">
        <v>86</v>
      </c>
      <c r="AJ29">
        <v>1</v>
      </c>
      <c r="AK29" t="s">
        <v>76</v>
      </c>
      <c r="AL29" t="s">
        <v>77</v>
      </c>
    </row>
    <row r="30" spans="1:38">
      <c r="A30" t="s">
        <v>37</v>
      </c>
      <c r="B30" t="s">
        <v>52</v>
      </c>
      <c r="C30">
        <v>15</v>
      </c>
      <c r="D30" t="s">
        <v>39</v>
      </c>
      <c r="E30" t="s">
        <v>49</v>
      </c>
      <c r="F30" t="s">
        <v>46</v>
      </c>
      <c r="G30">
        <v>4</v>
      </c>
      <c r="H30">
        <v>2</v>
      </c>
      <c r="I30" t="s">
        <v>43</v>
      </c>
      <c r="J30" t="s">
        <v>47</v>
      </c>
      <c r="K30" t="s">
        <v>44</v>
      </c>
      <c r="L30" t="s">
        <v>45</v>
      </c>
      <c r="M30">
        <v>1</v>
      </c>
      <c r="N30">
        <v>1</v>
      </c>
      <c r="O30">
        <v>0</v>
      </c>
      <c r="P30" t="s">
        <v>2</v>
      </c>
      <c r="Q30" t="s">
        <v>2</v>
      </c>
      <c r="R30" t="s">
        <v>2</v>
      </c>
      <c r="S30" t="s">
        <v>2</v>
      </c>
      <c r="T30" t="s">
        <v>3</v>
      </c>
      <c r="U30" t="s">
        <v>3</v>
      </c>
      <c r="V30" t="s">
        <v>3</v>
      </c>
      <c r="W30" t="s">
        <v>2</v>
      </c>
      <c r="X30">
        <v>3</v>
      </c>
      <c r="Y30">
        <v>5</v>
      </c>
      <c r="Z30">
        <v>2</v>
      </c>
      <c r="AA30">
        <v>1</v>
      </c>
      <c r="AB30">
        <v>1</v>
      </c>
      <c r="AC30">
        <v>3</v>
      </c>
      <c r="AD30">
        <v>10</v>
      </c>
      <c r="AE30">
        <v>18</v>
      </c>
      <c r="AF30">
        <v>19</v>
      </c>
      <c r="AG30">
        <v>19</v>
      </c>
      <c r="AH30">
        <v>18.666666666666668</v>
      </c>
      <c r="AI30" t="s">
        <v>86</v>
      </c>
      <c r="AJ30">
        <v>1</v>
      </c>
      <c r="AK30" t="s">
        <v>76</v>
      </c>
      <c r="AL30" t="s">
        <v>77</v>
      </c>
    </row>
    <row r="31" spans="1:38">
      <c r="A31" t="s">
        <v>37</v>
      </c>
      <c r="B31" t="s">
        <v>52</v>
      </c>
      <c r="C31">
        <v>16</v>
      </c>
      <c r="D31" t="s">
        <v>39</v>
      </c>
      <c r="E31" t="s">
        <v>40</v>
      </c>
      <c r="F31" t="s">
        <v>46</v>
      </c>
      <c r="G31">
        <v>3</v>
      </c>
      <c r="H31">
        <v>3</v>
      </c>
      <c r="I31" t="s">
        <v>47</v>
      </c>
      <c r="J31" t="s">
        <v>50</v>
      </c>
      <c r="K31" t="s">
        <v>51</v>
      </c>
      <c r="L31" t="s">
        <v>48</v>
      </c>
      <c r="M31">
        <v>2</v>
      </c>
      <c r="N31">
        <v>1</v>
      </c>
      <c r="O31">
        <v>0</v>
      </c>
      <c r="P31" t="s">
        <v>2</v>
      </c>
      <c r="Q31" t="s">
        <v>2</v>
      </c>
      <c r="R31" t="s">
        <v>2</v>
      </c>
      <c r="S31" t="s">
        <v>3</v>
      </c>
      <c r="T31" t="s">
        <v>3</v>
      </c>
      <c r="U31" t="s">
        <v>3</v>
      </c>
      <c r="V31" t="s">
        <v>3</v>
      </c>
      <c r="W31" t="s">
        <v>2</v>
      </c>
      <c r="X31">
        <v>5</v>
      </c>
      <c r="Y31">
        <v>4</v>
      </c>
      <c r="Z31">
        <v>2</v>
      </c>
      <c r="AA31">
        <v>1</v>
      </c>
      <c r="AB31">
        <v>1</v>
      </c>
      <c r="AC31">
        <v>5</v>
      </c>
      <c r="AD31">
        <v>0</v>
      </c>
      <c r="AE31">
        <v>13</v>
      </c>
      <c r="AF31">
        <v>14</v>
      </c>
      <c r="AG31">
        <v>13</v>
      </c>
      <c r="AH31">
        <v>13.333333333333334</v>
      </c>
      <c r="AI31" t="s">
        <v>85</v>
      </c>
      <c r="AJ31">
        <v>1</v>
      </c>
      <c r="AK31" t="s">
        <v>76</v>
      </c>
      <c r="AL31" t="s">
        <v>77</v>
      </c>
    </row>
    <row r="32" spans="1:38">
      <c r="A32" t="s">
        <v>37</v>
      </c>
      <c r="B32" t="s">
        <v>52</v>
      </c>
      <c r="C32">
        <v>15</v>
      </c>
      <c r="D32" t="s">
        <v>39</v>
      </c>
      <c r="E32" t="s">
        <v>40</v>
      </c>
      <c r="F32" t="s">
        <v>46</v>
      </c>
      <c r="G32">
        <v>3</v>
      </c>
      <c r="H32">
        <v>4</v>
      </c>
      <c r="I32" t="s">
        <v>47</v>
      </c>
      <c r="J32" t="s">
        <v>47</v>
      </c>
      <c r="K32" t="s">
        <v>53</v>
      </c>
      <c r="L32" t="s">
        <v>48</v>
      </c>
      <c r="M32">
        <v>1</v>
      </c>
      <c r="N32">
        <v>1</v>
      </c>
      <c r="O32">
        <v>0</v>
      </c>
      <c r="P32" t="s">
        <v>2</v>
      </c>
      <c r="Q32" t="s">
        <v>2</v>
      </c>
      <c r="R32" t="s">
        <v>2</v>
      </c>
      <c r="S32" t="s">
        <v>2</v>
      </c>
      <c r="T32" t="s">
        <v>3</v>
      </c>
      <c r="U32" t="s">
        <v>3</v>
      </c>
      <c r="V32" t="s">
        <v>3</v>
      </c>
      <c r="W32" t="s">
        <v>2</v>
      </c>
      <c r="X32">
        <v>3</v>
      </c>
      <c r="Y32">
        <v>4</v>
      </c>
      <c r="Z32">
        <v>3</v>
      </c>
      <c r="AA32">
        <v>1</v>
      </c>
      <c r="AB32">
        <v>2</v>
      </c>
      <c r="AC32">
        <v>4</v>
      </c>
      <c r="AD32">
        <v>6</v>
      </c>
      <c r="AE32">
        <v>14</v>
      </c>
      <c r="AF32">
        <v>13</v>
      </c>
      <c r="AG32">
        <v>13</v>
      </c>
      <c r="AH32">
        <v>13.333333333333334</v>
      </c>
      <c r="AI32" t="s">
        <v>85</v>
      </c>
      <c r="AJ32">
        <v>1</v>
      </c>
      <c r="AK32" t="s">
        <v>76</v>
      </c>
      <c r="AL32" t="s">
        <v>77</v>
      </c>
    </row>
    <row r="33" spans="1:38">
      <c r="A33" t="s">
        <v>37</v>
      </c>
      <c r="B33" t="s">
        <v>52</v>
      </c>
      <c r="C33">
        <v>16</v>
      </c>
      <c r="D33" t="s">
        <v>39</v>
      </c>
      <c r="E33" t="s">
        <v>40</v>
      </c>
      <c r="F33" t="s">
        <v>46</v>
      </c>
      <c r="G33">
        <v>4</v>
      </c>
      <c r="H33">
        <v>4</v>
      </c>
      <c r="I33" t="s">
        <v>32</v>
      </c>
      <c r="J33" t="s">
        <v>47</v>
      </c>
      <c r="K33" t="s">
        <v>44</v>
      </c>
      <c r="L33" t="s">
        <v>45</v>
      </c>
      <c r="M33">
        <v>1</v>
      </c>
      <c r="N33">
        <v>1</v>
      </c>
      <c r="O33">
        <v>0</v>
      </c>
      <c r="P33" t="s">
        <v>2</v>
      </c>
      <c r="Q33" t="s">
        <v>3</v>
      </c>
      <c r="R33" t="s">
        <v>2</v>
      </c>
      <c r="S33" t="s">
        <v>3</v>
      </c>
      <c r="T33" t="s">
        <v>3</v>
      </c>
      <c r="U33" t="s">
        <v>3</v>
      </c>
      <c r="V33" t="s">
        <v>3</v>
      </c>
      <c r="W33" t="s">
        <v>2</v>
      </c>
      <c r="X33">
        <v>3</v>
      </c>
      <c r="Y33">
        <v>4</v>
      </c>
      <c r="Z33">
        <v>4</v>
      </c>
      <c r="AA33">
        <v>1</v>
      </c>
      <c r="AB33">
        <v>4</v>
      </c>
      <c r="AC33">
        <v>5</v>
      </c>
      <c r="AD33">
        <v>18</v>
      </c>
      <c r="AE33">
        <v>14</v>
      </c>
      <c r="AF33">
        <v>11</v>
      </c>
      <c r="AG33">
        <v>13</v>
      </c>
      <c r="AH33">
        <v>12.666666666666666</v>
      </c>
      <c r="AI33" t="s">
        <v>85</v>
      </c>
      <c r="AJ33">
        <v>3</v>
      </c>
      <c r="AK33" t="s">
        <v>75</v>
      </c>
      <c r="AL33" t="s">
        <v>77</v>
      </c>
    </row>
    <row r="34" spans="1:38">
      <c r="A34" t="s">
        <v>37</v>
      </c>
      <c r="B34" t="s">
        <v>52</v>
      </c>
      <c r="C34">
        <v>15</v>
      </c>
      <c r="D34" t="s">
        <v>39</v>
      </c>
      <c r="E34" t="s">
        <v>40</v>
      </c>
      <c r="F34" t="s">
        <v>46</v>
      </c>
      <c r="G34">
        <v>3</v>
      </c>
      <c r="H34">
        <v>4</v>
      </c>
      <c r="I34" t="s">
        <v>50</v>
      </c>
      <c r="J34" t="s">
        <v>50</v>
      </c>
      <c r="K34" t="s">
        <v>51</v>
      </c>
      <c r="L34" t="s">
        <v>48</v>
      </c>
      <c r="M34">
        <v>1</v>
      </c>
      <c r="N34">
        <v>1</v>
      </c>
      <c r="O34">
        <v>0</v>
      </c>
      <c r="P34" t="s">
        <v>3</v>
      </c>
      <c r="Q34" t="s">
        <v>2</v>
      </c>
      <c r="R34" t="s">
        <v>2</v>
      </c>
      <c r="S34" t="s">
        <v>2</v>
      </c>
      <c r="T34" t="s">
        <v>3</v>
      </c>
      <c r="U34" t="s">
        <v>3</v>
      </c>
      <c r="V34" t="s">
        <v>3</v>
      </c>
      <c r="W34" t="s">
        <v>2</v>
      </c>
      <c r="X34">
        <v>5</v>
      </c>
      <c r="Y34">
        <v>5</v>
      </c>
      <c r="Z34">
        <v>5</v>
      </c>
      <c r="AA34">
        <v>3</v>
      </c>
      <c r="AB34">
        <v>2</v>
      </c>
      <c r="AC34">
        <v>5</v>
      </c>
      <c r="AD34">
        <v>0</v>
      </c>
      <c r="AE34">
        <v>13</v>
      </c>
      <c r="AF34">
        <v>13</v>
      </c>
      <c r="AG34">
        <v>12</v>
      </c>
      <c r="AH34">
        <v>12.666666666666666</v>
      </c>
      <c r="AI34" t="s">
        <v>85</v>
      </c>
      <c r="AJ34">
        <v>1</v>
      </c>
      <c r="AK34" t="s">
        <v>76</v>
      </c>
      <c r="AL34" t="s">
        <v>77</v>
      </c>
    </row>
    <row r="35" spans="1:38">
      <c r="A35" t="s">
        <v>37</v>
      </c>
      <c r="B35" t="s">
        <v>52</v>
      </c>
      <c r="C35">
        <v>18</v>
      </c>
      <c r="D35" t="s">
        <v>54</v>
      </c>
      <c r="E35" t="s">
        <v>40</v>
      </c>
      <c r="F35" t="s">
        <v>46</v>
      </c>
      <c r="G35">
        <v>2</v>
      </c>
      <c r="H35">
        <v>2</v>
      </c>
      <c r="I35" t="s">
        <v>50</v>
      </c>
      <c r="J35" t="s">
        <v>47</v>
      </c>
      <c r="K35" t="s">
        <v>53</v>
      </c>
      <c r="L35" t="s">
        <v>45</v>
      </c>
      <c r="M35">
        <v>1</v>
      </c>
      <c r="N35">
        <v>1</v>
      </c>
      <c r="O35">
        <v>2</v>
      </c>
      <c r="P35" t="s">
        <v>2</v>
      </c>
      <c r="Q35" t="s">
        <v>3</v>
      </c>
      <c r="R35" t="s">
        <v>2</v>
      </c>
      <c r="S35" t="s">
        <v>3</v>
      </c>
      <c r="T35" t="s">
        <v>3</v>
      </c>
      <c r="U35" t="s">
        <v>3</v>
      </c>
      <c r="V35" t="s">
        <v>3</v>
      </c>
      <c r="W35" t="s">
        <v>2</v>
      </c>
      <c r="X35">
        <v>3</v>
      </c>
      <c r="Y35">
        <v>3</v>
      </c>
      <c r="Z35">
        <v>3</v>
      </c>
      <c r="AA35">
        <v>1</v>
      </c>
      <c r="AB35">
        <v>2</v>
      </c>
      <c r="AC35">
        <v>4</v>
      </c>
      <c r="AD35">
        <v>0</v>
      </c>
      <c r="AE35">
        <v>7</v>
      </c>
      <c r="AF35">
        <v>4</v>
      </c>
      <c r="AG35">
        <v>0</v>
      </c>
      <c r="AH35">
        <v>3.6666666666666665</v>
      </c>
      <c r="AI35" t="s">
        <v>74</v>
      </c>
      <c r="AJ35">
        <v>2</v>
      </c>
      <c r="AK35" t="s">
        <v>75</v>
      </c>
      <c r="AL35" t="s">
        <v>77</v>
      </c>
    </row>
    <row r="36" spans="1:38">
      <c r="A36" t="s">
        <v>37</v>
      </c>
      <c r="B36" t="s">
        <v>52</v>
      </c>
      <c r="C36">
        <v>16</v>
      </c>
      <c r="D36" t="s">
        <v>54</v>
      </c>
      <c r="E36" t="s">
        <v>40</v>
      </c>
      <c r="F36" t="s">
        <v>46</v>
      </c>
      <c r="G36">
        <v>4</v>
      </c>
      <c r="H36">
        <v>4</v>
      </c>
      <c r="I36" t="s">
        <v>43</v>
      </c>
      <c r="J36" t="s">
        <v>43</v>
      </c>
      <c r="K36" t="s">
        <v>44</v>
      </c>
      <c r="L36" t="s">
        <v>45</v>
      </c>
      <c r="M36">
        <v>1</v>
      </c>
      <c r="N36">
        <v>1</v>
      </c>
      <c r="O36">
        <v>0</v>
      </c>
      <c r="P36" t="s">
        <v>2</v>
      </c>
      <c r="Q36" t="s">
        <v>2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2</v>
      </c>
      <c r="X36">
        <v>3</v>
      </c>
      <c r="Y36">
        <v>5</v>
      </c>
      <c r="Z36">
        <v>5</v>
      </c>
      <c r="AA36">
        <v>2</v>
      </c>
      <c r="AB36">
        <v>5</v>
      </c>
      <c r="AC36">
        <v>4</v>
      </c>
      <c r="AD36">
        <v>8</v>
      </c>
      <c r="AE36">
        <v>18</v>
      </c>
      <c r="AF36">
        <v>18</v>
      </c>
      <c r="AG36">
        <v>18</v>
      </c>
      <c r="AH36">
        <v>18</v>
      </c>
      <c r="AI36" t="s">
        <v>86</v>
      </c>
      <c r="AJ36">
        <v>2</v>
      </c>
      <c r="AK36" t="s">
        <v>75</v>
      </c>
      <c r="AL36" t="s">
        <v>77</v>
      </c>
    </row>
    <row r="37" spans="1:38">
      <c r="A37" t="s">
        <v>37</v>
      </c>
      <c r="B37" t="s">
        <v>38</v>
      </c>
      <c r="C37">
        <v>15</v>
      </c>
      <c r="D37" t="s">
        <v>39</v>
      </c>
      <c r="E37" t="s">
        <v>40</v>
      </c>
      <c r="F37" t="s">
        <v>46</v>
      </c>
      <c r="G37">
        <v>1</v>
      </c>
      <c r="H37">
        <v>1</v>
      </c>
      <c r="I37" t="s">
        <v>42</v>
      </c>
      <c r="J37" t="s">
        <v>47</v>
      </c>
      <c r="K37" t="s">
        <v>44</v>
      </c>
      <c r="L37" t="s">
        <v>45</v>
      </c>
      <c r="M37">
        <v>3</v>
      </c>
      <c r="N37">
        <v>1</v>
      </c>
      <c r="O37">
        <v>0</v>
      </c>
      <c r="P37" t="s">
        <v>2</v>
      </c>
      <c r="Q37" t="s">
        <v>3</v>
      </c>
      <c r="R37" t="s">
        <v>2</v>
      </c>
      <c r="S37" t="s">
        <v>3</v>
      </c>
      <c r="T37" t="s">
        <v>2</v>
      </c>
      <c r="U37" t="s">
        <v>3</v>
      </c>
      <c r="V37" t="s">
        <v>3</v>
      </c>
      <c r="W37" t="s">
        <v>3</v>
      </c>
      <c r="X37">
        <v>4</v>
      </c>
      <c r="Y37">
        <v>3</v>
      </c>
      <c r="Z37">
        <v>3</v>
      </c>
      <c r="AA37">
        <v>1</v>
      </c>
      <c r="AB37">
        <v>2</v>
      </c>
      <c r="AC37">
        <v>4</v>
      </c>
      <c r="AD37">
        <v>0</v>
      </c>
      <c r="AE37">
        <v>8</v>
      </c>
      <c r="AF37">
        <v>0</v>
      </c>
      <c r="AG37">
        <v>0</v>
      </c>
      <c r="AH37">
        <v>2.6666666666666665</v>
      </c>
      <c r="AI37" t="s">
        <v>74</v>
      </c>
      <c r="AJ37">
        <v>2</v>
      </c>
      <c r="AK37" t="s">
        <v>75</v>
      </c>
      <c r="AL37" t="s">
        <v>77</v>
      </c>
    </row>
    <row r="38" spans="1:38">
      <c r="A38" t="s">
        <v>37</v>
      </c>
      <c r="B38" t="s">
        <v>38</v>
      </c>
      <c r="C38">
        <v>17</v>
      </c>
      <c r="D38" t="s">
        <v>39</v>
      </c>
      <c r="E38" t="s">
        <v>49</v>
      </c>
      <c r="F38" t="s">
        <v>46</v>
      </c>
      <c r="G38">
        <v>2</v>
      </c>
      <c r="H38">
        <v>2</v>
      </c>
      <c r="I38" t="s">
        <v>47</v>
      </c>
      <c r="J38" t="s">
        <v>47</v>
      </c>
      <c r="K38" t="s">
        <v>44</v>
      </c>
      <c r="L38" t="s">
        <v>48</v>
      </c>
      <c r="M38">
        <v>1</v>
      </c>
      <c r="N38">
        <v>1</v>
      </c>
      <c r="O38">
        <v>0</v>
      </c>
      <c r="P38" t="s">
        <v>2</v>
      </c>
      <c r="Q38" t="s">
        <v>3</v>
      </c>
      <c r="R38" t="s">
        <v>2</v>
      </c>
      <c r="S38" t="s">
        <v>2</v>
      </c>
      <c r="T38" t="s">
        <v>3</v>
      </c>
      <c r="U38" t="s">
        <v>3</v>
      </c>
      <c r="V38" t="s">
        <v>3</v>
      </c>
      <c r="W38" t="s">
        <v>3</v>
      </c>
      <c r="X38">
        <v>3</v>
      </c>
      <c r="Y38">
        <v>4</v>
      </c>
      <c r="Z38">
        <v>4</v>
      </c>
      <c r="AA38">
        <v>1</v>
      </c>
      <c r="AB38">
        <v>3</v>
      </c>
      <c r="AC38">
        <v>5</v>
      </c>
      <c r="AD38">
        <v>12</v>
      </c>
      <c r="AE38">
        <v>10</v>
      </c>
      <c r="AF38">
        <v>13</v>
      </c>
      <c r="AG38">
        <v>12</v>
      </c>
      <c r="AH38">
        <v>11.666666666666666</v>
      </c>
      <c r="AI38" t="s">
        <v>85</v>
      </c>
      <c r="AJ38">
        <v>2</v>
      </c>
      <c r="AK38" t="s">
        <v>75</v>
      </c>
      <c r="AL38" t="s">
        <v>77</v>
      </c>
    </row>
    <row r="39" spans="1:38">
      <c r="A39" t="s">
        <v>37</v>
      </c>
      <c r="B39" t="s">
        <v>38</v>
      </c>
      <c r="C39">
        <v>16</v>
      </c>
      <c r="D39" t="s">
        <v>39</v>
      </c>
      <c r="E39" t="s">
        <v>40</v>
      </c>
      <c r="F39" t="s">
        <v>41</v>
      </c>
      <c r="G39">
        <v>3</v>
      </c>
      <c r="H39">
        <v>4</v>
      </c>
      <c r="I39" t="s">
        <v>50</v>
      </c>
      <c r="J39" t="s">
        <v>47</v>
      </c>
      <c r="K39" t="s">
        <v>44</v>
      </c>
      <c r="L39" t="s">
        <v>48</v>
      </c>
      <c r="M39">
        <v>1</v>
      </c>
      <c r="N39">
        <v>1</v>
      </c>
      <c r="O39">
        <v>0</v>
      </c>
      <c r="P39" t="s">
        <v>2</v>
      </c>
      <c r="Q39" t="s">
        <v>2</v>
      </c>
      <c r="R39" t="s">
        <v>2</v>
      </c>
      <c r="S39" t="s">
        <v>2</v>
      </c>
      <c r="T39" t="s">
        <v>3</v>
      </c>
      <c r="U39" t="s">
        <v>3</v>
      </c>
      <c r="V39" t="s">
        <v>3</v>
      </c>
      <c r="W39" t="s">
        <v>2</v>
      </c>
      <c r="X39">
        <v>3</v>
      </c>
      <c r="Y39">
        <v>2</v>
      </c>
      <c r="Z39">
        <v>1</v>
      </c>
      <c r="AA39">
        <v>1</v>
      </c>
      <c r="AB39">
        <v>4</v>
      </c>
      <c r="AC39">
        <v>5</v>
      </c>
      <c r="AD39">
        <v>16</v>
      </c>
      <c r="AE39">
        <v>12</v>
      </c>
      <c r="AF39">
        <v>11</v>
      </c>
      <c r="AG39">
        <v>11</v>
      </c>
      <c r="AH39">
        <v>11.333333333333334</v>
      </c>
      <c r="AI39" t="s">
        <v>85</v>
      </c>
      <c r="AJ39">
        <v>3</v>
      </c>
      <c r="AK39" t="s">
        <v>75</v>
      </c>
      <c r="AL39" t="s">
        <v>77</v>
      </c>
    </row>
    <row r="40" spans="1:38">
      <c r="A40" t="s">
        <v>37</v>
      </c>
      <c r="B40" t="s">
        <v>38</v>
      </c>
      <c r="C40">
        <v>16</v>
      </c>
      <c r="D40" t="s">
        <v>39</v>
      </c>
      <c r="E40" t="s">
        <v>40</v>
      </c>
      <c r="F40" t="s">
        <v>41</v>
      </c>
      <c r="G40">
        <v>3</v>
      </c>
      <c r="H40">
        <v>3</v>
      </c>
      <c r="I40" t="s">
        <v>47</v>
      </c>
      <c r="J40" t="s">
        <v>47</v>
      </c>
      <c r="K40" t="s">
        <v>44</v>
      </c>
      <c r="L40" t="s">
        <v>47</v>
      </c>
      <c r="M40">
        <v>2</v>
      </c>
      <c r="N40">
        <v>1</v>
      </c>
      <c r="O40">
        <v>2</v>
      </c>
      <c r="P40" t="s">
        <v>2</v>
      </c>
      <c r="Q40" t="s">
        <v>3</v>
      </c>
      <c r="R40" t="s">
        <v>2</v>
      </c>
      <c r="S40" t="s">
        <v>3</v>
      </c>
      <c r="T40" t="s">
        <v>2</v>
      </c>
      <c r="U40" t="s">
        <v>3</v>
      </c>
      <c r="V40" t="s">
        <v>3</v>
      </c>
      <c r="W40" t="s">
        <v>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0</v>
      </c>
      <c r="AE40">
        <v>4</v>
      </c>
      <c r="AF40">
        <v>0</v>
      </c>
      <c r="AG40">
        <v>0</v>
      </c>
      <c r="AH40">
        <v>1.3333333333333333</v>
      </c>
      <c r="AI40" t="s">
        <v>74</v>
      </c>
      <c r="AJ40">
        <v>2</v>
      </c>
      <c r="AK40" t="s">
        <v>75</v>
      </c>
      <c r="AL40" t="s">
        <v>77</v>
      </c>
    </row>
    <row r="41" spans="1:38">
      <c r="A41" t="s">
        <v>37</v>
      </c>
      <c r="B41" t="s">
        <v>38</v>
      </c>
      <c r="C41">
        <v>15</v>
      </c>
      <c r="D41" t="s">
        <v>39</v>
      </c>
      <c r="E41" t="s">
        <v>40</v>
      </c>
      <c r="F41" t="s">
        <v>46</v>
      </c>
      <c r="G41">
        <v>4</v>
      </c>
      <c r="H41">
        <v>4</v>
      </c>
      <c r="I41" t="s">
        <v>43</v>
      </c>
      <c r="J41" t="s">
        <v>43</v>
      </c>
      <c r="K41" t="s">
        <v>44</v>
      </c>
      <c r="L41" t="s">
        <v>45</v>
      </c>
      <c r="M41">
        <v>2</v>
      </c>
      <c r="N41">
        <v>1</v>
      </c>
      <c r="O41">
        <v>0</v>
      </c>
      <c r="P41" t="s">
        <v>2</v>
      </c>
      <c r="Q41" t="s">
        <v>2</v>
      </c>
      <c r="R41" t="s">
        <v>2</v>
      </c>
      <c r="S41" t="s">
        <v>3</v>
      </c>
      <c r="T41" t="s">
        <v>3</v>
      </c>
      <c r="U41" t="s">
        <v>3</v>
      </c>
      <c r="V41" t="s">
        <v>3</v>
      </c>
      <c r="W41" t="s">
        <v>2</v>
      </c>
      <c r="X41">
        <v>4</v>
      </c>
      <c r="Y41">
        <v>3</v>
      </c>
      <c r="Z41">
        <v>2</v>
      </c>
      <c r="AA41">
        <v>1</v>
      </c>
      <c r="AB41">
        <v>1</v>
      </c>
      <c r="AC41">
        <v>5</v>
      </c>
      <c r="AD41">
        <v>0</v>
      </c>
      <c r="AE41">
        <v>16</v>
      </c>
      <c r="AF41">
        <v>16</v>
      </c>
      <c r="AG41">
        <v>15</v>
      </c>
      <c r="AH41">
        <v>15.666666666666666</v>
      </c>
      <c r="AI41" t="s">
        <v>89</v>
      </c>
      <c r="AJ41">
        <v>1</v>
      </c>
      <c r="AK41" t="s">
        <v>76</v>
      </c>
      <c r="AL41" t="s">
        <v>77</v>
      </c>
    </row>
    <row r="42" spans="1:38">
      <c r="A42" t="s">
        <v>37</v>
      </c>
      <c r="B42" t="s">
        <v>52</v>
      </c>
      <c r="C42">
        <v>16</v>
      </c>
      <c r="D42" t="s">
        <v>39</v>
      </c>
      <c r="E42" t="s">
        <v>49</v>
      </c>
      <c r="F42" t="s">
        <v>46</v>
      </c>
      <c r="G42">
        <v>2</v>
      </c>
      <c r="H42">
        <v>2</v>
      </c>
      <c r="I42" t="s">
        <v>50</v>
      </c>
      <c r="J42" t="s">
        <v>50</v>
      </c>
      <c r="K42" t="s">
        <v>53</v>
      </c>
      <c r="L42" t="s">
        <v>48</v>
      </c>
      <c r="M42">
        <v>2</v>
      </c>
      <c r="N42">
        <v>1</v>
      </c>
      <c r="O42">
        <v>2</v>
      </c>
      <c r="P42" t="s">
        <v>2</v>
      </c>
      <c r="Q42" t="s">
        <v>3</v>
      </c>
      <c r="R42" t="s">
        <v>2</v>
      </c>
      <c r="S42" t="s">
        <v>3</v>
      </c>
      <c r="T42" t="s">
        <v>3</v>
      </c>
      <c r="U42" t="s">
        <v>3</v>
      </c>
      <c r="V42" t="s">
        <v>3</v>
      </c>
      <c r="W42" t="s">
        <v>2</v>
      </c>
      <c r="X42">
        <v>2</v>
      </c>
      <c r="Y42">
        <v>3</v>
      </c>
      <c r="Z42">
        <v>3</v>
      </c>
      <c r="AA42">
        <v>2</v>
      </c>
      <c r="AB42">
        <v>2</v>
      </c>
      <c r="AC42">
        <v>2</v>
      </c>
      <c r="AD42">
        <v>8</v>
      </c>
      <c r="AE42">
        <v>9</v>
      </c>
      <c r="AF42">
        <v>9</v>
      </c>
      <c r="AG42">
        <v>9</v>
      </c>
      <c r="AH42">
        <v>9</v>
      </c>
      <c r="AI42" t="s">
        <v>74</v>
      </c>
      <c r="AJ42">
        <v>3</v>
      </c>
      <c r="AK42" t="s">
        <v>75</v>
      </c>
      <c r="AL42" t="s">
        <v>87</v>
      </c>
    </row>
    <row r="43" spans="1:38">
      <c r="A43" t="s">
        <v>37</v>
      </c>
      <c r="B43" t="s">
        <v>38</v>
      </c>
      <c r="C43">
        <v>16</v>
      </c>
      <c r="D43" t="s">
        <v>39</v>
      </c>
      <c r="E43" t="s">
        <v>49</v>
      </c>
      <c r="F43" t="s">
        <v>46</v>
      </c>
      <c r="G43">
        <v>1</v>
      </c>
      <c r="H43">
        <v>1</v>
      </c>
      <c r="I43" t="s">
        <v>42</v>
      </c>
      <c r="J43" t="s">
        <v>42</v>
      </c>
      <c r="K43" t="s">
        <v>44</v>
      </c>
      <c r="L43" t="s">
        <v>45</v>
      </c>
      <c r="M43">
        <v>1</v>
      </c>
      <c r="N43">
        <v>1</v>
      </c>
      <c r="O43">
        <v>0</v>
      </c>
      <c r="P43" t="s">
        <v>2</v>
      </c>
      <c r="Q43" t="s">
        <v>2</v>
      </c>
      <c r="R43" t="s">
        <v>2</v>
      </c>
      <c r="S43" t="s">
        <v>2</v>
      </c>
      <c r="T43" t="s">
        <v>3</v>
      </c>
      <c r="U43" t="s">
        <v>3</v>
      </c>
      <c r="V43" t="s">
        <v>3</v>
      </c>
      <c r="W43" t="s">
        <v>2</v>
      </c>
      <c r="X43">
        <v>3</v>
      </c>
      <c r="Y43">
        <v>4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14</v>
      </c>
      <c r="AF43">
        <v>14</v>
      </c>
      <c r="AG43">
        <v>13</v>
      </c>
      <c r="AH43">
        <v>13.666666666666666</v>
      </c>
      <c r="AI43" t="s">
        <v>85</v>
      </c>
      <c r="AJ43">
        <v>2</v>
      </c>
      <c r="AK43" t="s">
        <v>75</v>
      </c>
      <c r="AL43" t="s">
        <v>77</v>
      </c>
    </row>
    <row r="44" spans="1:38">
      <c r="A44" t="s">
        <v>37</v>
      </c>
      <c r="B44" t="s">
        <v>52</v>
      </c>
      <c r="C44">
        <v>17</v>
      </c>
      <c r="D44" t="s">
        <v>39</v>
      </c>
      <c r="E44" t="s">
        <v>40</v>
      </c>
      <c r="F44" t="s">
        <v>46</v>
      </c>
      <c r="G44">
        <v>2</v>
      </c>
      <c r="H44">
        <v>1</v>
      </c>
      <c r="I44" t="s">
        <v>47</v>
      </c>
      <c r="J44" t="s">
        <v>47</v>
      </c>
      <c r="K44" t="s">
        <v>51</v>
      </c>
      <c r="L44" t="s">
        <v>45</v>
      </c>
      <c r="M44">
        <v>1</v>
      </c>
      <c r="N44">
        <v>1</v>
      </c>
      <c r="O44">
        <v>3</v>
      </c>
      <c r="P44" t="s">
        <v>2</v>
      </c>
      <c r="Q44" t="s">
        <v>3</v>
      </c>
      <c r="R44" t="s">
        <v>2</v>
      </c>
      <c r="S44" t="s">
        <v>2</v>
      </c>
      <c r="T44" t="s">
        <v>3</v>
      </c>
      <c r="U44" t="s">
        <v>3</v>
      </c>
      <c r="V44" t="s">
        <v>3</v>
      </c>
      <c r="W44" t="s">
        <v>2</v>
      </c>
      <c r="X44">
        <v>5</v>
      </c>
      <c r="Y44">
        <v>4</v>
      </c>
      <c r="Z44">
        <v>5</v>
      </c>
      <c r="AA44">
        <v>1</v>
      </c>
      <c r="AB44">
        <v>2</v>
      </c>
      <c r="AC44">
        <v>5</v>
      </c>
      <c r="AD44">
        <v>0</v>
      </c>
      <c r="AE44">
        <v>5</v>
      </c>
      <c r="AF44">
        <v>0</v>
      </c>
      <c r="AG44">
        <v>0</v>
      </c>
      <c r="AH44">
        <v>1.6666666666666667</v>
      </c>
      <c r="AI44" t="s">
        <v>74</v>
      </c>
      <c r="AJ44">
        <v>3</v>
      </c>
      <c r="AK44" t="s">
        <v>75</v>
      </c>
      <c r="AL44" t="s">
        <v>87</v>
      </c>
    </row>
    <row r="45" spans="1:38">
      <c r="A45" t="s">
        <v>37</v>
      </c>
      <c r="B45" t="s">
        <v>52</v>
      </c>
      <c r="C45">
        <v>16</v>
      </c>
      <c r="D45" t="s">
        <v>39</v>
      </c>
      <c r="E45" t="s">
        <v>40</v>
      </c>
      <c r="F45" t="s">
        <v>46</v>
      </c>
      <c r="G45">
        <v>4</v>
      </c>
      <c r="H45">
        <v>4</v>
      </c>
      <c r="I45" t="s">
        <v>43</v>
      </c>
      <c r="J45" t="s">
        <v>43</v>
      </c>
      <c r="K45" t="s">
        <v>44</v>
      </c>
      <c r="L45" t="s">
        <v>45</v>
      </c>
      <c r="M45">
        <v>1</v>
      </c>
      <c r="N45">
        <v>1</v>
      </c>
      <c r="O45">
        <v>0</v>
      </c>
      <c r="P45" t="s">
        <v>2</v>
      </c>
      <c r="Q45" t="s">
        <v>3</v>
      </c>
      <c r="R45" t="s">
        <v>2</v>
      </c>
      <c r="S45" t="s">
        <v>2</v>
      </c>
      <c r="T45" t="s">
        <v>3</v>
      </c>
      <c r="U45" t="s">
        <v>2</v>
      </c>
      <c r="V45" t="s">
        <v>3</v>
      </c>
      <c r="W45" t="s">
        <v>3</v>
      </c>
      <c r="X45">
        <v>3</v>
      </c>
      <c r="Y45">
        <v>3</v>
      </c>
      <c r="Z45">
        <v>2</v>
      </c>
      <c r="AA45">
        <v>2</v>
      </c>
      <c r="AB45">
        <v>1</v>
      </c>
      <c r="AC45">
        <v>5</v>
      </c>
      <c r="AD45">
        <v>0</v>
      </c>
      <c r="AE45">
        <v>7</v>
      </c>
      <c r="AF45">
        <v>6</v>
      </c>
      <c r="AG45">
        <v>0</v>
      </c>
      <c r="AH45">
        <v>4.333333333333333</v>
      </c>
      <c r="AI45" t="s">
        <v>74</v>
      </c>
      <c r="AJ45">
        <v>1</v>
      </c>
      <c r="AK45" t="s">
        <v>76</v>
      </c>
      <c r="AL45" t="s">
        <v>77</v>
      </c>
    </row>
    <row r="46" spans="1:38">
      <c r="A46" t="s">
        <v>37</v>
      </c>
      <c r="B46" t="s">
        <v>52</v>
      </c>
      <c r="C46">
        <v>15</v>
      </c>
      <c r="D46" t="s">
        <v>39</v>
      </c>
      <c r="E46" t="s">
        <v>49</v>
      </c>
      <c r="F46" t="s">
        <v>41</v>
      </c>
      <c r="G46">
        <v>2</v>
      </c>
      <c r="H46">
        <v>1</v>
      </c>
      <c r="I46" t="s">
        <v>50</v>
      </c>
      <c r="J46" t="s">
        <v>47</v>
      </c>
      <c r="K46" t="s">
        <v>44</v>
      </c>
      <c r="L46" t="s">
        <v>45</v>
      </c>
      <c r="M46">
        <v>4</v>
      </c>
      <c r="N46">
        <v>1</v>
      </c>
      <c r="O46">
        <v>3</v>
      </c>
      <c r="P46" t="s">
        <v>2</v>
      </c>
      <c r="Q46" t="s">
        <v>2</v>
      </c>
      <c r="R46" t="s">
        <v>2</v>
      </c>
      <c r="S46" t="s">
        <v>2</v>
      </c>
      <c r="T46" t="s">
        <v>3</v>
      </c>
      <c r="U46" t="s">
        <v>3</v>
      </c>
      <c r="V46" t="s">
        <v>3</v>
      </c>
      <c r="W46" t="s">
        <v>2</v>
      </c>
      <c r="X46">
        <v>4</v>
      </c>
      <c r="Y46">
        <v>5</v>
      </c>
      <c r="Z46">
        <v>5</v>
      </c>
      <c r="AA46">
        <v>2</v>
      </c>
      <c r="AB46">
        <v>5</v>
      </c>
      <c r="AC46">
        <v>5</v>
      </c>
      <c r="AD46">
        <v>0</v>
      </c>
      <c r="AE46">
        <v>8</v>
      </c>
      <c r="AF46">
        <v>9</v>
      </c>
      <c r="AG46">
        <v>10</v>
      </c>
      <c r="AH46">
        <v>9</v>
      </c>
      <c r="AI46" t="s">
        <v>74</v>
      </c>
      <c r="AJ46">
        <v>4</v>
      </c>
      <c r="AK46" t="s">
        <v>79</v>
      </c>
      <c r="AL46" t="s">
        <v>87</v>
      </c>
    </row>
    <row r="47" spans="1:38">
      <c r="A47" t="s">
        <v>37</v>
      </c>
      <c r="B47" t="s">
        <v>52</v>
      </c>
      <c r="C47">
        <v>18</v>
      </c>
      <c r="D47" t="s">
        <v>39</v>
      </c>
      <c r="E47" t="s">
        <v>49</v>
      </c>
      <c r="F47" t="s">
        <v>46</v>
      </c>
      <c r="G47">
        <v>1</v>
      </c>
      <c r="H47">
        <v>1</v>
      </c>
      <c r="I47" t="s">
        <v>47</v>
      </c>
      <c r="J47" t="s">
        <v>47</v>
      </c>
      <c r="K47" t="s">
        <v>44</v>
      </c>
      <c r="L47" t="s">
        <v>45</v>
      </c>
      <c r="M47">
        <v>1</v>
      </c>
      <c r="N47">
        <v>1</v>
      </c>
      <c r="O47">
        <v>3</v>
      </c>
      <c r="P47" t="s">
        <v>2</v>
      </c>
      <c r="Q47" t="s">
        <v>2</v>
      </c>
      <c r="R47" t="s">
        <v>2</v>
      </c>
      <c r="S47" t="s">
        <v>2</v>
      </c>
      <c r="T47" t="s">
        <v>3</v>
      </c>
      <c r="U47" t="s">
        <v>2</v>
      </c>
      <c r="V47" t="s">
        <v>3</v>
      </c>
      <c r="W47" t="s">
        <v>3</v>
      </c>
      <c r="X47">
        <v>2</v>
      </c>
      <c r="Y47">
        <v>3</v>
      </c>
      <c r="Z47">
        <v>5</v>
      </c>
      <c r="AA47">
        <v>2</v>
      </c>
      <c r="AB47">
        <v>5</v>
      </c>
      <c r="AC47">
        <v>4</v>
      </c>
      <c r="AD47">
        <v>0</v>
      </c>
      <c r="AE47">
        <v>6</v>
      </c>
      <c r="AF47">
        <v>5</v>
      </c>
      <c r="AG47">
        <v>0</v>
      </c>
      <c r="AH47">
        <v>3.6666666666666665</v>
      </c>
      <c r="AI47" t="s">
        <v>74</v>
      </c>
      <c r="AJ47">
        <v>5</v>
      </c>
      <c r="AK47" t="s">
        <v>79</v>
      </c>
      <c r="AL47" t="s">
        <v>87</v>
      </c>
    </row>
    <row r="48" spans="1:38">
      <c r="A48" t="s">
        <v>37</v>
      </c>
      <c r="B48" t="s">
        <v>52</v>
      </c>
      <c r="C48">
        <v>16</v>
      </c>
      <c r="D48" t="s">
        <v>39</v>
      </c>
      <c r="E48" t="s">
        <v>49</v>
      </c>
      <c r="F48" t="s">
        <v>46</v>
      </c>
      <c r="G48">
        <v>2</v>
      </c>
      <c r="H48">
        <v>1</v>
      </c>
      <c r="I48" t="s">
        <v>42</v>
      </c>
      <c r="J48" t="s">
        <v>47</v>
      </c>
      <c r="K48" t="s">
        <v>44</v>
      </c>
      <c r="L48" t="s">
        <v>45</v>
      </c>
      <c r="M48">
        <v>1</v>
      </c>
      <c r="N48">
        <v>1</v>
      </c>
      <c r="O48">
        <v>1</v>
      </c>
      <c r="P48" t="s">
        <v>2</v>
      </c>
      <c r="Q48" t="s">
        <v>2</v>
      </c>
      <c r="R48" t="s">
        <v>2</v>
      </c>
      <c r="S48" t="s">
        <v>3</v>
      </c>
      <c r="T48" t="s">
        <v>3</v>
      </c>
      <c r="U48" t="s">
        <v>3</v>
      </c>
      <c r="V48" t="s">
        <v>2</v>
      </c>
      <c r="W48" t="s">
        <v>3</v>
      </c>
      <c r="X48">
        <v>4</v>
      </c>
      <c r="Y48">
        <v>4</v>
      </c>
      <c r="Z48">
        <v>4</v>
      </c>
      <c r="AA48">
        <v>3</v>
      </c>
      <c r="AB48">
        <v>5</v>
      </c>
      <c r="AC48">
        <v>5</v>
      </c>
      <c r="AD48">
        <v>6</v>
      </c>
      <c r="AE48">
        <v>12</v>
      </c>
      <c r="AF48">
        <v>13</v>
      </c>
      <c r="AG48">
        <v>14</v>
      </c>
      <c r="AH48">
        <v>13</v>
      </c>
      <c r="AI48" t="s">
        <v>85</v>
      </c>
      <c r="AJ48">
        <v>3</v>
      </c>
      <c r="AK48" t="s">
        <v>75</v>
      </c>
      <c r="AL48" t="s">
        <v>77</v>
      </c>
    </row>
    <row r="49" spans="1:38">
      <c r="A49" t="s">
        <v>37</v>
      </c>
      <c r="B49" t="s">
        <v>52</v>
      </c>
      <c r="C49">
        <v>19</v>
      </c>
      <c r="D49" t="s">
        <v>39</v>
      </c>
      <c r="E49" t="s">
        <v>40</v>
      </c>
      <c r="F49" t="s">
        <v>46</v>
      </c>
      <c r="G49">
        <v>3</v>
      </c>
      <c r="H49">
        <v>2</v>
      </c>
      <c r="I49" t="s">
        <v>50</v>
      </c>
      <c r="J49" t="s">
        <v>42</v>
      </c>
      <c r="K49" t="s">
        <v>51</v>
      </c>
      <c r="L49" t="s">
        <v>45</v>
      </c>
      <c r="M49">
        <v>1</v>
      </c>
      <c r="N49">
        <v>1</v>
      </c>
      <c r="O49">
        <v>3</v>
      </c>
      <c r="P49" t="s">
        <v>2</v>
      </c>
      <c r="Q49" t="s">
        <v>3</v>
      </c>
      <c r="R49" t="s">
        <v>2</v>
      </c>
      <c r="S49" t="s">
        <v>2</v>
      </c>
      <c r="T49" t="s">
        <v>3</v>
      </c>
      <c r="U49" t="s">
        <v>2</v>
      </c>
      <c r="V49" t="s">
        <v>3</v>
      </c>
      <c r="W49" t="s">
        <v>3</v>
      </c>
      <c r="X49">
        <v>4</v>
      </c>
      <c r="Y49">
        <v>5</v>
      </c>
      <c r="Z49">
        <v>4</v>
      </c>
      <c r="AA49">
        <v>1</v>
      </c>
      <c r="AB49">
        <v>1</v>
      </c>
      <c r="AC49">
        <v>4</v>
      </c>
      <c r="AD49">
        <v>0</v>
      </c>
      <c r="AE49">
        <v>5</v>
      </c>
      <c r="AF49">
        <v>0</v>
      </c>
      <c r="AG49">
        <v>0</v>
      </c>
      <c r="AH49">
        <v>1.6666666666666667</v>
      </c>
      <c r="AI49" t="s">
        <v>74</v>
      </c>
      <c r="AJ49">
        <v>2</v>
      </c>
      <c r="AK49" t="s">
        <v>75</v>
      </c>
      <c r="AL49" t="s">
        <v>77</v>
      </c>
    </row>
    <row r="50" spans="1:38">
      <c r="A50" t="s">
        <v>37</v>
      </c>
      <c r="B50" t="s">
        <v>38</v>
      </c>
      <c r="C50">
        <v>17</v>
      </c>
      <c r="D50" t="s">
        <v>39</v>
      </c>
      <c r="E50" t="s">
        <v>40</v>
      </c>
      <c r="F50" t="s">
        <v>46</v>
      </c>
      <c r="G50">
        <v>4</v>
      </c>
      <c r="H50">
        <v>4</v>
      </c>
      <c r="I50" t="s">
        <v>47</v>
      </c>
      <c r="J50" t="s">
        <v>43</v>
      </c>
      <c r="K50" t="s">
        <v>44</v>
      </c>
      <c r="L50" t="s">
        <v>45</v>
      </c>
      <c r="M50">
        <v>1</v>
      </c>
      <c r="N50">
        <v>1</v>
      </c>
      <c r="O50">
        <v>0</v>
      </c>
      <c r="P50" t="s">
        <v>3</v>
      </c>
      <c r="Q50" t="s">
        <v>3</v>
      </c>
      <c r="R50" t="s">
        <v>2</v>
      </c>
      <c r="S50" t="s">
        <v>2</v>
      </c>
      <c r="T50" t="s">
        <v>3</v>
      </c>
      <c r="U50" t="s">
        <v>3</v>
      </c>
      <c r="V50" t="s">
        <v>2</v>
      </c>
      <c r="W50" t="s">
        <v>3</v>
      </c>
      <c r="X50">
        <v>4</v>
      </c>
      <c r="Y50">
        <v>2</v>
      </c>
      <c r="Z50">
        <v>1</v>
      </c>
      <c r="AA50">
        <v>1</v>
      </c>
      <c r="AB50">
        <v>1</v>
      </c>
      <c r="AC50">
        <v>4</v>
      </c>
      <c r="AD50">
        <v>0</v>
      </c>
      <c r="AE50">
        <v>11</v>
      </c>
      <c r="AF50">
        <v>11</v>
      </c>
      <c r="AG50">
        <v>12</v>
      </c>
      <c r="AH50">
        <v>11.333333333333334</v>
      </c>
      <c r="AI50" t="s">
        <v>85</v>
      </c>
      <c r="AJ50">
        <v>1</v>
      </c>
      <c r="AK50" t="s">
        <v>76</v>
      </c>
      <c r="AL50" t="s">
        <v>77</v>
      </c>
    </row>
    <row r="51" spans="1:38">
      <c r="A51" t="s">
        <v>37</v>
      </c>
      <c r="B51" t="s">
        <v>52</v>
      </c>
      <c r="C51">
        <v>17</v>
      </c>
      <c r="D51" t="s">
        <v>54</v>
      </c>
      <c r="E51" t="s">
        <v>49</v>
      </c>
      <c r="F51" t="s">
        <v>46</v>
      </c>
      <c r="G51">
        <v>1</v>
      </c>
      <c r="H51">
        <v>2</v>
      </c>
      <c r="I51" t="s">
        <v>47</v>
      </c>
      <c r="J51" t="s">
        <v>47</v>
      </c>
      <c r="K51" t="s">
        <v>53</v>
      </c>
      <c r="L51" t="s">
        <v>45</v>
      </c>
      <c r="M51">
        <v>1</v>
      </c>
      <c r="N51">
        <v>1</v>
      </c>
      <c r="O51">
        <v>0</v>
      </c>
      <c r="P51" t="s">
        <v>2</v>
      </c>
      <c r="Q51" t="s">
        <v>2</v>
      </c>
      <c r="R51" t="s">
        <v>2</v>
      </c>
      <c r="S51" t="s">
        <v>2</v>
      </c>
      <c r="T51" t="s">
        <v>3</v>
      </c>
      <c r="U51" t="s">
        <v>3</v>
      </c>
      <c r="V51" t="s">
        <v>2</v>
      </c>
      <c r="W51" t="s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5</v>
      </c>
      <c r="AD51">
        <v>8</v>
      </c>
      <c r="AE51">
        <v>16</v>
      </c>
      <c r="AF51">
        <v>12</v>
      </c>
      <c r="AG51">
        <v>13</v>
      </c>
      <c r="AH51">
        <v>13.666666666666666</v>
      </c>
      <c r="AI51" t="s">
        <v>85</v>
      </c>
      <c r="AJ51">
        <v>3</v>
      </c>
      <c r="AK51" t="s">
        <v>75</v>
      </c>
      <c r="AL51" t="s">
        <v>77</v>
      </c>
    </row>
    <row r="52" spans="1:38">
      <c r="A52" t="s">
        <v>37</v>
      </c>
      <c r="B52" t="s">
        <v>38</v>
      </c>
      <c r="C52">
        <v>18</v>
      </c>
      <c r="D52" t="s">
        <v>54</v>
      </c>
      <c r="E52" t="s">
        <v>40</v>
      </c>
      <c r="F52" t="s">
        <v>46</v>
      </c>
      <c r="G52">
        <v>1</v>
      </c>
      <c r="H52">
        <v>1</v>
      </c>
      <c r="I52" t="s">
        <v>42</v>
      </c>
      <c r="J52" t="s">
        <v>47</v>
      </c>
      <c r="K52" t="s">
        <v>44</v>
      </c>
      <c r="L52" t="s">
        <v>45</v>
      </c>
      <c r="M52">
        <v>3</v>
      </c>
      <c r="N52">
        <v>1</v>
      </c>
      <c r="O52">
        <v>3</v>
      </c>
      <c r="P52" t="s">
        <v>2</v>
      </c>
      <c r="Q52" t="s">
        <v>3</v>
      </c>
      <c r="R52" t="s">
        <v>2</v>
      </c>
      <c r="S52" t="s">
        <v>3</v>
      </c>
      <c r="T52" t="s">
        <v>2</v>
      </c>
      <c r="U52" t="s">
        <v>3</v>
      </c>
      <c r="V52" t="s">
        <v>2</v>
      </c>
      <c r="W52" t="s">
        <v>2</v>
      </c>
      <c r="X52">
        <v>5</v>
      </c>
      <c r="Y52">
        <v>2</v>
      </c>
      <c r="Z52">
        <v>5</v>
      </c>
      <c r="AA52">
        <v>1</v>
      </c>
      <c r="AB52">
        <v>5</v>
      </c>
      <c r="AC52">
        <v>4</v>
      </c>
      <c r="AD52">
        <v>6</v>
      </c>
      <c r="AE52">
        <v>9</v>
      </c>
      <c r="AF52">
        <v>8</v>
      </c>
      <c r="AG52">
        <v>10</v>
      </c>
      <c r="AH52">
        <v>9</v>
      </c>
      <c r="AI52" t="s">
        <v>74</v>
      </c>
      <c r="AJ52">
        <v>4</v>
      </c>
      <c r="AK52" t="s">
        <v>79</v>
      </c>
      <c r="AL52" t="s">
        <v>87</v>
      </c>
    </row>
    <row r="53" spans="1:38">
      <c r="A53" t="s">
        <v>37</v>
      </c>
      <c r="B53" t="s">
        <v>52</v>
      </c>
      <c r="C53">
        <v>16</v>
      </c>
      <c r="D53" t="s">
        <v>54</v>
      </c>
      <c r="E53" t="s">
        <v>40</v>
      </c>
      <c r="F53" t="s">
        <v>46</v>
      </c>
      <c r="G53">
        <v>2</v>
      </c>
      <c r="H53">
        <v>2</v>
      </c>
      <c r="I53" t="s">
        <v>42</v>
      </c>
      <c r="J53" t="s">
        <v>47</v>
      </c>
      <c r="K53" t="s">
        <v>44</v>
      </c>
      <c r="L53" t="s">
        <v>45</v>
      </c>
      <c r="M53">
        <v>3</v>
      </c>
      <c r="N53">
        <v>1</v>
      </c>
      <c r="O53">
        <v>0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3</v>
      </c>
      <c r="V53" t="s">
        <v>2</v>
      </c>
      <c r="W53" t="s">
        <v>2</v>
      </c>
      <c r="X53">
        <v>4</v>
      </c>
      <c r="Y53">
        <v>2</v>
      </c>
      <c r="Z53">
        <v>2</v>
      </c>
      <c r="AA53">
        <v>1</v>
      </c>
      <c r="AB53">
        <v>2</v>
      </c>
      <c r="AC53">
        <v>3</v>
      </c>
      <c r="AD53">
        <v>2</v>
      </c>
      <c r="AE53">
        <v>17</v>
      </c>
      <c r="AF53">
        <v>15</v>
      </c>
      <c r="AG53">
        <v>15</v>
      </c>
      <c r="AH53">
        <v>15.666666666666666</v>
      </c>
      <c r="AI53" t="s">
        <v>89</v>
      </c>
      <c r="AJ53">
        <v>1</v>
      </c>
      <c r="AK53" t="s">
        <v>76</v>
      </c>
      <c r="AL53" t="s">
        <v>77</v>
      </c>
    </row>
    <row r="54" spans="1:38">
      <c r="A54" t="s">
        <v>37</v>
      </c>
      <c r="B54" t="s">
        <v>52</v>
      </c>
      <c r="C54">
        <v>17</v>
      </c>
      <c r="D54" t="s">
        <v>54</v>
      </c>
      <c r="E54" t="s">
        <v>49</v>
      </c>
      <c r="F54" t="s">
        <v>46</v>
      </c>
      <c r="G54">
        <v>2</v>
      </c>
      <c r="H54">
        <v>1</v>
      </c>
      <c r="I54" t="s">
        <v>42</v>
      </c>
      <c r="J54" t="s">
        <v>47</v>
      </c>
      <c r="K54" t="s">
        <v>44</v>
      </c>
      <c r="L54" t="s">
        <v>45</v>
      </c>
      <c r="M54">
        <v>2</v>
      </c>
      <c r="N54">
        <v>1</v>
      </c>
      <c r="O54">
        <v>2</v>
      </c>
      <c r="P54" t="s">
        <v>2</v>
      </c>
      <c r="Q54" t="s">
        <v>2</v>
      </c>
      <c r="R54" t="s">
        <v>2</v>
      </c>
      <c r="S54" t="s">
        <v>3</v>
      </c>
      <c r="T54" t="s">
        <v>3</v>
      </c>
      <c r="U54" t="s">
        <v>2</v>
      </c>
      <c r="V54" t="s">
        <v>3</v>
      </c>
      <c r="W54" t="s">
        <v>3</v>
      </c>
      <c r="X54">
        <v>3</v>
      </c>
      <c r="Y54">
        <v>3</v>
      </c>
      <c r="Z54">
        <v>2</v>
      </c>
      <c r="AA54">
        <v>2</v>
      </c>
      <c r="AB54">
        <v>2</v>
      </c>
      <c r="AC54">
        <v>5</v>
      </c>
      <c r="AD54">
        <v>0</v>
      </c>
      <c r="AE54">
        <v>7</v>
      </c>
      <c r="AF54">
        <v>6</v>
      </c>
      <c r="AG54">
        <v>0</v>
      </c>
      <c r="AH54">
        <v>4.333333333333333</v>
      </c>
      <c r="AI54" t="s">
        <v>74</v>
      </c>
      <c r="AJ54">
        <v>3</v>
      </c>
      <c r="AK54" t="s">
        <v>75</v>
      </c>
      <c r="AL54" t="s">
        <v>87</v>
      </c>
    </row>
    <row r="55" spans="1:38">
      <c r="A55" t="s">
        <v>37</v>
      </c>
      <c r="B55" t="s">
        <v>52</v>
      </c>
      <c r="C55">
        <v>16</v>
      </c>
      <c r="D55" t="s">
        <v>39</v>
      </c>
      <c r="E55" t="s">
        <v>49</v>
      </c>
      <c r="F55" t="s">
        <v>46</v>
      </c>
      <c r="G55">
        <v>1</v>
      </c>
      <c r="H55">
        <v>2</v>
      </c>
      <c r="I55" t="s">
        <v>47</v>
      </c>
      <c r="J55" t="s">
        <v>47</v>
      </c>
      <c r="K55" t="s">
        <v>44</v>
      </c>
      <c r="L55" t="s">
        <v>45</v>
      </c>
      <c r="M55">
        <v>2</v>
      </c>
      <c r="N55">
        <v>1</v>
      </c>
      <c r="O55">
        <v>1</v>
      </c>
      <c r="P55" t="s">
        <v>2</v>
      </c>
      <c r="Q55" t="s">
        <v>2</v>
      </c>
      <c r="R55" t="s">
        <v>2</v>
      </c>
      <c r="S55" t="s">
        <v>3</v>
      </c>
      <c r="T55" t="s">
        <v>3</v>
      </c>
      <c r="U55" t="s">
        <v>3</v>
      </c>
      <c r="V55" t="s">
        <v>2</v>
      </c>
      <c r="W55" t="s">
        <v>2</v>
      </c>
      <c r="X55">
        <v>4</v>
      </c>
      <c r="Y55">
        <v>4</v>
      </c>
      <c r="Z55">
        <v>4</v>
      </c>
      <c r="AA55">
        <v>2</v>
      </c>
      <c r="AB55">
        <v>4</v>
      </c>
      <c r="AC55">
        <v>5</v>
      </c>
      <c r="AD55">
        <v>0</v>
      </c>
      <c r="AE55">
        <v>7</v>
      </c>
      <c r="AF55">
        <v>0</v>
      </c>
      <c r="AG55">
        <v>0</v>
      </c>
      <c r="AH55">
        <v>2.3333333333333335</v>
      </c>
      <c r="AI55" t="s">
        <v>74</v>
      </c>
      <c r="AJ55">
        <v>3</v>
      </c>
      <c r="AK55" t="s">
        <v>75</v>
      </c>
      <c r="AL55" t="s">
        <v>87</v>
      </c>
    </row>
    <row r="56" spans="1:38">
      <c r="A56" t="s">
        <v>37</v>
      </c>
      <c r="B56" t="s">
        <v>52</v>
      </c>
      <c r="C56">
        <v>17</v>
      </c>
      <c r="D56" t="s">
        <v>39</v>
      </c>
      <c r="E56" t="s">
        <v>40</v>
      </c>
      <c r="F56" t="s">
        <v>46</v>
      </c>
      <c r="G56">
        <v>1</v>
      </c>
      <c r="H56">
        <v>3</v>
      </c>
      <c r="I56" t="s">
        <v>42</v>
      </c>
      <c r="J56" t="s">
        <v>50</v>
      </c>
      <c r="K56" t="s">
        <v>44</v>
      </c>
      <c r="L56" t="s">
        <v>48</v>
      </c>
      <c r="M56">
        <v>1</v>
      </c>
      <c r="N56">
        <v>1</v>
      </c>
      <c r="O56">
        <v>0</v>
      </c>
      <c r="P56" t="s">
        <v>2</v>
      </c>
      <c r="Q56" t="s">
        <v>2</v>
      </c>
      <c r="R56" t="s">
        <v>2</v>
      </c>
      <c r="S56" t="s">
        <v>2</v>
      </c>
      <c r="T56" t="s">
        <v>3</v>
      </c>
      <c r="U56" t="s">
        <v>2</v>
      </c>
      <c r="V56" t="s">
        <v>3</v>
      </c>
      <c r="W56" t="s">
        <v>2</v>
      </c>
      <c r="X56">
        <v>5</v>
      </c>
      <c r="Y56">
        <v>3</v>
      </c>
      <c r="Z56">
        <v>3</v>
      </c>
      <c r="AA56">
        <v>1</v>
      </c>
      <c r="AB56">
        <v>4</v>
      </c>
      <c r="AC56">
        <v>2</v>
      </c>
      <c r="AD56">
        <v>2</v>
      </c>
      <c r="AE56">
        <v>10</v>
      </c>
      <c r="AF56">
        <v>10</v>
      </c>
      <c r="AG56">
        <v>10</v>
      </c>
      <c r="AH56">
        <v>10</v>
      </c>
      <c r="AI56" t="s">
        <v>85</v>
      </c>
      <c r="AJ56">
        <v>3</v>
      </c>
      <c r="AK56" t="s">
        <v>75</v>
      </c>
      <c r="AL56" t="s">
        <v>77</v>
      </c>
    </row>
    <row r="57" spans="1:38">
      <c r="A57" t="s">
        <v>37</v>
      </c>
      <c r="B57" t="s">
        <v>52</v>
      </c>
      <c r="C57">
        <v>16</v>
      </c>
      <c r="D57" t="s">
        <v>39</v>
      </c>
      <c r="E57" t="s">
        <v>40</v>
      </c>
      <c r="F57" t="s">
        <v>46</v>
      </c>
      <c r="G57">
        <v>3</v>
      </c>
      <c r="H57">
        <v>2</v>
      </c>
      <c r="I57" t="s">
        <v>50</v>
      </c>
      <c r="J57" t="s">
        <v>50</v>
      </c>
      <c r="K57" t="s">
        <v>44</v>
      </c>
      <c r="L57" t="s">
        <v>45</v>
      </c>
      <c r="M57">
        <v>2</v>
      </c>
      <c r="N57">
        <v>1</v>
      </c>
      <c r="O57">
        <v>1</v>
      </c>
      <c r="P57" t="s">
        <v>2</v>
      </c>
      <c r="Q57" t="s">
        <v>3</v>
      </c>
      <c r="R57" t="s">
        <v>2</v>
      </c>
      <c r="S57" t="s">
        <v>3</v>
      </c>
      <c r="T57" t="s">
        <v>2</v>
      </c>
      <c r="U57" t="s">
        <v>2</v>
      </c>
      <c r="V57" t="s">
        <v>2</v>
      </c>
      <c r="W57" t="s">
        <v>2</v>
      </c>
      <c r="X57">
        <v>4</v>
      </c>
      <c r="Y57">
        <v>5</v>
      </c>
      <c r="Z57">
        <v>2</v>
      </c>
      <c r="AA57">
        <v>1</v>
      </c>
      <c r="AB57">
        <v>1</v>
      </c>
      <c r="AC57">
        <v>2</v>
      </c>
      <c r="AD57">
        <v>16</v>
      </c>
      <c r="AE57">
        <v>12</v>
      </c>
      <c r="AF57">
        <v>11</v>
      </c>
      <c r="AG57">
        <v>12</v>
      </c>
      <c r="AH57">
        <v>11.666666666666666</v>
      </c>
      <c r="AI57" t="s">
        <v>85</v>
      </c>
      <c r="AJ57">
        <v>2</v>
      </c>
      <c r="AK57" t="s">
        <v>75</v>
      </c>
      <c r="AL57" t="s">
        <v>77</v>
      </c>
    </row>
    <row r="58" spans="1:38">
      <c r="A58" t="s">
        <v>37</v>
      </c>
      <c r="B58" t="s">
        <v>52</v>
      </c>
      <c r="C58">
        <v>16</v>
      </c>
      <c r="D58" t="s">
        <v>39</v>
      </c>
      <c r="E58" t="s">
        <v>40</v>
      </c>
      <c r="F58" t="s">
        <v>46</v>
      </c>
      <c r="G58">
        <v>3</v>
      </c>
      <c r="H58">
        <v>4</v>
      </c>
      <c r="I58" t="s">
        <v>47</v>
      </c>
      <c r="J58" t="s">
        <v>47</v>
      </c>
      <c r="K58" t="s">
        <v>44</v>
      </c>
      <c r="L58" t="s">
        <v>48</v>
      </c>
      <c r="M58">
        <v>3</v>
      </c>
      <c r="N58">
        <v>1</v>
      </c>
      <c r="O58">
        <v>2</v>
      </c>
      <c r="P58" t="s">
        <v>2</v>
      </c>
      <c r="Q58" t="s">
        <v>3</v>
      </c>
      <c r="R58" t="s">
        <v>2</v>
      </c>
      <c r="S58" t="s">
        <v>3</v>
      </c>
      <c r="T58" t="s">
        <v>2</v>
      </c>
      <c r="U58" t="s">
        <v>3</v>
      </c>
      <c r="V58" t="s">
        <v>3</v>
      </c>
      <c r="W58" t="s">
        <v>2</v>
      </c>
      <c r="X58">
        <v>3</v>
      </c>
      <c r="Y58">
        <v>4</v>
      </c>
      <c r="Z58">
        <v>5</v>
      </c>
      <c r="AA58">
        <v>2</v>
      </c>
      <c r="AB58">
        <v>4</v>
      </c>
      <c r="AC58">
        <v>2</v>
      </c>
      <c r="AD58">
        <v>0</v>
      </c>
      <c r="AE58">
        <v>6</v>
      </c>
      <c r="AF58">
        <v>5</v>
      </c>
      <c r="AG58">
        <v>0</v>
      </c>
      <c r="AH58">
        <v>3.6666666666666665</v>
      </c>
      <c r="AI58" t="s">
        <v>74</v>
      </c>
      <c r="AJ58">
        <v>3</v>
      </c>
      <c r="AK58" t="s">
        <v>75</v>
      </c>
      <c r="AL58" t="s">
        <v>87</v>
      </c>
    </row>
    <row r="59" spans="1:38">
      <c r="A59" t="s">
        <v>37</v>
      </c>
      <c r="B59" t="s">
        <v>52</v>
      </c>
      <c r="C59">
        <v>16</v>
      </c>
      <c r="D59" t="s">
        <v>54</v>
      </c>
      <c r="E59" t="s">
        <v>40</v>
      </c>
      <c r="F59" t="s">
        <v>46</v>
      </c>
      <c r="G59">
        <v>4</v>
      </c>
      <c r="H59">
        <v>2</v>
      </c>
      <c r="I59" t="s">
        <v>43</v>
      </c>
      <c r="J59" t="s">
        <v>50</v>
      </c>
      <c r="K59" t="s">
        <v>47</v>
      </c>
      <c r="L59" t="s">
        <v>45</v>
      </c>
      <c r="M59">
        <v>1</v>
      </c>
      <c r="N59">
        <v>1</v>
      </c>
      <c r="O59">
        <v>0</v>
      </c>
      <c r="P59" t="s">
        <v>2</v>
      </c>
      <c r="Q59" t="s">
        <v>3</v>
      </c>
      <c r="R59" t="s">
        <v>2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>
        <v>4</v>
      </c>
      <c r="Y59">
        <v>3</v>
      </c>
      <c r="Z59">
        <v>3</v>
      </c>
      <c r="AA59">
        <v>3</v>
      </c>
      <c r="AB59">
        <v>4</v>
      </c>
      <c r="AC59">
        <v>3</v>
      </c>
      <c r="AD59">
        <v>10</v>
      </c>
      <c r="AE59">
        <v>10</v>
      </c>
      <c r="AF59">
        <v>8</v>
      </c>
      <c r="AG59">
        <v>9</v>
      </c>
      <c r="AH59">
        <v>9</v>
      </c>
      <c r="AI59" t="s">
        <v>74</v>
      </c>
      <c r="AJ59">
        <v>2</v>
      </c>
      <c r="AK59" t="s">
        <v>75</v>
      </c>
      <c r="AL59" t="s">
        <v>77</v>
      </c>
    </row>
    <row r="60" spans="1:38">
      <c r="A60" t="s">
        <v>37</v>
      </c>
      <c r="B60" t="s">
        <v>52</v>
      </c>
      <c r="C60">
        <v>16</v>
      </c>
      <c r="D60" t="s">
        <v>39</v>
      </c>
      <c r="E60" t="s">
        <v>40</v>
      </c>
      <c r="F60" t="s">
        <v>46</v>
      </c>
      <c r="G60">
        <v>1</v>
      </c>
      <c r="H60">
        <v>2</v>
      </c>
      <c r="I60" t="s">
        <v>50</v>
      </c>
      <c r="J60" t="s">
        <v>50</v>
      </c>
      <c r="K60" t="s">
        <v>47</v>
      </c>
      <c r="L60" t="s">
        <v>45</v>
      </c>
      <c r="M60">
        <v>1</v>
      </c>
      <c r="N60">
        <v>1</v>
      </c>
      <c r="O60">
        <v>0</v>
      </c>
      <c r="P60" t="s">
        <v>2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>
        <v>3</v>
      </c>
      <c r="Y60">
        <v>3</v>
      </c>
      <c r="Z60">
        <v>3</v>
      </c>
      <c r="AA60">
        <v>1</v>
      </c>
      <c r="AB60">
        <v>2</v>
      </c>
      <c r="AC60">
        <v>3</v>
      </c>
      <c r="AD60">
        <v>2</v>
      </c>
      <c r="AE60">
        <v>11</v>
      </c>
      <c r="AF60">
        <v>12</v>
      </c>
      <c r="AG60">
        <v>11</v>
      </c>
      <c r="AH60">
        <v>11.333333333333334</v>
      </c>
      <c r="AI60" t="s">
        <v>85</v>
      </c>
      <c r="AJ60">
        <v>2</v>
      </c>
      <c r="AK60" t="s">
        <v>75</v>
      </c>
      <c r="AL60" t="s">
        <v>77</v>
      </c>
    </row>
    <row r="61" spans="1:38">
      <c r="A61" t="s">
        <v>37</v>
      </c>
      <c r="B61" t="s">
        <v>52</v>
      </c>
      <c r="C61">
        <v>16</v>
      </c>
      <c r="D61" t="s">
        <v>54</v>
      </c>
      <c r="E61" t="s">
        <v>40</v>
      </c>
      <c r="F61" t="s">
        <v>46</v>
      </c>
      <c r="G61">
        <v>3</v>
      </c>
      <c r="H61">
        <v>3</v>
      </c>
      <c r="I61" t="s">
        <v>50</v>
      </c>
      <c r="J61" t="s">
        <v>50</v>
      </c>
      <c r="K61" t="s">
        <v>53</v>
      </c>
      <c r="L61" t="s">
        <v>45</v>
      </c>
      <c r="M61">
        <v>1</v>
      </c>
      <c r="N61">
        <v>1</v>
      </c>
      <c r="O61">
        <v>0</v>
      </c>
      <c r="P61" t="s">
        <v>2</v>
      </c>
      <c r="Q61" t="s">
        <v>3</v>
      </c>
      <c r="R61" t="s">
        <v>2</v>
      </c>
      <c r="S61" t="s">
        <v>3</v>
      </c>
      <c r="T61" t="s">
        <v>3</v>
      </c>
      <c r="U61" t="s">
        <v>3</v>
      </c>
      <c r="V61" t="s">
        <v>3</v>
      </c>
      <c r="W61" t="s">
        <v>2</v>
      </c>
      <c r="X61">
        <v>4</v>
      </c>
      <c r="Y61">
        <v>3</v>
      </c>
      <c r="Z61">
        <v>2</v>
      </c>
      <c r="AA61">
        <v>3</v>
      </c>
      <c r="AB61">
        <v>4</v>
      </c>
      <c r="AC61">
        <v>5</v>
      </c>
      <c r="AD61">
        <v>8</v>
      </c>
      <c r="AE61">
        <v>8</v>
      </c>
      <c r="AF61">
        <v>9</v>
      </c>
      <c r="AG61">
        <v>10</v>
      </c>
      <c r="AH61">
        <v>9</v>
      </c>
      <c r="AI61" t="s">
        <v>74</v>
      </c>
      <c r="AJ61">
        <v>2</v>
      </c>
      <c r="AK61" t="s">
        <v>75</v>
      </c>
      <c r="AL61" t="s">
        <v>77</v>
      </c>
    </row>
    <row r="62" spans="1:38">
      <c r="A62" t="s">
        <v>37</v>
      </c>
      <c r="B62" t="s">
        <v>52</v>
      </c>
      <c r="C62">
        <v>16</v>
      </c>
      <c r="D62" t="s">
        <v>39</v>
      </c>
      <c r="E62" t="s">
        <v>40</v>
      </c>
      <c r="F62" t="s">
        <v>46</v>
      </c>
      <c r="G62">
        <v>2</v>
      </c>
      <c r="H62">
        <v>3</v>
      </c>
      <c r="I62" t="s">
        <v>47</v>
      </c>
      <c r="J62" t="s">
        <v>47</v>
      </c>
      <c r="K62" t="s">
        <v>51</v>
      </c>
      <c r="L62" t="s">
        <v>48</v>
      </c>
      <c r="M62">
        <v>2</v>
      </c>
      <c r="N62">
        <v>1</v>
      </c>
      <c r="O62">
        <v>0</v>
      </c>
      <c r="P62" t="s">
        <v>2</v>
      </c>
      <c r="Q62" t="s">
        <v>2</v>
      </c>
      <c r="R62" t="s">
        <v>2</v>
      </c>
      <c r="S62" t="s">
        <v>2</v>
      </c>
      <c r="T62" t="s">
        <v>3</v>
      </c>
      <c r="U62" t="s">
        <v>3</v>
      </c>
      <c r="V62" t="s">
        <v>3</v>
      </c>
      <c r="W62" t="s">
        <v>2</v>
      </c>
      <c r="X62">
        <v>5</v>
      </c>
      <c r="Y62">
        <v>3</v>
      </c>
      <c r="Z62">
        <v>3</v>
      </c>
      <c r="AA62">
        <v>1</v>
      </c>
      <c r="AB62">
        <v>1</v>
      </c>
      <c r="AC62">
        <v>3</v>
      </c>
      <c r="AD62">
        <v>0</v>
      </c>
      <c r="AE62">
        <v>13</v>
      </c>
      <c r="AF62">
        <v>14</v>
      </c>
      <c r="AG62">
        <v>14</v>
      </c>
      <c r="AH62">
        <v>13.666666666666666</v>
      </c>
      <c r="AI62" t="s">
        <v>85</v>
      </c>
      <c r="AJ62">
        <v>1</v>
      </c>
      <c r="AK62" t="s">
        <v>76</v>
      </c>
      <c r="AL62" t="s">
        <v>77</v>
      </c>
    </row>
    <row r="63" spans="1:38">
      <c r="A63" t="s">
        <v>37</v>
      </c>
      <c r="B63" t="s">
        <v>52</v>
      </c>
      <c r="C63">
        <v>17</v>
      </c>
      <c r="D63" t="s">
        <v>39</v>
      </c>
      <c r="E63" t="s">
        <v>40</v>
      </c>
      <c r="F63" t="s">
        <v>46</v>
      </c>
      <c r="G63">
        <v>4</v>
      </c>
      <c r="H63">
        <v>4</v>
      </c>
      <c r="I63" t="s">
        <v>50</v>
      </c>
      <c r="J63" t="s">
        <v>43</v>
      </c>
      <c r="K63" t="s">
        <v>51</v>
      </c>
      <c r="L63" t="s">
        <v>45</v>
      </c>
      <c r="M63">
        <v>1</v>
      </c>
      <c r="N63">
        <v>1</v>
      </c>
      <c r="O63">
        <v>0</v>
      </c>
      <c r="P63" t="s">
        <v>2</v>
      </c>
      <c r="Q63" t="s">
        <v>2</v>
      </c>
      <c r="R63" t="s">
        <v>2</v>
      </c>
      <c r="S63" t="s">
        <v>2</v>
      </c>
      <c r="T63" t="s">
        <v>3</v>
      </c>
      <c r="U63" t="s">
        <v>3</v>
      </c>
      <c r="V63" t="s">
        <v>3</v>
      </c>
      <c r="W63" t="s">
        <v>2</v>
      </c>
      <c r="X63">
        <v>5</v>
      </c>
      <c r="Y63">
        <v>2</v>
      </c>
      <c r="Z63">
        <v>3</v>
      </c>
      <c r="AA63">
        <v>1</v>
      </c>
      <c r="AB63">
        <v>2</v>
      </c>
      <c r="AC63">
        <v>5</v>
      </c>
      <c r="AD63">
        <v>4</v>
      </c>
      <c r="AE63">
        <v>17</v>
      </c>
      <c r="AF63">
        <v>15</v>
      </c>
      <c r="AG63">
        <v>16</v>
      </c>
      <c r="AH63">
        <v>16</v>
      </c>
      <c r="AI63" t="s">
        <v>86</v>
      </c>
      <c r="AJ63">
        <v>1</v>
      </c>
      <c r="AK63" t="s">
        <v>76</v>
      </c>
      <c r="AL63" t="s">
        <v>77</v>
      </c>
    </row>
    <row r="64" spans="1:38">
      <c r="A64" t="s">
        <v>37</v>
      </c>
      <c r="B64" t="s">
        <v>52</v>
      </c>
      <c r="C64">
        <v>16</v>
      </c>
      <c r="D64" t="s">
        <v>54</v>
      </c>
      <c r="E64" t="s">
        <v>49</v>
      </c>
      <c r="F64" t="s">
        <v>46</v>
      </c>
      <c r="G64">
        <v>3</v>
      </c>
      <c r="H64">
        <v>3</v>
      </c>
      <c r="I64" t="s">
        <v>43</v>
      </c>
      <c r="J64" t="s">
        <v>47</v>
      </c>
      <c r="K64" t="s">
        <v>51</v>
      </c>
      <c r="L64" t="s">
        <v>48</v>
      </c>
      <c r="M64">
        <v>3</v>
      </c>
      <c r="N64">
        <v>1</v>
      </c>
      <c r="O64">
        <v>0</v>
      </c>
      <c r="P64" t="s">
        <v>2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2</v>
      </c>
      <c r="X64">
        <v>3</v>
      </c>
      <c r="Y64">
        <v>3</v>
      </c>
      <c r="Z64">
        <v>4</v>
      </c>
      <c r="AA64">
        <v>3</v>
      </c>
      <c r="AB64">
        <v>5</v>
      </c>
      <c r="AC64">
        <v>3</v>
      </c>
      <c r="AD64">
        <v>8</v>
      </c>
      <c r="AE64">
        <v>9</v>
      </c>
      <c r="AF64">
        <v>9</v>
      </c>
      <c r="AG64">
        <v>10</v>
      </c>
      <c r="AH64">
        <v>9.3333333333333339</v>
      </c>
      <c r="AI64" t="s">
        <v>74</v>
      </c>
      <c r="AJ64">
        <v>2</v>
      </c>
      <c r="AK64" t="s">
        <v>75</v>
      </c>
      <c r="AL64" t="s">
        <v>77</v>
      </c>
    </row>
    <row r="65" spans="1:38">
      <c r="A65" t="s">
        <v>37</v>
      </c>
      <c r="B65" t="s">
        <v>38</v>
      </c>
      <c r="C65">
        <v>17</v>
      </c>
      <c r="D65" t="s">
        <v>39</v>
      </c>
      <c r="E65" t="s">
        <v>40</v>
      </c>
      <c r="F65" t="s">
        <v>46</v>
      </c>
      <c r="G65">
        <v>4</v>
      </c>
      <c r="H65">
        <v>4</v>
      </c>
      <c r="I65" t="s">
        <v>50</v>
      </c>
      <c r="J65" t="s">
        <v>43</v>
      </c>
      <c r="K65" t="s">
        <v>51</v>
      </c>
      <c r="L65" t="s">
        <v>45</v>
      </c>
      <c r="M65">
        <v>2</v>
      </c>
      <c r="N65">
        <v>1</v>
      </c>
      <c r="O65">
        <v>1</v>
      </c>
      <c r="P65" t="s">
        <v>2</v>
      </c>
      <c r="Q65" t="s">
        <v>3</v>
      </c>
      <c r="R65" t="s">
        <v>2</v>
      </c>
      <c r="S65" t="s">
        <v>2</v>
      </c>
      <c r="T65" t="s">
        <v>3</v>
      </c>
      <c r="U65" t="s">
        <v>3</v>
      </c>
      <c r="V65" t="s">
        <v>3</v>
      </c>
      <c r="W65" t="s">
        <v>2</v>
      </c>
      <c r="X65">
        <v>4</v>
      </c>
      <c r="Y65">
        <v>2</v>
      </c>
      <c r="Z65">
        <v>4</v>
      </c>
      <c r="AA65">
        <v>2</v>
      </c>
      <c r="AB65">
        <v>3</v>
      </c>
      <c r="AC65">
        <v>2</v>
      </c>
      <c r="AD65">
        <v>24</v>
      </c>
      <c r="AE65">
        <v>18</v>
      </c>
      <c r="AF65">
        <v>18</v>
      </c>
      <c r="AG65">
        <v>18</v>
      </c>
      <c r="AH65">
        <v>18</v>
      </c>
      <c r="AI65" t="s">
        <v>86</v>
      </c>
      <c r="AJ65">
        <v>2</v>
      </c>
      <c r="AK65" t="s">
        <v>75</v>
      </c>
      <c r="AL65" t="s">
        <v>77</v>
      </c>
    </row>
    <row r="66" spans="1:38">
      <c r="A66" t="s">
        <v>37</v>
      </c>
      <c r="B66" t="s">
        <v>38</v>
      </c>
      <c r="C66">
        <v>17</v>
      </c>
      <c r="D66" t="s">
        <v>54</v>
      </c>
      <c r="E66" t="s">
        <v>40</v>
      </c>
      <c r="F66" t="s">
        <v>46</v>
      </c>
      <c r="G66">
        <v>2</v>
      </c>
      <c r="H66">
        <v>2</v>
      </c>
      <c r="I66" t="s">
        <v>47</v>
      </c>
      <c r="J66" t="s">
        <v>47</v>
      </c>
      <c r="K66" t="s">
        <v>53</v>
      </c>
      <c r="L66" t="s">
        <v>45</v>
      </c>
      <c r="M66">
        <v>1</v>
      </c>
      <c r="N66">
        <v>1</v>
      </c>
      <c r="O66">
        <v>0</v>
      </c>
      <c r="P66" t="s">
        <v>2</v>
      </c>
      <c r="Q66" t="s">
        <v>3</v>
      </c>
      <c r="R66" t="s">
        <v>2</v>
      </c>
      <c r="S66" t="s">
        <v>2</v>
      </c>
      <c r="T66" t="s">
        <v>3</v>
      </c>
      <c r="U66" t="s">
        <v>3</v>
      </c>
      <c r="V66" t="s">
        <v>3</v>
      </c>
      <c r="W66" t="s">
        <v>2</v>
      </c>
      <c r="X66">
        <v>5</v>
      </c>
      <c r="Y66">
        <v>3</v>
      </c>
      <c r="Z66">
        <v>2</v>
      </c>
      <c r="AA66">
        <v>1</v>
      </c>
      <c r="AB66">
        <v>2</v>
      </c>
      <c r="AC66">
        <v>3</v>
      </c>
      <c r="AD66">
        <v>18</v>
      </c>
      <c r="AE66">
        <v>7</v>
      </c>
      <c r="AF66">
        <v>6</v>
      </c>
      <c r="AG66">
        <v>6</v>
      </c>
      <c r="AH66">
        <v>6.333333333333333</v>
      </c>
      <c r="AI66" t="s">
        <v>74</v>
      </c>
      <c r="AJ66">
        <v>2</v>
      </c>
      <c r="AK66" t="s">
        <v>75</v>
      </c>
      <c r="AL66" t="s">
        <v>77</v>
      </c>
    </row>
    <row r="67" spans="1:38">
      <c r="A67" t="s">
        <v>37</v>
      </c>
      <c r="B67" t="s">
        <v>38</v>
      </c>
      <c r="C67">
        <v>16</v>
      </c>
      <c r="D67" t="s">
        <v>39</v>
      </c>
      <c r="E67" t="s">
        <v>40</v>
      </c>
      <c r="F67" t="s">
        <v>46</v>
      </c>
      <c r="G67">
        <v>1</v>
      </c>
      <c r="H67">
        <v>1</v>
      </c>
      <c r="I67" t="s">
        <v>42</v>
      </c>
      <c r="J67" t="s">
        <v>47</v>
      </c>
      <c r="K67" t="s">
        <v>51</v>
      </c>
      <c r="L67" t="s">
        <v>45</v>
      </c>
      <c r="M67">
        <v>2</v>
      </c>
      <c r="N67">
        <v>1</v>
      </c>
      <c r="O67">
        <v>0</v>
      </c>
      <c r="P67" t="s">
        <v>2</v>
      </c>
      <c r="Q67" t="s">
        <v>3</v>
      </c>
      <c r="R67" t="s">
        <v>3</v>
      </c>
      <c r="S67" t="s">
        <v>2</v>
      </c>
      <c r="T67" t="s">
        <v>3</v>
      </c>
      <c r="U67" t="s">
        <v>3</v>
      </c>
      <c r="V67" t="s">
        <v>2</v>
      </c>
      <c r="W67" t="s">
        <v>2</v>
      </c>
      <c r="X67">
        <v>4</v>
      </c>
      <c r="Y67">
        <v>3</v>
      </c>
      <c r="Z67">
        <v>2</v>
      </c>
      <c r="AA67">
        <v>1</v>
      </c>
      <c r="AB67">
        <v>4</v>
      </c>
      <c r="AC67">
        <v>5</v>
      </c>
      <c r="AD67">
        <v>6</v>
      </c>
      <c r="AE67">
        <v>9</v>
      </c>
      <c r="AF67">
        <v>9</v>
      </c>
      <c r="AG67">
        <v>10</v>
      </c>
      <c r="AH67">
        <v>9.3333333333333339</v>
      </c>
      <c r="AI67" t="s">
        <v>74</v>
      </c>
      <c r="AJ67">
        <v>3</v>
      </c>
      <c r="AK67" t="s">
        <v>75</v>
      </c>
      <c r="AL67" t="s">
        <v>87</v>
      </c>
    </row>
    <row r="68" spans="1:38">
      <c r="A68" t="s">
        <v>37</v>
      </c>
      <c r="B68" t="s">
        <v>38</v>
      </c>
      <c r="C68">
        <v>17</v>
      </c>
      <c r="D68" t="s">
        <v>54</v>
      </c>
      <c r="E68" t="s">
        <v>49</v>
      </c>
      <c r="F68" t="s">
        <v>46</v>
      </c>
      <c r="G68">
        <v>4</v>
      </c>
      <c r="H68">
        <v>4</v>
      </c>
      <c r="I68" t="s">
        <v>50</v>
      </c>
      <c r="J68" t="s">
        <v>47</v>
      </c>
      <c r="K68" t="s">
        <v>47</v>
      </c>
      <c r="L68" t="s">
        <v>45</v>
      </c>
      <c r="M68">
        <v>1</v>
      </c>
      <c r="N68">
        <v>1</v>
      </c>
      <c r="O68">
        <v>0</v>
      </c>
      <c r="P68" t="s">
        <v>2</v>
      </c>
      <c r="Q68" t="s">
        <v>3</v>
      </c>
      <c r="R68" t="s">
        <v>3</v>
      </c>
      <c r="S68" t="s">
        <v>2</v>
      </c>
      <c r="T68" t="s">
        <v>3</v>
      </c>
      <c r="U68" t="s">
        <v>3</v>
      </c>
      <c r="V68" t="s">
        <v>2</v>
      </c>
      <c r="W68" t="s">
        <v>2</v>
      </c>
      <c r="X68">
        <v>5</v>
      </c>
      <c r="Y68">
        <v>2</v>
      </c>
      <c r="Z68">
        <v>1</v>
      </c>
      <c r="AA68">
        <v>1</v>
      </c>
      <c r="AB68">
        <v>2</v>
      </c>
      <c r="AC68">
        <v>3</v>
      </c>
      <c r="AD68">
        <v>12</v>
      </c>
      <c r="AE68">
        <v>8</v>
      </c>
      <c r="AF68">
        <v>10</v>
      </c>
      <c r="AG68">
        <v>10</v>
      </c>
      <c r="AH68">
        <v>9.3333333333333339</v>
      </c>
      <c r="AI68" t="s">
        <v>74</v>
      </c>
      <c r="AJ68">
        <v>2</v>
      </c>
      <c r="AK68" t="s">
        <v>75</v>
      </c>
      <c r="AL68" t="s">
        <v>77</v>
      </c>
    </row>
    <row r="69" spans="1:38">
      <c r="A69" t="s">
        <v>37</v>
      </c>
      <c r="B69" t="s">
        <v>38</v>
      </c>
      <c r="C69">
        <v>17</v>
      </c>
      <c r="D69" t="s">
        <v>39</v>
      </c>
      <c r="E69" t="s">
        <v>40</v>
      </c>
      <c r="F69" t="s">
        <v>46</v>
      </c>
      <c r="G69">
        <v>2</v>
      </c>
      <c r="H69">
        <v>3</v>
      </c>
      <c r="I69" t="s">
        <v>42</v>
      </c>
      <c r="J69" t="s">
        <v>47</v>
      </c>
      <c r="K69" t="s">
        <v>51</v>
      </c>
      <c r="L69" t="s">
        <v>48</v>
      </c>
      <c r="M69">
        <v>2</v>
      </c>
      <c r="N69">
        <v>1</v>
      </c>
      <c r="O69">
        <v>0</v>
      </c>
      <c r="P69" t="s">
        <v>2</v>
      </c>
      <c r="Q69" t="s">
        <v>3</v>
      </c>
      <c r="R69" t="s">
        <v>3</v>
      </c>
      <c r="S69" t="s">
        <v>2</v>
      </c>
      <c r="T69" t="s">
        <v>3</v>
      </c>
      <c r="U69" t="s">
        <v>3</v>
      </c>
      <c r="V69" t="s">
        <v>2</v>
      </c>
      <c r="W69" t="s">
        <v>2</v>
      </c>
      <c r="X69">
        <v>3</v>
      </c>
      <c r="Y69">
        <v>3</v>
      </c>
      <c r="Z69">
        <v>3</v>
      </c>
      <c r="AA69">
        <v>1</v>
      </c>
      <c r="AB69">
        <v>4</v>
      </c>
      <c r="AC69">
        <v>3</v>
      </c>
      <c r="AD69">
        <v>3</v>
      </c>
      <c r="AE69">
        <v>7</v>
      </c>
      <c r="AF69">
        <v>7</v>
      </c>
      <c r="AG69">
        <v>8</v>
      </c>
      <c r="AH69">
        <v>7.333333333333333</v>
      </c>
      <c r="AI69" t="s">
        <v>74</v>
      </c>
      <c r="AJ69">
        <v>2</v>
      </c>
      <c r="AK69" t="s">
        <v>75</v>
      </c>
      <c r="AL69" t="s">
        <v>77</v>
      </c>
    </row>
    <row r="70" spans="1:38">
      <c r="A70" t="s">
        <v>37</v>
      </c>
      <c r="B70" t="s">
        <v>38</v>
      </c>
      <c r="C70">
        <v>16</v>
      </c>
      <c r="D70" t="s">
        <v>39</v>
      </c>
      <c r="E70" t="s">
        <v>40</v>
      </c>
      <c r="F70" t="s">
        <v>46</v>
      </c>
      <c r="G70">
        <v>2</v>
      </c>
      <c r="H70">
        <v>1</v>
      </c>
      <c r="I70" t="s">
        <v>47</v>
      </c>
      <c r="J70" t="s">
        <v>47</v>
      </c>
      <c r="K70" t="s">
        <v>51</v>
      </c>
      <c r="L70" t="s">
        <v>45</v>
      </c>
      <c r="M70">
        <v>1</v>
      </c>
      <c r="N70">
        <v>1</v>
      </c>
      <c r="O70">
        <v>0</v>
      </c>
      <c r="P70" t="s">
        <v>2</v>
      </c>
      <c r="Q70" t="s">
        <v>2</v>
      </c>
      <c r="R70" t="s">
        <v>2</v>
      </c>
      <c r="S70" t="s">
        <v>2</v>
      </c>
      <c r="T70" t="s">
        <v>3</v>
      </c>
      <c r="U70" t="s">
        <v>3</v>
      </c>
      <c r="V70" t="s">
        <v>3</v>
      </c>
      <c r="W70" t="s">
        <v>3</v>
      </c>
      <c r="X70">
        <v>4</v>
      </c>
      <c r="Y70">
        <v>5</v>
      </c>
      <c r="Z70">
        <v>2</v>
      </c>
      <c r="AA70">
        <v>1</v>
      </c>
      <c r="AB70">
        <v>1</v>
      </c>
      <c r="AC70">
        <v>5</v>
      </c>
      <c r="AD70">
        <v>20</v>
      </c>
      <c r="AE70">
        <v>13</v>
      </c>
      <c r="AF70">
        <v>12</v>
      </c>
      <c r="AG70">
        <v>12</v>
      </c>
      <c r="AH70">
        <v>12.333333333333334</v>
      </c>
      <c r="AI70" t="s">
        <v>85</v>
      </c>
      <c r="AJ70">
        <v>3</v>
      </c>
      <c r="AK70" t="s">
        <v>75</v>
      </c>
      <c r="AL70" t="s">
        <v>77</v>
      </c>
    </row>
    <row r="71" spans="1:38">
      <c r="A71" t="s">
        <v>37</v>
      </c>
      <c r="B71" t="s">
        <v>52</v>
      </c>
      <c r="C71">
        <v>16</v>
      </c>
      <c r="D71" t="s">
        <v>39</v>
      </c>
      <c r="E71" t="s">
        <v>49</v>
      </c>
      <c r="F71" t="s">
        <v>46</v>
      </c>
      <c r="G71">
        <v>4</v>
      </c>
      <c r="H71">
        <v>3</v>
      </c>
      <c r="I71" t="s">
        <v>43</v>
      </c>
      <c r="J71" t="s">
        <v>47</v>
      </c>
      <c r="K71" t="s">
        <v>44</v>
      </c>
      <c r="L71" t="s">
        <v>45</v>
      </c>
      <c r="M71">
        <v>1</v>
      </c>
      <c r="N71">
        <v>1</v>
      </c>
      <c r="O71">
        <v>0</v>
      </c>
      <c r="P71" t="s">
        <v>2</v>
      </c>
      <c r="Q71" t="s">
        <v>2</v>
      </c>
      <c r="R71" t="s">
        <v>2</v>
      </c>
      <c r="S71" t="s">
        <v>3</v>
      </c>
      <c r="T71" t="s">
        <v>2</v>
      </c>
      <c r="U71" t="s">
        <v>3</v>
      </c>
      <c r="V71" t="s">
        <v>3</v>
      </c>
      <c r="W71" t="s">
        <v>2</v>
      </c>
      <c r="X71">
        <v>5</v>
      </c>
      <c r="Y71">
        <v>4</v>
      </c>
      <c r="Z71">
        <v>5</v>
      </c>
      <c r="AA71">
        <v>1</v>
      </c>
      <c r="AB71">
        <v>1</v>
      </c>
      <c r="AC71">
        <v>3</v>
      </c>
      <c r="AD71">
        <v>0</v>
      </c>
      <c r="AE71">
        <v>6</v>
      </c>
      <c r="AF71">
        <v>0</v>
      </c>
      <c r="AG71">
        <v>0</v>
      </c>
      <c r="AH71">
        <v>2</v>
      </c>
      <c r="AI71" t="s">
        <v>74</v>
      </c>
      <c r="AJ71">
        <v>1</v>
      </c>
      <c r="AK71" t="s">
        <v>76</v>
      </c>
      <c r="AL71" t="s">
        <v>77</v>
      </c>
    </row>
    <row r="72" spans="1:38">
      <c r="A72" t="s">
        <v>37</v>
      </c>
      <c r="B72" t="s">
        <v>52</v>
      </c>
      <c r="C72">
        <v>16</v>
      </c>
      <c r="D72" t="s">
        <v>39</v>
      </c>
      <c r="E72" t="s">
        <v>40</v>
      </c>
      <c r="F72" t="s">
        <v>46</v>
      </c>
      <c r="G72">
        <v>4</v>
      </c>
      <c r="H72">
        <v>4</v>
      </c>
      <c r="I72" t="s">
        <v>50</v>
      </c>
      <c r="J72" t="s">
        <v>50</v>
      </c>
      <c r="K72" t="s">
        <v>44</v>
      </c>
      <c r="L72" t="s">
        <v>45</v>
      </c>
      <c r="M72">
        <v>1</v>
      </c>
      <c r="N72">
        <v>1</v>
      </c>
      <c r="O72">
        <v>0</v>
      </c>
      <c r="P72" t="s">
        <v>2</v>
      </c>
      <c r="Q72" t="s">
        <v>2</v>
      </c>
      <c r="R72" t="s">
        <v>2</v>
      </c>
      <c r="S72" t="s">
        <v>3</v>
      </c>
      <c r="T72" t="s">
        <v>3</v>
      </c>
      <c r="U72" t="s">
        <v>3</v>
      </c>
      <c r="V72" t="s">
        <v>3</v>
      </c>
      <c r="W72" t="s">
        <v>2</v>
      </c>
      <c r="X72">
        <v>5</v>
      </c>
      <c r="Y72">
        <v>3</v>
      </c>
      <c r="Z72">
        <v>2</v>
      </c>
      <c r="AA72">
        <v>1</v>
      </c>
      <c r="AB72">
        <v>2</v>
      </c>
      <c r="AC72">
        <v>5</v>
      </c>
      <c r="AD72">
        <v>0</v>
      </c>
      <c r="AE72">
        <v>13</v>
      </c>
      <c r="AF72">
        <v>12</v>
      </c>
      <c r="AG72">
        <v>12</v>
      </c>
      <c r="AH72">
        <v>12.333333333333334</v>
      </c>
      <c r="AI72" t="s">
        <v>85</v>
      </c>
      <c r="AJ72">
        <v>1</v>
      </c>
      <c r="AK72" t="s">
        <v>76</v>
      </c>
      <c r="AL72" t="s">
        <v>77</v>
      </c>
    </row>
    <row r="73" spans="1:38">
      <c r="A73" t="s">
        <v>37</v>
      </c>
      <c r="B73" t="s">
        <v>52</v>
      </c>
      <c r="C73">
        <v>16</v>
      </c>
      <c r="D73" t="s">
        <v>39</v>
      </c>
      <c r="E73" t="s">
        <v>40</v>
      </c>
      <c r="F73" t="s">
        <v>46</v>
      </c>
      <c r="G73">
        <v>2</v>
      </c>
      <c r="H73">
        <v>1</v>
      </c>
      <c r="I73" t="s">
        <v>47</v>
      </c>
      <c r="J73" t="s">
        <v>47</v>
      </c>
      <c r="K73" t="s">
        <v>44</v>
      </c>
      <c r="L73" t="s">
        <v>45</v>
      </c>
      <c r="M73">
        <v>3</v>
      </c>
      <c r="N73">
        <v>1</v>
      </c>
      <c r="O73">
        <v>0</v>
      </c>
      <c r="P73" t="s">
        <v>2</v>
      </c>
      <c r="Q73" t="s">
        <v>2</v>
      </c>
      <c r="R73" t="s">
        <v>2</v>
      </c>
      <c r="S73" t="s">
        <v>2</v>
      </c>
      <c r="T73" t="s">
        <v>3</v>
      </c>
      <c r="U73" t="s">
        <v>3</v>
      </c>
      <c r="V73" t="s">
        <v>3</v>
      </c>
      <c r="W73" t="s">
        <v>2</v>
      </c>
      <c r="X73">
        <v>4</v>
      </c>
      <c r="Y73">
        <v>3</v>
      </c>
      <c r="Z73">
        <v>3</v>
      </c>
      <c r="AA73">
        <v>1</v>
      </c>
      <c r="AB73">
        <v>1</v>
      </c>
      <c r="AC73">
        <v>4</v>
      </c>
      <c r="AD73">
        <v>6</v>
      </c>
      <c r="AE73">
        <v>18</v>
      </c>
      <c r="AF73">
        <v>18</v>
      </c>
      <c r="AG73">
        <v>18</v>
      </c>
      <c r="AH73">
        <v>18</v>
      </c>
      <c r="AI73" t="s">
        <v>86</v>
      </c>
      <c r="AJ73">
        <v>2</v>
      </c>
      <c r="AK73" t="s">
        <v>75</v>
      </c>
      <c r="AL73" t="s">
        <v>77</v>
      </c>
    </row>
    <row r="74" spans="1:38">
      <c r="A74" t="s">
        <v>37</v>
      </c>
      <c r="B74" t="s">
        <v>52</v>
      </c>
      <c r="C74">
        <v>17</v>
      </c>
      <c r="D74" t="s">
        <v>39</v>
      </c>
      <c r="E74" t="s">
        <v>40</v>
      </c>
      <c r="F74" t="s">
        <v>46</v>
      </c>
      <c r="G74">
        <v>2</v>
      </c>
      <c r="H74">
        <v>3</v>
      </c>
      <c r="I74" t="s">
        <v>47</v>
      </c>
      <c r="J74" t="s">
        <v>47</v>
      </c>
      <c r="K74" t="s">
        <v>44</v>
      </c>
      <c r="L74" t="s">
        <v>48</v>
      </c>
      <c r="M74">
        <v>2</v>
      </c>
      <c r="N74">
        <v>1</v>
      </c>
      <c r="O74">
        <v>0</v>
      </c>
      <c r="P74" t="s">
        <v>2</v>
      </c>
      <c r="Q74" t="s">
        <v>2</v>
      </c>
      <c r="R74" t="s">
        <v>2</v>
      </c>
      <c r="S74" t="s">
        <v>2</v>
      </c>
      <c r="T74" t="s">
        <v>3</v>
      </c>
      <c r="U74" t="s">
        <v>3</v>
      </c>
      <c r="V74" t="s">
        <v>3</v>
      </c>
      <c r="W74" t="s">
        <v>2</v>
      </c>
      <c r="X74">
        <v>5</v>
      </c>
      <c r="Y74">
        <v>2</v>
      </c>
      <c r="Z74">
        <v>2</v>
      </c>
      <c r="AA74">
        <v>1</v>
      </c>
      <c r="AB74">
        <v>1</v>
      </c>
      <c r="AC74">
        <v>2</v>
      </c>
      <c r="AD74">
        <v>4</v>
      </c>
      <c r="AE74">
        <v>12</v>
      </c>
      <c r="AF74">
        <v>12</v>
      </c>
      <c r="AG74">
        <v>13</v>
      </c>
      <c r="AH74">
        <v>12.333333333333334</v>
      </c>
      <c r="AI74" t="s">
        <v>85</v>
      </c>
      <c r="AJ74">
        <v>1</v>
      </c>
      <c r="AK74" t="s">
        <v>76</v>
      </c>
      <c r="AL74" t="s">
        <v>77</v>
      </c>
    </row>
    <row r="75" spans="1:38">
      <c r="A75" t="s">
        <v>37</v>
      </c>
      <c r="B75" t="s">
        <v>52</v>
      </c>
      <c r="C75">
        <v>22</v>
      </c>
      <c r="D75" t="s">
        <v>39</v>
      </c>
      <c r="E75" t="s">
        <v>40</v>
      </c>
      <c r="F75" t="s">
        <v>46</v>
      </c>
      <c r="G75">
        <v>3</v>
      </c>
      <c r="H75">
        <v>1</v>
      </c>
      <c r="I75" t="s">
        <v>50</v>
      </c>
      <c r="J75" t="s">
        <v>50</v>
      </c>
      <c r="K75" t="s">
        <v>47</v>
      </c>
      <c r="L75" t="s">
        <v>45</v>
      </c>
      <c r="M75">
        <v>1</v>
      </c>
      <c r="N75">
        <v>1</v>
      </c>
      <c r="O75">
        <v>3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3</v>
      </c>
      <c r="W75" t="s">
        <v>3</v>
      </c>
      <c r="X75">
        <v>5</v>
      </c>
      <c r="Y75">
        <v>4</v>
      </c>
      <c r="Z75">
        <v>5</v>
      </c>
      <c r="AA75">
        <v>5</v>
      </c>
      <c r="AB75">
        <v>5</v>
      </c>
      <c r="AC75">
        <v>1</v>
      </c>
      <c r="AD75">
        <v>16</v>
      </c>
      <c r="AE75">
        <v>6</v>
      </c>
      <c r="AF75">
        <v>8</v>
      </c>
      <c r="AG75">
        <v>8</v>
      </c>
      <c r="AH75">
        <v>7.333333333333333</v>
      </c>
      <c r="AI75" t="s">
        <v>74</v>
      </c>
      <c r="AJ75">
        <v>5</v>
      </c>
      <c r="AK75" t="s">
        <v>79</v>
      </c>
      <c r="AL75" t="s">
        <v>87</v>
      </c>
    </row>
    <row r="76" spans="1:38">
      <c r="A76" t="s">
        <v>37</v>
      </c>
      <c r="B76" t="s">
        <v>52</v>
      </c>
      <c r="C76">
        <v>16</v>
      </c>
      <c r="D76" t="s">
        <v>39</v>
      </c>
      <c r="E76" t="s">
        <v>40</v>
      </c>
      <c r="F76" t="s">
        <v>46</v>
      </c>
      <c r="G76">
        <v>0</v>
      </c>
      <c r="H76">
        <v>2</v>
      </c>
      <c r="I76" t="s">
        <v>47</v>
      </c>
      <c r="J76" t="s">
        <v>47</v>
      </c>
      <c r="K76" t="s">
        <v>47</v>
      </c>
      <c r="L76" t="s">
        <v>45</v>
      </c>
      <c r="M76">
        <v>1</v>
      </c>
      <c r="N76">
        <v>1</v>
      </c>
      <c r="O76">
        <v>0</v>
      </c>
      <c r="P76" t="s">
        <v>2</v>
      </c>
      <c r="Q76" t="s">
        <v>2</v>
      </c>
      <c r="R76" t="s">
        <v>3</v>
      </c>
      <c r="S76" t="s">
        <v>2</v>
      </c>
      <c r="T76" t="s">
        <v>2</v>
      </c>
      <c r="U76" t="s">
        <v>3</v>
      </c>
      <c r="V76" t="s">
        <v>3</v>
      </c>
      <c r="W76" t="s">
        <v>2</v>
      </c>
      <c r="X76">
        <v>4</v>
      </c>
      <c r="Y76">
        <v>3</v>
      </c>
      <c r="Z76">
        <v>2</v>
      </c>
      <c r="AA76">
        <v>2</v>
      </c>
      <c r="AB76">
        <v>4</v>
      </c>
      <c r="AC76">
        <v>5</v>
      </c>
      <c r="AD76">
        <v>0</v>
      </c>
      <c r="AE76">
        <v>13</v>
      </c>
      <c r="AF76">
        <v>15</v>
      </c>
      <c r="AG76">
        <v>15</v>
      </c>
      <c r="AH76">
        <v>14.333333333333334</v>
      </c>
      <c r="AI76" t="s">
        <v>89</v>
      </c>
      <c r="AJ76">
        <v>3</v>
      </c>
      <c r="AK76" t="s">
        <v>75</v>
      </c>
      <c r="AL76" t="s">
        <v>77</v>
      </c>
    </row>
    <row r="77" spans="1:38">
      <c r="A77" t="s">
        <v>37</v>
      </c>
      <c r="B77" t="s">
        <v>52</v>
      </c>
      <c r="C77">
        <v>18</v>
      </c>
      <c r="D77" t="s">
        <v>39</v>
      </c>
      <c r="E77" t="s">
        <v>40</v>
      </c>
      <c r="F77" t="s">
        <v>46</v>
      </c>
      <c r="G77">
        <v>3</v>
      </c>
      <c r="H77">
        <v>2</v>
      </c>
      <c r="I77" t="s">
        <v>50</v>
      </c>
      <c r="J77" t="s">
        <v>47</v>
      </c>
      <c r="K77" t="s">
        <v>44</v>
      </c>
      <c r="L77" t="s">
        <v>45</v>
      </c>
      <c r="M77">
        <v>2</v>
      </c>
      <c r="N77">
        <v>1</v>
      </c>
      <c r="O77">
        <v>1</v>
      </c>
      <c r="P77" t="s">
        <v>2</v>
      </c>
      <c r="Q77" t="s">
        <v>2</v>
      </c>
      <c r="R77" t="s">
        <v>2</v>
      </c>
      <c r="S77" t="s">
        <v>2</v>
      </c>
      <c r="T77" t="s">
        <v>3</v>
      </c>
      <c r="U77" t="s">
        <v>2</v>
      </c>
      <c r="V77" t="s">
        <v>3</v>
      </c>
      <c r="W77" t="s">
        <v>2</v>
      </c>
      <c r="X77">
        <v>4</v>
      </c>
      <c r="Y77">
        <v>4</v>
      </c>
      <c r="Z77">
        <v>5</v>
      </c>
      <c r="AA77">
        <v>2</v>
      </c>
      <c r="AB77">
        <v>4</v>
      </c>
      <c r="AC77">
        <v>5</v>
      </c>
      <c r="AD77">
        <v>0</v>
      </c>
      <c r="AE77">
        <v>6</v>
      </c>
      <c r="AF77">
        <v>8</v>
      </c>
      <c r="AG77">
        <v>8</v>
      </c>
      <c r="AH77">
        <v>7.333333333333333</v>
      </c>
      <c r="AI77" t="s">
        <v>74</v>
      </c>
      <c r="AJ77">
        <v>2</v>
      </c>
      <c r="AK77" t="s">
        <v>75</v>
      </c>
      <c r="AL77" t="s">
        <v>77</v>
      </c>
    </row>
    <row r="78" spans="1:38">
      <c r="A78" t="s">
        <v>37</v>
      </c>
      <c r="B78" t="s">
        <v>52</v>
      </c>
      <c r="C78">
        <v>18</v>
      </c>
      <c r="D78" t="s">
        <v>39</v>
      </c>
      <c r="E78" t="s">
        <v>40</v>
      </c>
      <c r="F78" t="s">
        <v>46</v>
      </c>
      <c r="G78">
        <v>2</v>
      </c>
      <c r="H78">
        <v>1</v>
      </c>
      <c r="I78" t="s">
        <v>50</v>
      </c>
      <c r="J78" t="s">
        <v>50</v>
      </c>
      <c r="K78" t="s">
        <v>47</v>
      </c>
      <c r="L78" t="s">
        <v>45</v>
      </c>
      <c r="M78">
        <v>1</v>
      </c>
      <c r="N78">
        <v>1</v>
      </c>
      <c r="O78">
        <v>1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3</v>
      </c>
      <c r="W78" t="s">
        <v>2</v>
      </c>
      <c r="X78">
        <v>3</v>
      </c>
      <c r="Y78">
        <v>2</v>
      </c>
      <c r="Z78">
        <v>5</v>
      </c>
      <c r="AA78">
        <v>2</v>
      </c>
      <c r="AB78">
        <v>5</v>
      </c>
      <c r="AC78">
        <v>5</v>
      </c>
      <c r="AD78">
        <v>4</v>
      </c>
      <c r="AE78">
        <v>6</v>
      </c>
      <c r="AF78">
        <v>9</v>
      </c>
      <c r="AG78">
        <v>8</v>
      </c>
      <c r="AH78">
        <v>7.666666666666667</v>
      </c>
      <c r="AI78" t="s">
        <v>74</v>
      </c>
      <c r="AJ78">
        <v>3</v>
      </c>
      <c r="AK78" t="s">
        <v>75</v>
      </c>
      <c r="AL78" t="s">
        <v>87</v>
      </c>
    </row>
    <row r="79" spans="1:38">
      <c r="A79" t="s">
        <v>37</v>
      </c>
      <c r="B79" t="s">
        <v>52</v>
      </c>
      <c r="C79">
        <v>16</v>
      </c>
      <c r="D79" t="s">
        <v>54</v>
      </c>
      <c r="E79" t="s">
        <v>40</v>
      </c>
      <c r="F79" t="s">
        <v>46</v>
      </c>
      <c r="G79">
        <v>2</v>
      </c>
      <c r="H79">
        <v>1</v>
      </c>
      <c r="I79" t="s">
        <v>47</v>
      </c>
      <c r="J79" t="s">
        <v>47</v>
      </c>
      <c r="K79" t="s">
        <v>44</v>
      </c>
      <c r="L79" t="s">
        <v>45</v>
      </c>
      <c r="M79">
        <v>2</v>
      </c>
      <c r="N79">
        <v>1</v>
      </c>
      <c r="O79">
        <v>0</v>
      </c>
      <c r="P79" t="s">
        <v>2</v>
      </c>
      <c r="Q79" t="s">
        <v>2</v>
      </c>
      <c r="R79" t="s">
        <v>2</v>
      </c>
      <c r="S79" t="s">
        <v>3</v>
      </c>
      <c r="T79" t="s">
        <v>2</v>
      </c>
      <c r="U79" t="s">
        <v>3</v>
      </c>
      <c r="V79" t="s">
        <v>2</v>
      </c>
      <c r="W79" t="s">
        <v>2</v>
      </c>
      <c r="X79">
        <v>3</v>
      </c>
      <c r="Y79">
        <v>3</v>
      </c>
      <c r="Z79">
        <v>2</v>
      </c>
      <c r="AA79">
        <v>1</v>
      </c>
      <c r="AB79">
        <v>3</v>
      </c>
      <c r="AC79">
        <v>3</v>
      </c>
      <c r="AD79">
        <v>0</v>
      </c>
      <c r="AE79">
        <v>8</v>
      </c>
      <c r="AF79">
        <v>9</v>
      </c>
      <c r="AG79">
        <v>8</v>
      </c>
      <c r="AH79">
        <v>8.3333333333333339</v>
      </c>
      <c r="AI79" t="s">
        <v>74</v>
      </c>
      <c r="AJ79">
        <v>2</v>
      </c>
      <c r="AK79" t="s">
        <v>75</v>
      </c>
      <c r="AL79" t="s">
        <v>77</v>
      </c>
    </row>
    <row r="80" spans="1:38">
      <c r="A80" t="s">
        <v>37</v>
      </c>
      <c r="B80" t="s">
        <v>52</v>
      </c>
      <c r="C80">
        <v>17</v>
      </c>
      <c r="D80" t="s">
        <v>54</v>
      </c>
      <c r="E80" t="s">
        <v>40</v>
      </c>
      <c r="F80" t="s">
        <v>46</v>
      </c>
      <c r="G80">
        <v>2</v>
      </c>
      <c r="H80">
        <v>1</v>
      </c>
      <c r="I80" t="s">
        <v>47</v>
      </c>
      <c r="J80" t="s">
        <v>47</v>
      </c>
      <c r="K80" t="s">
        <v>44</v>
      </c>
      <c r="L80" t="s">
        <v>45</v>
      </c>
      <c r="M80">
        <v>1</v>
      </c>
      <c r="N80">
        <v>1</v>
      </c>
      <c r="O80">
        <v>0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3</v>
      </c>
      <c r="V80" t="s">
        <v>3</v>
      </c>
      <c r="W80" t="s">
        <v>2</v>
      </c>
      <c r="X80">
        <v>4</v>
      </c>
      <c r="Y80">
        <v>4</v>
      </c>
      <c r="Z80">
        <v>2</v>
      </c>
      <c r="AA80">
        <v>2</v>
      </c>
      <c r="AB80">
        <v>4</v>
      </c>
      <c r="AC80">
        <v>5</v>
      </c>
      <c r="AD80">
        <v>0</v>
      </c>
      <c r="AE80">
        <v>8</v>
      </c>
      <c r="AF80">
        <v>12</v>
      </c>
      <c r="AG80">
        <v>12</v>
      </c>
      <c r="AH80">
        <v>10.666666666666666</v>
      </c>
      <c r="AI80" t="s">
        <v>85</v>
      </c>
      <c r="AJ80">
        <v>3</v>
      </c>
      <c r="AK80" t="s">
        <v>75</v>
      </c>
      <c r="AL80" t="s">
        <v>77</v>
      </c>
    </row>
    <row r="81" spans="1:38">
      <c r="A81" t="s">
        <v>37</v>
      </c>
      <c r="B81" t="s">
        <v>52</v>
      </c>
      <c r="C81">
        <v>17</v>
      </c>
      <c r="D81" t="s">
        <v>39</v>
      </c>
      <c r="E81" t="s">
        <v>49</v>
      </c>
      <c r="F81" t="s">
        <v>46</v>
      </c>
      <c r="G81">
        <v>1</v>
      </c>
      <c r="H81">
        <v>1</v>
      </c>
      <c r="I81" t="s">
        <v>32</v>
      </c>
      <c r="J81" t="s">
        <v>47</v>
      </c>
      <c r="K81" t="s">
        <v>44</v>
      </c>
      <c r="L81" t="s">
        <v>45</v>
      </c>
      <c r="M81">
        <v>2</v>
      </c>
      <c r="N81">
        <v>1</v>
      </c>
      <c r="O81">
        <v>1</v>
      </c>
      <c r="P81" t="s">
        <v>2</v>
      </c>
      <c r="Q81" t="s">
        <v>3</v>
      </c>
      <c r="R81" t="s">
        <v>2</v>
      </c>
      <c r="S81" t="s">
        <v>3</v>
      </c>
      <c r="T81" t="s">
        <v>3</v>
      </c>
      <c r="U81" t="s">
        <v>3</v>
      </c>
      <c r="V81" t="s">
        <v>3</v>
      </c>
      <c r="W81" t="s">
        <v>2</v>
      </c>
      <c r="X81">
        <v>4</v>
      </c>
      <c r="Y81">
        <v>4</v>
      </c>
      <c r="Z81">
        <v>4</v>
      </c>
      <c r="AA81">
        <v>1</v>
      </c>
      <c r="AB81">
        <v>2</v>
      </c>
      <c r="AC81">
        <v>5</v>
      </c>
      <c r="AD81">
        <v>2</v>
      </c>
      <c r="AE81">
        <v>7</v>
      </c>
      <c r="AF81">
        <v>9</v>
      </c>
      <c r="AG81">
        <v>8</v>
      </c>
      <c r="AH81">
        <v>8</v>
      </c>
      <c r="AI81" t="s">
        <v>74</v>
      </c>
      <c r="AJ81">
        <v>2</v>
      </c>
      <c r="AK81" t="s">
        <v>75</v>
      </c>
      <c r="AL81" t="s">
        <v>77</v>
      </c>
    </row>
    <row r="82" spans="1:38">
      <c r="A82" t="s">
        <v>37</v>
      </c>
      <c r="B82" t="s">
        <v>52</v>
      </c>
      <c r="C82">
        <v>18</v>
      </c>
      <c r="D82" t="s">
        <v>39</v>
      </c>
      <c r="E82" t="s">
        <v>40</v>
      </c>
      <c r="F82" t="s">
        <v>46</v>
      </c>
      <c r="G82">
        <v>4</v>
      </c>
      <c r="H82">
        <v>4</v>
      </c>
      <c r="I82" t="s">
        <v>43</v>
      </c>
      <c r="J82" t="s">
        <v>50</v>
      </c>
      <c r="K82" t="s">
        <v>51</v>
      </c>
      <c r="L82" t="s">
        <v>45</v>
      </c>
      <c r="M82">
        <v>2</v>
      </c>
      <c r="N82">
        <v>1</v>
      </c>
      <c r="O82">
        <v>0</v>
      </c>
      <c r="P82" t="s">
        <v>2</v>
      </c>
      <c r="Q82" t="s">
        <v>2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2</v>
      </c>
      <c r="X82">
        <v>3</v>
      </c>
      <c r="Y82">
        <v>2</v>
      </c>
      <c r="Z82">
        <v>4</v>
      </c>
      <c r="AA82">
        <v>1</v>
      </c>
      <c r="AB82">
        <v>4</v>
      </c>
      <c r="AC82">
        <v>3</v>
      </c>
      <c r="AD82">
        <v>22</v>
      </c>
      <c r="AE82">
        <v>9</v>
      </c>
      <c r="AF82">
        <v>9</v>
      </c>
      <c r="AG82">
        <v>9</v>
      </c>
      <c r="AH82">
        <v>9</v>
      </c>
      <c r="AI82" t="s">
        <v>74</v>
      </c>
      <c r="AJ82">
        <v>3</v>
      </c>
      <c r="AK82" t="s">
        <v>75</v>
      </c>
      <c r="AL82" t="s">
        <v>87</v>
      </c>
    </row>
    <row r="83" spans="1:38">
      <c r="A83" t="s">
        <v>37</v>
      </c>
      <c r="B83" t="s">
        <v>52</v>
      </c>
      <c r="C83">
        <v>18</v>
      </c>
      <c r="D83" t="s">
        <v>39</v>
      </c>
      <c r="E83" t="s">
        <v>49</v>
      </c>
      <c r="F83" t="s">
        <v>46</v>
      </c>
      <c r="G83">
        <v>4</v>
      </c>
      <c r="H83">
        <v>3</v>
      </c>
      <c r="I83" t="s">
        <v>43</v>
      </c>
      <c r="J83" t="s">
        <v>50</v>
      </c>
      <c r="K83" t="s">
        <v>44</v>
      </c>
      <c r="L83" t="s">
        <v>45</v>
      </c>
      <c r="M83">
        <v>2</v>
      </c>
      <c r="N83">
        <v>1</v>
      </c>
      <c r="O83">
        <v>0</v>
      </c>
      <c r="P83" t="s">
        <v>2</v>
      </c>
      <c r="Q83" t="s">
        <v>2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2</v>
      </c>
      <c r="X83">
        <v>4</v>
      </c>
      <c r="Y83">
        <v>2</v>
      </c>
      <c r="Z83">
        <v>3</v>
      </c>
      <c r="AA83">
        <v>1</v>
      </c>
      <c r="AB83">
        <v>2</v>
      </c>
      <c r="AC83">
        <v>1</v>
      </c>
      <c r="AD83">
        <v>8</v>
      </c>
      <c r="AE83">
        <v>10</v>
      </c>
      <c r="AF83">
        <v>11</v>
      </c>
      <c r="AG83">
        <v>10</v>
      </c>
      <c r="AH83">
        <v>10.333333333333334</v>
      </c>
      <c r="AI83" t="s">
        <v>85</v>
      </c>
      <c r="AJ83">
        <v>1</v>
      </c>
      <c r="AK83" t="s">
        <v>76</v>
      </c>
      <c r="AL83" t="s">
        <v>77</v>
      </c>
    </row>
    <row r="84" spans="1:38">
      <c r="A84" t="s">
        <v>37</v>
      </c>
      <c r="B84" t="s">
        <v>52</v>
      </c>
      <c r="C84">
        <v>17</v>
      </c>
      <c r="D84" t="s">
        <v>39</v>
      </c>
      <c r="E84" t="s">
        <v>49</v>
      </c>
      <c r="F84" t="s">
        <v>41</v>
      </c>
      <c r="G84">
        <v>4</v>
      </c>
      <c r="H84">
        <v>1</v>
      </c>
      <c r="I84" t="s">
        <v>50</v>
      </c>
      <c r="J84" t="s">
        <v>47</v>
      </c>
      <c r="K84" t="s">
        <v>51</v>
      </c>
      <c r="L84" t="s">
        <v>45</v>
      </c>
      <c r="M84">
        <v>2</v>
      </c>
      <c r="N84">
        <v>1</v>
      </c>
      <c r="O84">
        <v>0</v>
      </c>
      <c r="P84" t="s">
        <v>2</v>
      </c>
      <c r="Q84" t="s">
        <v>2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>
        <v>4</v>
      </c>
      <c r="Y84">
        <v>5</v>
      </c>
      <c r="Z84">
        <v>4</v>
      </c>
      <c r="AA84">
        <v>2</v>
      </c>
      <c r="AB84">
        <v>4</v>
      </c>
      <c r="AC84">
        <v>5</v>
      </c>
      <c r="AD84">
        <v>30</v>
      </c>
      <c r="AE84">
        <v>8</v>
      </c>
      <c r="AF84">
        <v>8</v>
      </c>
      <c r="AG84">
        <v>8</v>
      </c>
      <c r="AH84">
        <v>8</v>
      </c>
      <c r="AI84" t="s">
        <v>74</v>
      </c>
      <c r="AJ84">
        <v>4</v>
      </c>
      <c r="AK84" t="s">
        <v>79</v>
      </c>
      <c r="AL84" t="s">
        <v>87</v>
      </c>
    </row>
    <row r="85" spans="1:38">
      <c r="A85" t="s">
        <v>37</v>
      </c>
      <c r="B85" t="s">
        <v>52</v>
      </c>
      <c r="C85">
        <v>17</v>
      </c>
      <c r="D85" t="s">
        <v>39</v>
      </c>
      <c r="E85" t="s">
        <v>49</v>
      </c>
      <c r="F85" t="s">
        <v>41</v>
      </c>
      <c r="G85">
        <v>3</v>
      </c>
      <c r="H85">
        <v>2</v>
      </c>
      <c r="I85" t="s">
        <v>43</v>
      </c>
      <c r="J85" t="s">
        <v>50</v>
      </c>
      <c r="K85" t="s">
        <v>51</v>
      </c>
      <c r="L85" t="s">
        <v>45</v>
      </c>
      <c r="M85">
        <v>1</v>
      </c>
      <c r="N85">
        <v>1</v>
      </c>
      <c r="O85">
        <v>1</v>
      </c>
      <c r="P85" t="s">
        <v>2</v>
      </c>
      <c r="Q85" t="s">
        <v>2</v>
      </c>
      <c r="R85" t="s">
        <v>2</v>
      </c>
      <c r="S85" t="s">
        <v>2</v>
      </c>
      <c r="T85" t="s">
        <v>3</v>
      </c>
      <c r="U85" t="s">
        <v>3</v>
      </c>
      <c r="V85" t="s">
        <v>3</v>
      </c>
      <c r="W85" t="s">
        <v>2</v>
      </c>
      <c r="X85">
        <v>4</v>
      </c>
      <c r="Y85">
        <v>4</v>
      </c>
      <c r="Z85">
        <v>4</v>
      </c>
      <c r="AA85">
        <v>3</v>
      </c>
      <c r="AB85">
        <v>4</v>
      </c>
      <c r="AC85">
        <v>3</v>
      </c>
      <c r="AD85">
        <v>19</v>
      </c>
      <c r="AE85">
        <v>11</v>
      </c>
      <c r="AF85">
        <v>9</v>
      </c>
      <c r="AG85">
        <v>10</v>
      </c>
      <c r="AH85">
        <v>10</v>
      </c>
      <c r="AI85" t="s">
        <v>85</v>
      </c>
      <c r="AJ85">
        <v>3</v>
      </c>
      <c r="AK85" t="s">
        <v>75</v>
      </c>
      <c r="AL85" t="s">
        <v>77</v>
      </c>
    </row>
    <row r="86" spans="1:38">
      <c r="A86" t="s">
        <v>37</v>
      </c>
      <c r="B86" t="s">
        <v>52</v>
      </c>
      <c r="C86">
        <v>17</v>
      </c>
      <c r="D86" t="s">
        <v>39</v>
      </c>
      <c r="E86" t="s">
        <v>40</v>
      </c>
      <c r="F86" t="s">
        <v>46</v>
      </c>
      <c r="G86">
        <v>3</v>
      </c>
      <c r="H86">
        <v>3</v>
      </c>
      <c r="I86" t="s">
        <v>32</v>
      </c>
      <c r="J86" t="s">
        <v>47</v>
      </c>
      <c r="K86" t="s">
        <v>51</v>
      </c>
      <c r="L86" t="s">
        <v>45</v>
      </c>
      <c r="M86">
        <v>1</v>
      </c>
      <c r="N86">
        <v>1</v>
      </c>
      <c r="O86">
        <v>0</v>
      </c>
      <c r="P86" t="s">
        <v>2</v>
      </c>
      <c r="Q86" t="s">
        <v>3</v>
      </c>
      <c r="R86" t="s">
        <v>3</v>
      </c>
      <c r="S86" t="s">
        <v>2</v>
      </c>
      <c r="T86" t="s">
        <v>3</v>
      </c>
      <c r="U86" t="s">
        <v>3</v>
      </c>
      <c r="V86" t="s">
        <v>3</v>
      </c>
      <c r="W86" t="s">
        <v>2</v>
      </c>
      <c r="X86">
        <v>4</v>
      </c>
      <c r="Y86">
        <v>4</v>
      </c>
      <c r="Z86">
        <v>3</v>
      </c>
      <c r="AA86">
        <v>1</v>
      </c>
      <c r="AB86">
        <v>3</v>
      </c>
      <c r="AC86">
        <v>5</v>
      </c>
      <c r="AD86">
        <v>4</v>
      </c>
      <c r="AE86">
        <v>14</v>
      </c>
      <c r="AF86">
        <v>12</v>
      </c>
      <c r="AG86">
        <v>11</v>
      </c>
      <c r="AH86">
        <v>12.333333333333334</v>
      </c>
      <c r="AI86" t="s">
        <v>85</v>
      </c>
      <c r="AJ86">
        <v>1</v>
      </c>
      <c r="AK86" t="s">
        <v>76</v>
      </c>
      <c r="AL86" t="s">
        <v>77</v>
      </c>
    </row>
    <row r="87" spans="1:38">
      <c r="A87" t="s">
        <v>37</v>
      </c>
      <c r="B87" t="s">
        <v>52</v>
      </c>
      <c r="C87">
        <v>18</v>
      </c>
      <c r="D87" t="s">
        <v>39</v>
      </c>
      <c r="E87" t="s">
        <v>49</v>
      </c>
      <c r="F87" t="s">
        <v>46</v>
      </c>
      <c r="G87">
        <v>4</v>
      </c>
      <c r="H87">
        <v>4</v>
      </c>
      <c r="I87" t="s">
        <v>43</v>
      </c>
      <c r="J87" t="s">
        <v>43</v>
      </c>
      <c r="K87" t="s">
        <v>51</v>
      </c>
      <c r="L87" t="s">
        <v>45</v>
      </c>
      <c r="M87">
        <v>1</v>
      </c>
      <c r="N87">
        <v>1</v>
      </c>
      <c r="O87">
        <v>0</v>
      </c>
      <c r="P87" t="s">
        <v>2</v>
      </c>
      <c r="Q87" t="s">
        <v>3</v>
      </c>
      <c r="R87" t="s">
        <v>3</v>
      </c>
      <c r="S87" t="s">
        <v>2</v>
      </c>
      <c r="T87" t="s">
        <v>3</v>
      </c>
      <c r="U87" t="s">
        <v>3</v>
      </c>
      <c r="V87" t="s">
        <v>3</v>
      </c>
      <c r="W87" t="s">
        <v>3</v>
      </c>
      <c r="X87">
        <v>1</v>
      </c>
      <c r="Y87">
        <v>4</v>
      </c>
      <c r="Z87">
        <v>2</v>
      </c>
      <c r="AA87">
        <v>2</v>
      </c>
      <c r="AB87">
        <v>2</v>
      </c>
      <c r="AC87">
        <v>1</v>
      </c>
      <c r="AD87">
        <v>5</v>
      </c>
      <c r="AE87">
        <v>16</v>
      </c>
      <c r="AF87">
        <v>15</v>
      </c>
      <c r="AG87">
        <v>16</v>
      </c>
      <c r="AH87">
        <v>15.666666666666666</v>
      </c>
      <c r="AI87" t="s">
        <v>89</v>
      </c>
      <c r="AJ87">
        <v>2</v>
      </c>
      <c r="AK87" t="s">
        <v>75</v>
      </c>
      <c r="AL87" t="s">
        <v>77</v>
      </c>
    </row>
    <row r="88" spans="1:38">
      <c r="A88" t="s">
        <v>37</v>
      </c>
      <c r="B88" t="s">
        <v>52</v>
      </c>
      <c r="C88">
        <v>17</v>
      </c>
      <c r="D88" t="s">
        <v>39</v>
      </c>
      <c r="E88" t="s">
        <v>49</v>
      </c>
      <c r="F88" t="s">
        <v>46</v>
      </c>
      <c r="G88">
        <v>4</v>
      </c>
      <c r="H88">
        <v>4</v>
      </c>
      <c r="I88" t="s">
        <v>47</v>
      </c>
      <c r="J88" t="s">
        <v>43</v>
      </c>
      <c r="K88" t="s">
        <v>51</v>
      </c>
      <c r="L88" t="s">
        <v>48</v>
      </c>
      <c r="M88">
        <v>2</v>
      </c>
      <c r="N88">
        <v>1</v>
      </c>
      <c r="O88">
        <v>0</v>
      </c>
      <c r="P88" t="s">
        <v>2</v>
      </c>
      <c r="Q88" t="s">
        <v>2</v>
      </c>
      <c r="R88" t="s">
        <v>3</v>
      </c>
      <c r="S88" t="s">
        <v>2</v>
      </c>
      <c r="T88" t="s">
        <v>3</v>
      </c>
      <c r="U88" t="s">
        <v>3</v>
      </c>
      <c r="V88" t="s">
        <v>3</v>
      </c>
      <c r="W88" t="s">
        <v>2</v>
      </c>
      <c r="X88">
        <v>4</v>
      </c>
      <c r="Y88">
        <v>1</v>
      </c>
      <c r="Z88">
        <v>1</v>
      </c>
      <c r="AA88">
        <v>2</v>
      </c>
      <c r="AB88">
        <v>2</v>
      </c>
      <c r="AC88">
        <v>5</v>
      </c>
      <c r="AD88">
        <v>0</v>
      </c>
      <c r="AE88">
        <v>11</v>
      </c>
      <c r="AF88">
        <v>11</v>
      </c>
      <c r="AG88">
        <v>10</v>
      </c>
      <c r="AH88">
        <v>10.666666666666666</v>
      </c>
      <c r="AI88" t="s">
        <v>85</v>
      </c>
      <c r="AJ88">
        <v>1</v>
      </c>
      <c r="AK88" t="s">
        <v>76</v>
      </c>
      <c r="AL88" t="s">
        <v>77</v>
      </c>
    </row>
    <row r="89" spans="1:38">
      <c r="A89" t="s">
        <v>37</v>
      </c>
      <c r="B89" t="s">
        <v>52</v>
      </c>
      <c r="C89">
        <v>20</v>
      </c>
      <c r="D89" t="s">
        <v>39</v>
      </c>
      <c r="E89" t="s">
        <v>40</v>
      </c>
      <c r="F89" t="s">
        <v>41</v>
      </c>
      <c r="G89">
        <v>3</v>
      </c>
      <c r="H89">
        <v>2</v>
      </c>
      <c r="I89" t="s">
        <v>50</v>
      </c>
      <c r="J89" t="s">
        <v>47</v>
      </c>
      <c r="K89" t="s">
        <v>44</v>
      </c>
      <c r="L89" t="s">
        <v>47</v>
      </c>
      <c r="M89">
        <v>1</v>
      </c>
      <c r="N89">
        <v>1</v>
      </c>
      <c r="O89">
        <v>0</v>
      </c>
      <c r="P89" t="s">
        <v>2</v>
      </c>
      <c r="Q89" t="s">
        <v>2</v>
      </c>
      <c r="R89" t="s">
        <v>2</v>
      </c>
      <c r="S89" t="s">
        <v>3</v>
      </c>
      <c r="T89" t="s">
        <v>3</v>
      </c>
      <c r="U89" t="s">
        <v>3</v>
      </c>
      <c r="V89" t="s">
        <v>2</v>
      </c>
      <c r="W89" t="s">
        <v>2</v>
      </c>
      <c r="X89">
        <v>5</v>
      </c>
      <c r="Y89">
        <v>5</v>
      </c>
      <c r="Z89">
        <v>3</v>
      </c>
      <c r="AA89">
        <v>1</v>
      </c>
      <c r="AB89">
        <v>1</v>
      </c>
      <c r="AC89">
        <v>5</v>
      </c>
      <c r="AD89">
        <v>0</v>
      </c>
      <c r="AE89">
        <v>17</v>
      </c>
      <c r="AF89">
        <v>18</v>
      </c>
      <c r="AG89">
        <v>18</v>
      </c>
      <c r="AH89">
        <v>17.666666666666668</v>
      </c>
      <c r="AI89" t="s">
        <v>86</v>
      </c>
      <c r="AJ89">
        <v>1</v>
      </c>
      <c r="AK89" t="s">
        <v>76</v>
      </c>
      <c r="AL89" t="s">
        <v>77</v>
      </c>
    </row>
    <row r="90" spans="1:38">
      <c r="A90" t="s">
        <v>37</v>
      </c>
      <c r="B90" t="s">
        <v>52</v>
      </c>
      <c r="C90">
        <v>19</v>
      </c>
      <c r="D90" t="s">
        <v>39</v>
      </c>
      <c r="E90" t="s">
        <v>40</v>
      </c>
      <c r="F90" t="s">
        <v>46</v>
      </c>
      <c r="G90">
        <v>4</v>
      </c>
      <c r="H90">
        <v>4</v>
      </c>
      <c r="I90" t="s">
        <v>43</v>
      </c>
      <c r="J90" t="s">
        <v>50</v>
      </c>
      <c r="K90" t="s">
        <v>53</v>
      </c>
      <c r="L90" t="s">
        <v>47</v>
      </c>
      <c r="M90">
        <v>2</v>
      </c>
      <c r="N90">
        <v>1</v>
      </c>
      <c r="O90">
        <v>1</v>
      </c>
      <c r="P90" t="s">
        <v>2</v>
      </c>
      <c r="Q90" t="s">
        <v>3</v>
      </c>
      <c r="R90" t="s">
        <v>3</v>
      </c>
      <c r="S90" t="s">
        <v>2</v>
      </c>
      <c r="T90" t="s">
        <v>3</v>
      </c>
      <c r="U90" t="s">
        <v>3</v>
      </c>
      <c r="V90" t="s">
        <v>3</v>
      </c>
      <c r="W90" t="s">
        <v>3</v>
      </c>
      <c r="X90">
        <v>4</v>
      </c>
      <c r="Y90">
        <v>3</v>
      </c>
      <c r="Z90">
        <v>4</v>
      </c>
      <c r="AA90">
        <v>1</v>
      </c>
      <c r="AB90">
        <v>1</v>
      </c>
      <c r="AC90">
        <v>4</v>
      </c>
      <c r="AD90">
        <v>38</v>
      </c>
      <c r="AE90">
        <v>8</v>
      </c>
      <c r="AF90">
        <v>9</v>
      </c>
      <c r="AG90">
        <v>8</v>
      </c>
      <c r="AH90">
        <v>8.3333333333333339</v>
      </c>
      <c r="AI90" t="s">
        <v>74</v>
      </c>
      <c r="AJ90">
        <v>2</v>
      </c>
      <c r="AK90" t="s">
        <v>75</v>
      </c>
      <c r="AL90" t="s">
        <v>77</v>
      </c>
    </row>
    <row r="91" spans="1:38">
      <c r="A91" t="s">
        <v>37</v>
      </c>
      <c r="B91" t="s">
        <v>52</v>
      </c>
      <c r="C91">
        <v>17</v>
      </c>
      <c r="D91" t="s">
        <v>39</v>
      </c>
      <c r="E91" t="s">
        <v>40</v>
      </c>
      <c r="F91" t="s">
        <v>46</v>
      </c>
      <c r="G91">
        <v>3</v>
      </c>
      <c r="H91">
        <v>3</v>
      </c>
      <c r="I91" t="s">
        <v>47</v>
      </c>
      <c r="J91" t="s">
        <v>50</v>
      </c>
      <c r="K91" t="s">
        <v>53</v>
      </c>
      <c r="L91" t="s">
        <v>45</v>
      </c>
      <c r="M91">
        <v>1</v>
      </c>
      <c r="N91">
        <v>1</v>
      </c>
      <c r="O91">
        <v>0</v>
      </c>
      <c r="P91" t="s">
        <v>2</v>
      </c>
      <c r="Q91" t="s">
        <v>2</v>
      </c>
      <c r="R91" t="s">
        <v>2</v>
      </c>
      <c r="S91" t="s">
        <v>3</v>
      </c>
      <c r="T91" t="s">
        <v>2</v>
      </c>
      <c r="U91" t="s">
        <v>3</v>
      </c>
      <c r="V91" t="s">
        <v>3</v>
      </c>
      <c r="W91" t="s">
        <v>2</v>
      </c>
      <c r="X91">
        <v>4</v>
      </c>
      <c r="Y91">
        <v>3</v>
      </c>
      <c r="Z91">
        <v>5</v>
      </c>
      <c r="AA91">
        <v>3</v>
      </c>
      <c r="AB91">
        <v>5</v>
      </c>
      <c r="AC91">
        <v>5</v>
      </c>
      <c r="AD91">
        <v>3</v>
      </c>
      <c r="AE91">
        <v>14</v>
      </c>
      <c r="AF91">
        <v>15</v>
      </c>
      <c r="AG91">
        <v>16</v>
      </c>
      <c r="AH91">
        <v>15</v>
      </c>
      <c r="AI91" t="s">
        <v>89</v>
      </c>
      <c r="AJ91">
        <v>2</v>
      </c>
      <c r="AK91" t="s">
        <v>75</v>
      </c>
      <c r="AL91" t="s">
        <v>77</v>
      </c>
    </row>
    <row r="92" spans="1:38">
      <c r="A92" t="s">
        <v>37</v>
      </c>
      <c r="B92" t="s">
        <v>52</v>
      </c>
      <c r="C92">
        <v>17</v>
      </c>
      <c r="D92" t="s">
        <v>54</v>
      </c>
      <c r="E92" t="s">
        <v>40</v>
      </c>
      <c r="F92" t="s">
        <v>46</v>
      </c>
      <c r="G92">
        <v>2</v>
      </c>
      <c r="H92">
        <v>2</v>
      </c>
      <c r="I92" t="s">
        <v>50</v>
      </c>
      <c r="J92" t="s">
        <v>47</v>
      </c>
      <c r="K92" t="s">
        <v>44</v>
      </c>
      <c r="L92" t="s">
        <v>45</v>
      </c>
      <c r="M92">
        <v>4</v>
      </c>
      <c r="N92">
        <v>1</v>
      </c>
      <c r="O92">
        <v>0</v>
      </c>
      <c r="P92" t="s">
        <v>2</v>
      </c>
      <c r="Q92" t="s">
        <v>3</v>
      </c>
      <c r="R92" t="s">
        <v>2</v>
      </c>
      <c r="S92" t="s">
        <v>2</v>
      </c>
      <c r="T92" t="s">
        <v>3</v>
      </c>
      <c r="U92" t="s">
        <v>3</v>
      </c>
      <c r="V92" t="s">
        <v>3</v>
      </c>
      <c r="W92" t="s">
        <v>2</v>
      </c>
      <c r="X92">
        <v>4</v>
      </c>
      <c r="Y92">
        <v>4</v>
      </c>
      <c r="Z92">
        <v>5</v>
      </c>
      <c r="AA92">
        <v>5</v>
      </c>
      <c r="AB92">
        <v>5</v>
      </c>
      <c r="AC92">
        <v>4</v>
      </c>
      <c r="AD92">
        <v>8</v>
      </c>
      <c r="AE92">
        <v>11</v>
      </c>
      <c r="AF92">
        <v>10</v>
      </c>
      <c r="AG92">
        <v>10</v>
      </c>
      <c r="AH92">
        <v>10.333333333333334</v>
      </c>
      <c r="AI92" t="s">
        <v>85</v>
      </c>
      <c r="AJ92">
        <v>2</v>
      </c>
      <c r="AK92" t="s">
        <v>75</v>
      </c>
      <c r="AL92" t="s">
        <v>77</v>
      </c>
    </row>
    <row r="93" spans="1:38">
      <c r="A93" t="s">
        <v>55</v>
      </c>
      <c r="B93" t="s">
        <v>52</v>
      </c>
      <c r="C93">
        <v>18</v>
      </c>
      <c r="D93" t="s">
        <v>54</v>
      </c>
      <c r="E93" t="s">
        <v>40</v>
      </c>
      <c r="F93" t="s">
        <v>46</v>
      </c>
      <c r="G93">
        <v>3</v>
      </c>
      <c r="H93">
        <v>2</v>
      </c>
      <c r="I93" t="s">
        <v>47</v>
      </c>
      <c r="J93" t="s">
        <v>47</v>
      </c>
      <c r="K93" t="s">
        <v>44</v>
      </c>
      <c r="L93" t="s">
        <v>45</v>
      </c>
      <c r="M93">
        <v>2</v>
      </c>
      <c r="N93">
        <v>1</v>
      </c>
      <c r="O93">
        <v>1</v>
      </c>
      <c r="P93" t="s">
        <v>2</v>
      </c>
      <c r="Q93" t="s">
        <v>3</v>
      </c>
      <c r="R93" t="s">
        <v>2</v>
      </c>
      <c r="S93" t="s">
        <v>2</v>
      </c>
      <c r="T93" t="s">
        <v>2</v>
      </c>
      <c r="U93" t="s">
        <v>3</v>
      </c>
      <c r="V93" t="s">
        <v>3</v>
      </c>
      <c r="W93" t="s">
        <v>2</v>
      </c>
      <c r="X93">
        <v>2</v>
      </c>
      <c r="Y93">
        <v>5</v>
      </c>
      <c r="Z93">
        <v>5</v>
      </c>
      <c r="AA93">
        <v>5</v>
      </c>
      <c r="AB93">
        <v>5</v>
      </c>
      <c r="AC93">
        <v>5</v>
      </c>
      <c r="AD93">
        <v>10</v>
      </c>
      <c r="AE93">
        <v>11</v>
      </c>
      <c r="AF93">
        <v>13</v>
      </c>
      <c r="AG93">
        <v>13</v>
      </c>
      <c r="AH93">
        <v>12.333333333333334</v>
      </c>
      <c r="AI93" t="s">
        <v>85</v>
      </c>
      <c r="AJ93">
        <v>3</v>
      </c>
      <c r="AK93" t="s">
        <v>75</v>
      </c>
      <c r="AL93" t="s">
        <v>77</v>
      </c>
    </row>
    <row r="94" spans="1:38">
      <c r="A94" t="s">
        <v>55</v>
      </c>
      <c r="B94" t="s">
        <v>52</v>
      </c>
      <c r="C94">
        <v>18</v>
      </c>
      <c r="D94" t="s">
        <v>39</v>
      </c>
      <c r="E94" t="s">
        <v>49</v>
      </c>
      <c r="F94" t="s">
        <v>46</v>
      </c>
      <c r="G94">
        <v>1</v>
      </c>
      <c r="H94">
        <v>3</v>
      </c>
      <c r="I94" t="s">
        <v>42</v>
      </c>
      <c r="J94" t="s">
        <v>50</v>
      </c>
      <c r="K94" t="s">
        <v>44</v>
      </c>
      <c r="L94" t="s">
        <v>45</v>
      </c>
      <c r="M94">
        <v>1</v>
      </c>
      <c r="N94">
        <v>1</v>
      </c>
      <c r="O94">
        <v>1</v>
      </c>
      <c r="P94" t="s">
        <v>2</v>
      </c>
      <c r="Q94" t="s">
        <v>2</v>
      </c>
      <c r="R94" t="s">
        <v>2</v>
      </c>
      <c r="S94" t="s">
        <v>2</v>
      </c>
      <c r="T94" t="s">
        <v>3</v>
      </c>
      <c r="U94" t="s">
        <v>2</v>
      </c>
      <c r="V94" t="s">
        <v>3</v>
      </c>
      <c r="W94" t="s">
        <v>3</v>
      </c>
      <c r="X94">
        <v>4</v>
      </c>
      <c r="Y94">
        <v>3</v>
      </c>
      <c r="Z94">
        <v>3</v>
      </c>
      <c r="AA94">
        <v>2</v>
      </c>
      <c r="AB94">
        <v>3</v>
      </c>
      <c r="AC94">
        <v>3</v>
      </c>
      <c r="AD94">
        <v>7</v>
      </c>
      <c r="AE94">
        <v>8</v>
      </c>
      <c r="AF94">
        <v>7</v>
      </c>
      <c r="AG94">
        <v>8</v>
      </c>
      <c r="AH94">
        <v>7.666666666666667</v>
      </c>
      <c r="AI94" t="s">
        <v>74</v>
      </c>
      <c r="AJ94">
        <v>2</v>
      </c>
      <c r="AK94" t="s">
        <v>75</v>
      </c>
      <c r="AL94" t="s">
        <v>77</v>
      </c>
    </row>
    <row r="95" spans="1:38">
      <c r="A95" t="s">
        <v>55</v>
      </c>
      <c r="B95" t="s">
        <v>52</v>
      </c>
      <c r="C95">
        <v>19</v>
      </c>
      <c r="D95" t="s">
        <v>54</v>
      </c>
      <c r="E95" t="s">
        <v>40</v>
      </c>
      <c r="F95" t="s">
        <v>46</v>
      </c>
      <c r="G95">
        <v>1</v>
      </c>
      <c r="H95">
        <v>1</v>
      </c>
      <c r="I95" t="s">
        <v>47</v>
      </c>
      <c r="J95" t="s">
        <v>47</v>
      </c>
      <c r="K95" t="s">
        <v>51</v>
      </c>
      <c r="L95" t="s">
        <v>47</v>
      </c>
      <c r="M95">
        <v>3</v>
      </c>
      <c r="N95">
        <v>1</v>
      </c>
      <c r="O95">
        <v>1</v>
      </c>
      <c r="P95" t="s">
        <v>2</v>
      </c>
      <c r="Q95" t="s">
        <v>3</v>
      </c>
      <c r="R95" t="s">
        <v>2</v>
      </c>
      <c r="S95" t="s">
        <v>2</v>
      </c>
      <c r="T95" t="s">
        <v>3</v>
      </c>
      <c r="U95" t="s">
        <v>3</v>
      </c>
      <c r="V95" t="s">
        <v>3</v>
      </c>
      <c r="W95" t="s">
        <v>2</v>
      </c>
      <c r="X95">
        <v>4</v>
      </c>
      <c r="Y95">
        <v>4</v>
      </c>
      <c r="Z95">
        <v>4</v>
      </c>
      <c r="AA95">
        <v>3</v>
      </c>
      <c r="AB95">
        <v>3</v>
      </c>
      <c r="AC95">
        <v>5</v>
      </c>
      <c r="AD95">
        <v>4</v>
      </c>
      <c r="AE95">
        <v>8</v>
      </c>
      <c r="AF95">
        <v>8</v>
      </c>
      <c r="AG95">
        <v>8</v>
      </c>
      <c r="AH95">
        <v>8</v>
      </c>
      <c r="AI95" t="s">
        <v>74</v>
      </c>
      <c r="AJ95">
        <v>2</v>
      </c>
      <c r="AK95" t="s">
        <v>75</v>
      </c>
      <c r="AL95" t="s">
        <v>77</v>
      </c>
    </row>
    <row r="96" spans="1:38">
      <c r="A96" t="s">
        <v>55</v>
      </c>
      <c r="B96" t="s">
        <v>52</v>
      </c>
      <c r="C96">
        <v>18</v>
      </c>
      <c r="D96" t="s">
        <v>39</v>
      </c>
      <c r="E96" t="s">
        <v>49</v>
      </c>
      <c r="F96" t="s">
        <v>46</v>
      </c>
      <c r="G96">
        <v>1</v>
      </c>
      <c r="H96">
        <v>1</v>
      </c>
      <c r="I96" t="s">
        <v>47</v>
      </c>
      <c r="J96" t="s">
        <v>50</v>
      </c>
      <c r="K96" t="s">
        <v>51</v>
      </c>
      <c r="L96" t="s">
        <v>48</v>
      </c>
      <c r="M96">
        <v>2</v>
      </c>
      <c r="N96">
        <v>1</v>
      </c>
      <c r="O96">
        <v>0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3</v>
      </c>
      <c r="V96" t="s">
        <v>3</v>
      </c>
      <c r="W96" t="s">
        <v>3</v>
      </c>
      <c r="X96">
        <v>3</v>
      </c>
      <c r="Y96">
        <v>3</v>
      </c>
      <c r="Z96">
        <v>2</v>
      </c>
      <c r="AA96">
        <v>1</v>
      </c>
      <c r="AB96">
        <v>2</v>
      </c>
      <c r="AC96">
        <v>3</v>
      </c>
      <c r="AD96">
        <v>4</v>
      </c>
      <c r="AE96">
        <v>10</v>
      </c>
      <c r="AF96">
        <v>10</v>
      </c>
      <c r="AG96">
        <v>10</v>
      </c>
      <c r="AH96">
        <v>10</v>
      </c>
      <c r="AI96" t="s">
        <v>85</v>
      </c>
      <c r="AJ96">
        <v>2</v>
      </c>
      <c r="AK96" t="s">
        <v>75</v>
      </c>
      <c r="AL96" t="s">
        <v>77</v>
      </c>
    </row>
    <row r="97" spans="1:38">
      <c r="A97" t="s">
        <v>55</v>
      </c>
      <c r="B97" t="s">
        <v>38</v>
      </c>
      <c r="C97">
        <v>17</v>
      </c>
      <c r="D97" t="s">
        <v>54</v>
      </c>
      <c r="E97" t="s">
        <v>40</v>
      </c>
      <c r="F97" t="s">
        <v>46</v>
      </c>
      <c r="G97">
        <v>1</v>
      </c>
      <c r="H97">
        <v>1</v>
      </c>
      <c r="I97" t="s">
        <v>47</v>
      </c>
      <c r="J97" t="s">
        <v>50</v>
      </c>
      <c r="K97" t="s">
        <v>53</v>
      </c>
      <c r="L97" t="s">
        <v>45</v>
      </c>
      <c r="M97">
        <v>3</v>
      </c>
      <c r="N97">
        <v>1</v>
      </c>
      <c r="O97">
        <v>1</v>
      </c>
      <c r="P97" t="s">
        <v>2</v>
      </c>
      <c r="Q97" t="s">
        <v>3</v>
      </c>
      <c r="R97" t="s">
        <v>3</v>
      </c>
      <c r="S97" t="s">
        <v>2</v>
      </c>
      <c r="T97" t="s">
        <v>3</v>
      </c>
      <c r="U97" t="s">
        <v>3</v>
      </c>
      <c r="V97" t="s">
        <v>3</v>
      </c>
      <c r="W97" t="s">
        <v>3</v>
      </c>
      <c r="X97">
        <v>5</v>
      </c>
      <c r="Y97">
        <v>2</v>
      </c>
      <c r="Z97">
        <v>1</v>
      </c>
      <c r="AA97">
        <v>1</v>
      </c>
      <c r="AB97">
        <v>2</v>
      </c>
      <c r="AC97">
        <v>1</v>
      </c>
      <c r="AD97">
        <v>0</v>
      </c>
      <c r="AE97">
        <v>7</v>
      </c>
      <c r="AF97">
        <v>6</v>
      </c>
      <c r="AG97">
        <v>0</v>
      </c>
      <c r="AH97">
        <v>4.333333333333333</v>
      </c>
      <c r="AI97" t="s">
        <v>74</v>
      </c>
      <c r="AJ97">
        <v>2</v>
      </c>
      <c r="AK97" t="s">
        <v>75</v>
      </c>
      <c r="AL97" t="s">
        <v>77</v>
      </c>
    </row>
    <row r="98" spans="1:38">
      <c r="A98" t="s">
        <v>55</v>
      </c>
      <c r="B98" t="s">
        <v>38</v>
      </c>
      <c r="C98">
        <v>18</v>
      </c>
      <c r="D98" t="s">
        <v>39</v>
      </c>
      <c r="E98" t="s">
        <v>40</v>
      </c>
      <c r="F98" t="s">
        <v>46</v>
      </c>
      <c r="G98">
        <v>2</v>
      </c>
      <c r="H98">
        <v>3</v>
      </c>
      <c r="I98" t="s">
        <v>42</v>
      </c>
      <c r="J98" t="s">
        <v>50</v>
      </c>
      <c r="K98" t="s">
        <v>44</v>
      </c>
      <c r="L98" t="s">
        <v>48</v>
      </c>
      <c r="M98">
        <v>2</v>
      </c>
      <c r="N98">
        <v>1</v>
      </c>
      <c r="O98">
        <v>0</v>
      </c>
      <c r="P98" t="s">
        <v>2</v>
      </c>
      <c r="Q98" t="s">
        <v>3</v>
      </c>
      <c r="R98" t="s">
        <v>3</v>
      </c>
      <c r="S98" t="s">
        <v>2</v>
      </c>
      <c r="T98" t="s">
        <v>3</v>
      </c>
      <c r="U98" t="s">
        <v>3</v>
      </c>
      <c r="V98" t="s">
        <v>3</v>
      </c>
      <c r="W98" t="s">
        <v>3</v>
      </c>
      <c r="X98">
        <v>5</v>
      </c>
      <c r="Y98">
        <v>2</v>
      </c>
      <c r="Z98">
        <v>3</v>
      </c>
      <c r="AA98">
        <v>1</v>
      </c>
      <c r="AB98">
        <v>2</v>
      </c>
      <c r="AC98">
        <v>4</v>
      </c>
      <c r="AD98">
        <v>0</v>
      </c>
      <c r="AE98">
        <v>11</v>
      </c>
      <c r="AF98">
        <v>10</v>
      </c>
      <c r="AG98">
        <v>10</v>
      </c>
      <c r="AH98">
        <v>10.333333333333334</v>
      </c>
      <c r="AI98" t="s">
        <v>85</v>
      </c>
      <c r="AJ98">
        <v>1</v>
      </c>
      <c r="AK98" t="s">
        <v>76</v>
      </c>
      <c r="AL98" t="s">
        <v>77</v>
      </c>
    </row>
    <row r="99" spans="1:38">
      <c r="A99" t="s">
        <v>55</v>
      </c>
      <c r="B99" t="s">
        <v>52</v>
      </c>
      <c r="C99">
        <v>18</v>
      </c>
      <c r="D99" t="s">
        <v>54</v>
      </c>
      <c r="E99" t="s">
        <v>49</v>
      </c>
      <c r="F99" t="s">
        <v>46</v>
      </c>
      <c r="G99">
        <v>1</v>
      </c>
      <c r="H99">
        <v>2</v>
      </c>
      <c r="I99" t="s">
        <v>42</v>
      </c>
      <c r="J99" t="s">
        <v>50</v>
      </c>
      <c r="K99" t="s">
        <v>47</v>
      </c>
      <c r="L99" t="s">
        <v>48</v>
      </c>
      <c r="M99">
        <v>3</v>
      </c>
      <c r="N99">
        <v>1</v>
      </c>
      <c r="O99">
        <v>0</v>
      </c>
      <c r="P99" t="s">
        <v>2</v>
      </c>
      <c r="Q99" t="s">
        <v>3</v>
      </c>
      <c r="R99" t="s">
        <v>3</v>
      </c>
      <c r="S99" t="s">
        <v>3</v>
      </c>
      <c r="T99" t="s">
        <v>3</v>
      </c>
      <c r="U99" t="s">
        <v>2</v>
      </c>
      <c r="V99" t="s">
        <v>3</v>
      </c>
      <c r="W99" t="s">
        <v>3</v>
      </c>
      <c r="X99">
        <v>4</v>
      </c>
      <c r="Y99">
        <v>3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14</v>
      </c>
      <c r="AF99">
        <v>12</v>
      </c>
      <c r="AG99">
        <v>12</v>
      </c>
      <c r="AH99">
        <v>12.666666666666666</v>
      </c>
      <c r="AI99" t="s">
        <v>85</v>
      </c>
      <c r="AJ99">
        <v>2</v>
      </c>
      <c r="AK99" t="s">
        <v>75</v>
      </c>
      <c r="AL99" t="s">
        <v>77</v>
      </c>
    </row>
    <row r="100" spans="1:38">
      <c r="A100" t="s">
        <v>55</v>
      </c>
      <c r="B100" t="s">
        <v>38</v>
      </c>
      <c r="C100">
        <v>17</v>
      </c>
      <c r="D100" t="s">
        <v>54</v>
      </c>
      <c r="E100" t="s">
        <v>40</v>
      </c>
      <c r="F100" t="s">
        <v>46</v>
      </c>
      <c r="G100">
        <v>1</v>
      </c>
      <c r="H100">
        <v>2</v>
      </c>
      <c r="I100" t="s">
        <v>47</v>
      </c>
      <c r="J100" t="s">
        <v>47</v>
      </c>
      <c r="K100" t="s">
        <v>44</v>
      </c>
      <c r="L100" t="s">
        <v>45</v>
      </c>
      <c r="M100">
        <v>1</v>
      </c>
      <c r="N100">
        <v>1</v>
      </c>
      <c r="O100">
        <v>0</v>
      </c>
      <c r="P100" t="s">
        <v>2</v>
      </c>
      <c r="Q100" t="s">
        <v>2</v>
      </c>
      <c r="R100" t="s">
        <v>2</v>
      </c>
      <c r="S100" t="s">
        <v>3</v>
      </c>
      <c r="T100" t="s">
        <v>3</v>
      </c>
      <c r="U100" t="s">
        <v>3</v>
      </c>
      <c r="V100" t="s">
        <v>3</v>
      </c>
      <c r="W100" t="s">
        <v>2</v>
      </c>
      <c r="X100">
        <v>3</v>
      </c>
      <c r="Y100">
        <v>5</v>
      </c>
      <c r="Z100">
        <v>5</v>
      </c>
      <c r="AA100">
        <v>1</v>
      </c>
      <c r="AB100">
        <v>3</v>
      </c>
      <c r="AC100">
        <v>1</v>
      </c>
      <c r="AD100">
        <v>14</v>
      </c>
      <c r="AE100">
        <v>6</v>
      </c>
      <c r="AF100">
        <v>5</v>
      </c>
      <c r="AG100">
        <v>5</v>
      </c>
      <c r="AH100">
        <v>5.333333333333333</v>
      </c>
      <c r="AI100" t="s">
        <v>74</v>
      </c>
      <c r="AJ100">
        <v>3</v>
      </c>
      <c r="AK100" t="s">
        <v>75</v>
      </c>
      <c r="AL100" t="s">
        <v>87</v>
      </c>
    </row>
    <row r="101" spans="1:38">
      <c r="A101" t="s">
        <v>55</v>
      </c>
      <c r="B101" t="s">
        <v>52</v>
      </c>
      <c r="C101">
        <v>18</v>
      </c>
      <c r="D101" t="s">
        <v>54</v>
      </c>
      <c r="E101" t="s">
        <v>40</v>
      </c>
      <c r="F101" t="s">
        <v>46</v>
      </c>
      <c r="G101">
        <v>2</v>
      </c>
      <c r="H101">
        <v>1</v>
      </c>
      <c r="I101" t="s">
        <v>47</v>
      </c>
      <c r="J101" t="s">
        <v>47</v>
      </c>
      <c r="K101" t="s">
        <v>47</v>
      </c>
      <c r="L101" t="s">
        <v>45</v>
      </c>
      <c r="M101">
        <v>2</v>
      </c>
      <c r="N101">
        <v>1</v>
      </c>
      <c r="O101">
        <v>0</v>
      </c>
      <c r="P101" t="s">
        <v>2</v>
      </c>
      <c r="Q101" t="s">
        <v>2</v>
      </c>
      <c r="R101" t="s">
        <v>2</v>
      </c>
      <c r="S101" t="s">
        <v>3</v>
      </c>
      <c r="T101" t="s">
        <v>2</v>
      </c>
      <c r="U101" t="s">
        <v>3</v>
      </c>
      <c r="V101" t="s">
        <v>3</v>
      </c>
      <c r="W101" t="s">
        <v>3</v>
      </c>
      <c r="X101">
        <v>4</v>
      </c>
      <c r="Y101">
        <v>4</v>
      </c>
      <c r="Z101">
        <v>3</v>
      </c>
      <c r="AA101">
        <v>1</v>
      </c>
      <c r="AB101">
        <v>3</v>
      </c>
      <c r="AC101">
        <v>5</v>
      </c>
      <c r="AD101">
        <v>5</v>
      </c>
      <c r="AE101">
        <v>7</v>
      </c>
      <c r="AF101">
        <v>6</v>
      </c>
      <c r="AG101">
        <v>7</v>
      </c>
      <c r="AH101">
        <v>6.666666666666667</v>
      </c>
      <c r="AI101" t="s">
        <v>74</v>
      </c>
      <c r="AJ101">
        <v>2</v>
      </c>
      <c r="AK101" t="s">
        <v>75</v>
      </c>
      <c r="AL101" t="s">
        <v>77</v>
      </c>
    </row>
    <row r="102" spans="1:38">
      <c r="A102" t="s">
        <v>55</v>
      </c>
      <c r="B102" t="s">
        <v>52</v>
      </c>
      <c r="C102">
        <v>19</v>
      </c>
      <c r="D102" t="s">
        <v>54</v>
      </c>
      <c r="E102" t="s">
        <v>40</v>
      </c>
      <c r="F102" t="s">
        <v>46</v>
      </c>
      <c r="G102">
        <v>1</v>
      </c>
      <c r="H102">
        <v>1</v>
      </c>
      <c r="I102" t="s">
        <v>47</v>
      </c>
      <c r="J102" t="s">
        <v>50</v>
      </c>
      <c r="K102" t="s">
        <v>47</v>
      </c>
      <c r="L102" t="s">
        <v>45</v>
      </c>
      <c r="M102">
        <v>2</v>
      </c>
      <c r="N102">
        <v>1</v>
      </c>
      <c r="O102">
        <v>1</v>
      </c>
      <c r="P102" t="s">
        <v>2</v>
      </c>
      <c r="Q102" t="s">
        <v>2</v>
      </c>
      <c r="R102" t="s">
        <v>2</v>
      </c>
      <c r="S102" t="s">
        <v>2</v>
      </c>
      <c r="T102" t="s">
        <v>3</v>
      </c>
      <c r="U102" t="s">
        <v>3</v>
      </c>
      <c r="V102" t="s">
        <v>2</v>
      </c>
      <c r="W102" t="s">
        <v>2</v>
      </c>
      <c r="X102">
        <v>4</v>
      </c>
      <c r="Y102">
        <v>3</v>
      </c>
      <c r="Z102">
        <v>2</v>
      </c>
      <c r="AA102">
        <v>1</v>
      </c>
      <c r="AB102">
        <v>3</v>
      </c>
      <c r="AC102">
        <v>5</v>
      </c>
      <c r="AD102">
        <v>0</v>
      </c>
      <c r="AE102">
        <v>6</v>
      </c>
      <c r="AF102">
        <v>5</v>
      </c>
      <c r="AG102">
        <v>0</v>
      </c>
      <c r="AH102">
        <v>3.6666666666666665</v>
      </c>
      <c r="AI102" t="s">
        <v>74</v>
      </c>
      <c r="AJ102">
        <v>2</v>
      </c>
      <c r="AK102" t="s">
        <v>75</v>
      </c>
      <c r="AL102" t="s">
        <v>77</v>
      </c>
    </row>
    <row r="103" spans="1:38">
      <c r="A103" t="s">
        <v>55</v>
      </c>
      <c r="B103" t="s">
        <v>52</v>
      </c>
      <c r="C103">
        <v>18</v>
      </c>
      <c r="D103" t="s">
        <v>54</v>
      </c>
      <c r="E103" t="s">
        <v>40</v>
      </c>
      <c r="F103" t="s">
        <v>46</v>
      </c>
      <c r="G103">
        <v>4</v>
      </c>
      <c r="H103">
        <v>2</v>
      </c>
      <c r="I103" t="s">
        <v>47</v>
      </c>
      <c r="J103" t="s">
        <v>47</v>
      </c>
      <c r="K103" t="s">
        <v>51</v>
      </c>
      <c r="L103" t="s">
        <v>48</v>
      </c>
      <c r="M103">
        <v>2</v>
      </c>
      <c r="N103">
        <v>1</v>
      </c>
      <c r="O103">
        <v>1</v>
      </c>
      <c r="P103" t="s">
        <v>2</v>
      </c>
      <c r="Q103" t="s">
        <v>2</v>
      </c>
      <c r="R103" t="s">
        <v>3</v>
      </c>
      <c r="S103" t="s">
        <v>2</v>
      </c>
      <c r="T103" t="s">
        <v>3</v>
      </c>
      <c r="U103" t="s">
        <v>3</v>
      </c>
      <c r="V103" t="s">
        <v>2</v>
      </c>
      <c r="W103" t="s">
        <v>2</v>
      </c>
      <c r="X103">
        <v>5</v>
      </c>
      <c r="Y103">
        <v>4</v>
      </c>
      <c r="Z103">
        <v>3</v>
      </c>
      <c r="AA103">
        <v>4</v>
      </c>
      <c r="AB103">
        <v>3</v>
      </c>
      <c r="AC103">
        <v>3</v>
      </c>
      <c r="AD103">
        <v>14</v>
      </c>
      <c r="AE103">
        <v>6</v>
      </c>
      <c r="AF103">
        <v>5</v>
      </c>
      <c r="AG103">
        <v>5</v>
      </c>
      <c r="AH103">
        <v>5.333333333333333</v>
      </c>
      <c r="AI103" t="s">
        <v>74</v>
      </c>
      <c r="AJ103">
        <v>2</v>
      </c>
      <c r="AK103" t="s">
        <v>75</v>
      </c>
      <c r="AL103" t="s">
        <v>77</v>
      </c>
    </row>
    <row r="104" spans="1:38">
      <c r="A104" t="s">
        <v>55</v>
      </c>
      <c r="B104" t="s">
        <v>38</v>
      </c>
      <c r="C104">
        <v>18</v>
      </c>
      <c r="D104" t="s">
        <v>54</v>
      </c>
      <c r="E104" t="s">
        <v>40</v>
      </c>
      <c r="F104" t="s">
        <v>46</v>
      </c>
      <c r="G104">
        <v>4</v>
      </c>
      <c r="H104">
        <v>4</v>
      </c>
      <c r="I104" t="s">
        <v>43</v>
      </c>
      <c r="J104" t="s">
        <v>42</v>
      </c>
      <c r="K104" t="s">
        <v>53</v>
      </c>
      <c r="L104" t="s">
        <v>45</v>
      </c>
      <c r="M104">
        <v>3</v>
      </c>
      <c r="N104">
        <v>1</v>
      </c>
      <c r="O104">
        <v>0</v>
      </c>
      <c r="P104" t="s">
        <v>2</v>
      </c>
      <c r="Q104" t="s">
        <v>3</v>
      </c>
      <c r="R104" t="s">
        <v>3</v>
      </c>
      <c r="S104" t="s">
        <v>3</v>
      </c>
      <c r="T104" t="s">
        <v>3</v>
      </c>
      <c r="U104" t="s">
        <v>3</v>
      </c>
      <c r="V104" t="s">
        <v>3</v>
      </c>
      <c r="W104" t="s">
        <v>3</v>
      </c>
      <c r="X104">
        <v>4</v>
      </c>
      <c r="Y104">
        <v>4</v>
      </c>
      <c r="Z104">
        <v>3</v>
      </c>
      <c r="AA104">
        <v>2</v>
      </c>
      <c r="AB104">
        <v>2</v>
      </c>
      <c r="AC104">
        <v>5</v>
      </c>
      <c r="AD104">
        <v>7</v>
      </c>
      <c r="AE104">
        <v>6</v>
      </c>
      <c r="AF104">
        <v>5</v>
      </c>
      <c r="AG104">
        <v>6</v>
      </c>
      <c r="AH104">
        <v>5.666666666666667</v>
      </c>
      <c r="AI104" t="s">
        <v>74</v>
      </c>
      <c r="AJ104">
        <v>1</v>
      </c>
      <c r="AK104" t="s">
        <v>76</v>
      </c>
      <c r="AL104" t="s">
        <v>77</v>
      </c>
    </row>
    <row r="105" spans="1:38">
      <c r="A105" t="s">
        <v>55</v>
      </c>
      <c r="B105" t="s">
        <v>52</v>
      </c>
      <c r="C105">
        <v>17</v>
      </c>
      <c r="D105" t="s">
        <v>39</v>
      </c>
      <c r="E105" t="s">
        <v>49</v>
      </c>
      <c r="F105" t="s">
        <v>46</v>
      </c>
      <c r="G105">
        <v>3</v>
      </c>
      <c r="H105">
        <v>1</v>
      </c>
      <c r="I105" t="s">
        <v>50</v>
      </c>
      <c r="J105" t="s">
        <v>50</v>
      </c>
      <c r="K105" t="s">
        <v>44</v>
      </c>
      <c r="L105" t="s">
        <v>45</v>
      </c>
      <c r="M105">
        <v>2</v>
      </c>
      <c r="N105">
        <v>1</v>
      </c>
      <c r="O105">
        <v>0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3</v>
      </c>
      <c r="V105" t="s">
        <v>3</v>
      </c>
      <c r="W105" t="s">
        <v>2</v>
      </c>
      <c r="X105">
        <v>2</v>
      </c>
      <c r="Y105">
        <v>4</v>
      </c>
      <c r="Z105">
        <v>5</v>
      </c>
      <c r="AA105">
        <v>3</v>
      </c>
      <c r="AB105">
        <v>4</v>
      </c>
      <c r="AC105">
        <v>2</v>
      </c>
      <c r="AD105">
        <v>3</v>
      </c>
      <c r="AE105">
        <v>14</v>
      </c>
      <c r="AF105">
        <v>16</v>
      </c>
      <c r="AG105">
        <v>16</v>
      </c>
      <c r="AH105">
        <v>15.333333333333334</v>
      </c>
      <c r="AI105" t="s">
        <v>89</v>
      </c>
      <c r="AJ105">
        <v>4</v>
      </c>
      <c r="AK105" t="s">
        <v>79</v>
      </c>
      <c r="AL105" t="s">
        <v>77</v>
      </c>
    </row>
    <row r="106" spans="1:38">
      <c r="A106" t="s">
        <v>55</v>
      </c>
      <c r="B106" t="s">
        <v>52</v>
      </c>
      <c r="C106">
        <v>21</v>
      </c>
      <c r="D106" t="s">
        <v>54</v>
      </c>
      <c r="E106" t="s">
        <v>40</v>
      </c>
      <c r="F106" t="s">
        <v>46</v>
      </c>
      <c r="G106">
        <v>1</v>
      </c>
      <c r="H106">
        <v>1</v>
      </c>
      <c r="I106" t="s">
        <v>47</v>
      </c>
      <c r="J106" t="s">
        <v>47</v>
      </c>
      <c r="K106" t="s">
        <v>44</v>
      </c>
      <c r="L106" t="s">
        <v>47</v>
      </c>
      <c r="M106">
        <v>1</v>
      </c>
      <c r="N106">
        <v>1</v>
      </c>
      <c r="O106">
        <v>3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3</v>
      </c>
      <c r="V106" t="s">
        <v>2</v>
      </c>
      <c r="W106" t="s">
        <v>2</v>
      </c>
      <c r="X106">
        <v>5</v>
      </c>
      <c r="Y106">
        <v>5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10</v>
      </c>
      <c r="AF106">
        <v>8</v>
      </c>
      <c r="AG106">
        <v>7</v>
      </c>
      <c r="AH106">
        <v>8.3333333333333339</v>
      </c>
      <c r="AI106" t="s">
        <v>74</v>
      </c>
      <c r="AJ106">
        <v>3</v>
      </c>
      <c r="AK106" t="s">
        <v>75</v>
      </c>
      <c r="AL106" t="s">
        <v>87</v>
      </c>
    </row>
    <row r="107" spans="1:38">
      <c r="A107" t="s">
        <v>55</v>
      </c>
      <c r="B107" t="s">
        <v>52</v>
      </c>
      <c r="C107">
        <v>18</v>
      </c>
      <c r="D107" t="s">
        <v>54</v>
      </c>
      <c r="E107" t="s">
        <v>49</v>
      </c>
      <c r="F107" t="s">
        <v>46</v>
      </c>
      <c r="G107">
        <v>3</v>
      </c>
      <c r="H107">
        <v>2</v>
      </c>
      <c r="I107" t="s">
        <v>50</v>
      </c>
      <c r="J107" t="s">
        <v>47</v>
      </c>
      <c r="K107" t="s">
        <v>44</v>
      </c>
      <c r="L107" t="s">
        <v>45</v>
      </c>
      <c r="M107">
        <v>3</v>
      </c>
      <c r="N107">
        <v>1</v>
      </c>
      <c r="O107">
        <v>0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3</v>
      </c>
      <c r="V107" t="s">
        <v>3</v>
      </c>
      <c r="W107" t="s">
        <v>2</v>
      </c>
      <c r="X107">
        <v>4</v>
      </c>
      <c r="Y107">
        <v>4</v>
      </c>
      <c r="Z107">
        <v>1</v>
      </c>
      <c r="AA107">
        <v>3</v>
      </c>
      <c r="AB107">
        <v>4</v>
      </c>
      <c r="AC107">
        <v>5</v>
      </c>
      <c r="AD107">
        <v>0</v>
      </c>
      <c r="AE107">
        <v>11</v>
      </c>
      <c r="AF107">
        <v>12</v>
      </c>
      <c r="AG107">
        <v>10</v>
      </c>
      <c r="AH107">
        <v>11</v>
      </c>
      <c r="AI107" t="s">
        <v>85</v>
      </c>
      <c r="AJ107">
        <v>2</v>
      </c>
      <c r="AK107" t="s">
        <v>75</v>
      </c>
      <c r="AL107" t="s">
        <v>77</v>
      </c>
    </row>
    <row r="108" spans="1:38">
      <c r="A108" t="s">
        <v>55</v>
      </c>
      <c r="B108" t="s">
        <v>52</v>
      </c>
      <c r="C108">
        <v>19</v>
      </c>
      <c r="D108" t="s">
        <v>39</v>
      </c>
      <c r="E108" t="s">
        <v>49</v>
      </c>
      <c r="F108" t="s">
        <v>46</v>
      </c>
      <c r="G108">
        <v>1</v>
      </c>
      <c r="H108">
        <v>1</v>
      </c>
      <c r="I108" t="s">
        <v>47</v>
      </c>
      <c r="J108" t="s">
        <v>42</v>
      </c>
      <c r="K108" t="s">
        <v>44</v>
      </c>
      <c r="L108" t="s">
        <v>48</v>
      </c>
      <c r="M108">
        <v>1</v>
      </c>
      <c r="N108">
        <v>1</v>
      </c>
      <c r="O108">
        <v>0</v>
      </c>
      <c r="P108" t="s">
        <v>2</v>
      </c>
      <c r="Q108" t="s">
        <v>2</v>
      </c>
      <c r="R108" t="s">
        <v>2</v>
      </c>
      <c r="S108" t="s">
        <v>2</v>
      </c>
      <c r="T108" t="s">
        <v>3</v>
      </c>
      <c r="U108" t="s">
        <v>3</v>
      </c>
      <c r="V108" t="s">
        <v>3</v>
      </c>
      <c r="W108" t="s">
        <v>2</v>
      </c>
      <c r="X108">
        <v>3</v>
      </c>
      <c r="Y108">
        <v>2</v>
      </c>
      <c r="Z108">
        <v>3</v>
      </c>
      <c r="AA108">
        <v>3</v>
      </c>
      <c r="AB108">
        <v>3</v>
      </c>
      <c r="AC108">
        <v>5</v>
      </c>
      <c r="AD108">
        <v>5</v>
      </c>
      <c r="AE108">
        <v>8</v>
      </c>
      <c r="AF108">
        <v>9</v>
      </c>
      <c r="AG108">
        <v>9</v>
      </c>
      <c r="AH108">
        <v>8.6666666666666661</v>
      </c>
      <c r="AI108" t="s">
        <v>74</v>
      </c>
      <c r="AJ108">
        <v>2</v>
      </c>
      <c r="AK108" t="s">
        <v>75</v>
      </c>
      <c r="AL108" t="s">
        <v>77</v>
      </c>
    </row>
    <row r="109" spans="1:38">
      <c r="A109" t="s">
        <v>37</v>
      </c>
      <c r="B109" t="s">
        <v>38</v>
      </c>
      <c r="C109">
        <v>18</v>
      </c>
      <c r="D109" t="s">
        <v>39</v>
      </c>
      <c r="E109" t="s">
        <v>40</v>
      </c>
      <c r="F109" t="s">
        <v>41</v>
      </c>
      <c r="G109">
        <v>4</v>
      </c>
      <c r="H109">
        <v>4</v>
      </c>
      <c r="I109" t="s">
        <v>42</v>
      </c>
      <c r="J109" t="s">
        <v>43</v>
      </c>
      <c r="K109" t="s">
        <v>44</v>
      </c>
      <c r="L109" t="s">
        <v>45</v>
      </c>
      <c r="M109">
        <v>2</v>
      </c>
      <c r="N109">
        <v>2</v>
      </c>
      <c r="O109">
        <v>0</v>
      </c>
      <c r="P109" t="s">
        <v>3</v>
      </c>
      <c r="Q109" t="s">
        <v>2</v>
      </c>
      <c r="R109" t="s">
        <v>2</v>
      </c>
      <c r="S109" t="s">
        <v>2</v>
      </c>
      <c r="T109" t="s">
        <v>3</v>
      </c>
      <c r="U109" t="s">
        <v>3</v>
      </c>
      <c r="V109" t="s">
        <v>2</v>
      </c>
      <c r="W109" t="s">
        <v>2</v>
      </c>
      <c r="X109">
        <v>4</v>
      </c>
      <c r="Y109">
        <v>3</v>
      </c>
      <c r="Z109">
        <v>4</v>
      </c>
      <c r="AA109">
        <v>1</v>
      </c>
      <c r="AB109">
        <v>1</v>
      </c>
      <c r="AC109">
        <v>3</v>
      </c>
      <c r="AD109">
        <v>6</v>
      </c>
      <c r="AE109">
        <v>5</v>
      </c>
      <c r="AF109">
        <v>6</v>
      </c>
      <c r="AG109">
        <v>6</v>
      </c>
      <c r="AH109">
        <v>5.666666666666667</v>
      </c>
      <c r="AI109" t="s">
        <v>74</v>
      </c>
      <c r="AJ109">
        <v>0</v>
      </c>
      <c r="AK109" t="s">
        <v>76</v>
      </c>
      <c r="AL109" t="s">
        <v>77</v>
      </c>
    </row>
    <row r="110" spans="1:38">
      <c r="A110" t="s">
        <v>37</v>
      </c>
      <c r="B110" t="s">
        <v>38</v>
      </c>
      <c r="C110">
        <v>17</v>
      </c>
      <c r="D110" t="s">
        <v>39</v>
      </c>
      <c r="E110" t="s">
        <v>40</v>
      </c>
      <c r="F110" t="s">
        <v>46</v>
      </c>
      <c r="G110">
        <v>1</v>
      </c>
      <c r="H110">
        <v>1</v>
      </c>
      <c r="I110" t="s">
        <v>42</v>
      </c>
      <c r="J110" t="s">
        <v>47</v>
      </c>
      <c r="K110" t="s">
        <v>44</v>
      </c>
      <c r="L110" t="s">
        <v>48</v>
      </c>
      <c r="M110">
        <v>1</v>
      </c>
      <c r="N110">
        <v>2</v>
      </c>
      <c r="O110">
        <v>0</v>
      </c>
      <c r="P110" t="s">
        <v>2</v>
      </c>
      <c r="Q110" t="s">
        <v>3</v>
      </c>
      <c r="R110" t="s">
        <v>2</v>
      </c>
      <c r="S110" t="s">
        <v>2</v>
      </c>
      <c r="T110" t="s">
        <v>2</v>
      </c>
      <c r="U110" t="s">
        <v>3</v>
      </c>
      <c r="V110" t="s">
        <v>3</v>
      </c>
      <c r="W110" t="s">
        <v>2</v>
      </c>
      <c r="X110">
        <v>5</v>
      </c>
      <c r="Y110">
        <v>3</v>
      </c>
      <c r="Z110">
        <v>3</v>
      </c>
      <c r="AA110">
        <v>1</v>
      </c>
      <c r="AB110">
        <v>1</v>
      </c>
      <c r="AC110">
        <v>3</v>
      </c>
      <c r="AD110">
        <v>4</v>
      </c>
      <c r="AE110">
        <v>5</v>
      </c>
      <c r="AF110">
        <v>5</v>
      </c>
      <c r="AG110">
        <v>6</v>
      </c>
      <c r="AH110">
        <v>5.333333333333333</v>
      </c>
      <c r="AI110" t="s">
        <v>74</v>
      </c>
      <c r="AJ110">
        <v>1</v>
      </c>
      <c r="AK110" t="s">
        <v>76</v>
      </c>
      <c r="AL110" t="s">
        <v>77</v>
      </c>
    </row>
    <row r="111" spans="1:38">
      <c r="A111" t="s">
        <v>37</v>
      </c>
      <c r="B111" t="s">
        <v>38</v>
      </c>
      <c r="C111">
        <v>15</v>
      </c>
      <c r="D111" t="s">
        <v>39</v>
      </c>
      <c r="E111" t="s">
        <v>49</v>
      </c>
      <c r="F111" t="s">
        <v>46</v>
      </c>
      <c r="G111">
        <v>1</v>
      </c>
      <c r="H111">
        <v>1</v>
      </c>
      <c r="I111" t="s">
        <v>42</v>
      </c>
      <c r="J111" t="s">
        <v>47</v>
      </c>
      <c r="K111" t="s">
        <v>47</v>
      </c>
      <c r="L111" t="s">
        <v>45</v>
      </c>
      <c r="M111">
        <v>1</v>
      </c>
      <c r="N111">
        <v>2</v>
      </c>
      <c r="O111">
        <v>3</v>
      </c>
      <c r="P111" t="s">
        <v>3</v>
      </c>
      <c r="Q111" t="s">
        <v>2</v>
      </c>
      <c r="R111" t="s">
        <v>3</v>
      </c>
      <c r="S111" t="s">
        <v>2</v>
      </c>
      <c r="T111" t="s">
        <v>3</v>
      </c>
      <c r="U111" t="s">
        <v>3</v>
      </c>
      <c r="V111" t="s">
        <v>3</v>
      </c>
      <c r="W111" t="s">
        <v>2</v>
      </c>
      <c r="X111">
        <v>4</v>
      </c>
      <c r="Y111">
        <v>3</v>
      </c>
      <c r="Z111">
        <v>2</v>
      </c>
      <c r="AA111">
        <v>2</v>
      </c>
      <c r="AB111">
        <v>3</v>
      </c>
      <c r="AC111">
        <v>3</v>
      </c>
      <c r="AD111">
        <v>10</v>
      </c>
      <c r="AE111">
        <v>7</v>
      </c>
      <c r="AF111">
        <v>8</v>
      </c>
      <c r="AG111">
        <v>10</v>
      </c>
      <c r="AH111">
        <v>8.3333333333333339</v>
      </c>
      <c r="AI111" t="s">
        <v>74</v>
      </c>
      <c r="AJ111">
        <v>2</v>
      </c>
      <c r="AK111" t="s">
        <v>75</v>
      </c>
      <c r="AL111" t="s">
        <v>77</v>
      </c>
    </row>
    <row r="112" spans="1:38">
      <c r="A112" t="s">
        <v>37</v>
      </c>
      <c r="B112" t="s">
        <v>38</v>
      </c>
      <c r="C112">
        <v>16</v>
      </c>
      <c r="D112" t="s">
        <v>39</v>
      </c>
      <c r="E112" t="s">
        <v>40</v>
      </c>
      <c r="F112" t="s">
        <v>46</v>
      </c>
      <c r="G112">
        <v>3</v>
      </c>
      <c r="H112">
        <v>3</v>
      </c>
      <c r="I112" t="s">
        <v>47</v>
      </c>
      <c r="J112" t="s">
        <v>47</v>
      </c>
      <c r="K112" t="s">
        <v>51</v>
      </c>
      <c r="L112" t="s">
        <v>48</v>
      </c>
      <c r="M112">
        <v>1</v>
      </c>
      <c r="N112">
        <v>2</v>
      </c>
      <c r="O112">
        <v>0</v>
      </c>
      <c r="P112" t="s">
        <v>2</v>
      </c>
      <c r="Q112" t="s">
        <v>3</v>
      </c>
      <c r="R112" t="s">
        <v>3</v>
      </c>
      <c r="S112" t="s">
        <v>2</v>
      </c>
      <c r="T112" t="s">
        <v>3</v>
      </c>
      <c r="U112" t="s">
        <v>3</v>
      </c>
      <c r="V112" t="s">
        <v>2</v>
      </c>
      <c r="W112" t="s">
        <v>2</v>
      </c>
      <c r="X112">
        <v>4</v>
      </c>
      <c r="Y112">
        <v>3</v>
      </c>
      <c r="Z112">
        <v>2</v>
      </c>
      <c r="AA112">
        <v>1</v>
      </c>
      <c r="AB112">
        <v>2</v>
      </c>
      <c r="AC112">
        <v>5</v>
      </c>
      <c r="AD112">
        <v>4</v>
      </c>
      <c r="AE112">
        <v>6</v>
      </c>
      <c r="AF112">
        <v>10</v>
      </c>
      <c r="AG112">
        <v>10</v>
      </c>
      <c r="AH112">
        <v>8.6666666666666661</v>
      </c>
      <c r="AI112" t="s">
        <v>74</v>
      </c>
      <c r="AJ112">
        <v>0</v>
      </c>
      <c r="AK112" t="s">
        <v>76</v>
      </c>
      <c r="AL112" t="s">
        <v>77</v>
      </c>
    </row>
    <row r="113" spans="1:38">
      <c r="A113" t="s">
        <v>37</v>
      </c>
      <c r="B113" t="s">
        <v>52</v>
      </c>
      <c r="C113">
        <v>16</v>
      </c>
      <c r="D113" t="s">
        <v>39</v>
      </c>
      <c r="E113" t="s">
        <v>49</v>
      </c>
      <c r="F113" t="s">
        <v>46</v>
      </c>
      <c r="G113">
        <v>4</v>
      </c>
      <c r="H113">
        <v>3</v>
      </c>
      <c r="I113" t="s">
        <v>50</v>
      </c>
      <c r="J113" t="s">
        <v>47</v>
      </c>
      <c r="K113" t="s">
        <v>53</v>
      </c>
      <c r="L113" t="s">
        <v>45</v>
      </c>
      <c r="M113">
        <v>1</v>
      </c>
      <c r="N113">
        <v>2</v>
      </c>
      <c r="O113">
        <v>0</v>
      </c>
      <c r="P113" t="s">
        <v>2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  <c r="W113" t="s">
        <v>2</v>
      </c>
      <c r="X113">
        <v>5</v>
      </c>
      <c r="Y113">
        <v>4</v>
      </c>
      <c r="Z113">
        <v>2</v>
      </c>
      <c r="AA113">
        <v>1</v>
      </c>
      <c r="AB113">
        <v>2</v>
      </c>
      <c r="AC113">
        <v>5</v>
      </c>
      <c r="AD113">
        <v>10</v>
      </c>
      <c r="AE113">
        <v>15</v>
      </c>
      <c r="AF113">
        <v>15</v>
      </c>
      <c r="AG113">
        <v>15</v>
      </c>
      <c r="AH113">
        <v>15</v>
      </c>
      <c r="AI113" t="s">
        <v>89</v>
      </c>
      <c r="AJ113">
        <v>0</v>
      </c>
      <c r="AK113" t="s">
        <v>76</v>
      </c>
      <c r="AL113" t="s">
        <v>77</v>
      </c>
    </row>
    <row r="114" spans="1:38">
      <c r="A114" t="s">
        <v>37</v>
      </c>
      <c r="B114" t="s">
        <v>52</v>
      </c>
      <c r="C114">
        <v>16</v>
      </c>
      <c r="D114" t="s">
        <v>39</v>
      </c>
      <c r="E114" t="s">
        <v>49</v>
      </c>
      <c r="F114" t="s">
        <v>46</v>
      </c>
      <c r="G114">
        <v>2</v>
      </c>
      <c r="H114">
        <v>2</v>
      </c>
      <c r="I114" t="s">
        <v>47</v>
      </c>
      <c r="J114" t="s">
        <v>47</v>
      </c>
      <c r="K114" t="s">
        <v>51</v>
      </c>
      <c r="L114" t="s">
        <v>45</v>
      </c>
      <c r="M114">
        <v>1</v>
      </c>
      <c r="N114">
        <v>2</v>
      </c>
      <c r="O114">
        <v>0</v>
      </c>
      <c r="P114" t="s">
        <v>2</v>
      </c>
      <c r="Q114" t="s">
        <v>2</v>
      </c>
      <c r="R114" t="s">
        <v>2</v>
      </c>
      <c r="S114" t="s">
        <v>2</v>
      </c>
      <c r="T114" t="s">
        <v>3</v>
      </c>
      <c r="U114" t="s">
        <v>3</v>
      </c>
      <c r="V114" t="s">
        <v>3</v>
      </c>
      <c r="W114" t="s">
        <v>2</v>
      </c>
      <c r="X114">
        <v>4</v>
      </c>
      <c r="Y114">
        <v>4</v>
      </c>
      <c r="Z114">
        <v>4</v>
      </c>
      <c r="AA114">
        <v>1</v>
      </c>
      <c r="AB114">
        <v>1</v>
      </c>
      <c r="AC114">
        <v>3</v>
      </c>
      <c r="AD114">
        <v>0</v>
      </c>
      <c r="AE114">
        <v>12</v>
      </c>
      <c r="AF114">
        <v>12</v>
      </c>
      <c r="AG114">
        <v>11</v>
      </c>
      <c r="AH114">
        <v>11.666666666666666</v>
      </c>
      <c r="AI114" t="s">
        <v>85</v>
      </c>
      <c r="AJ114">
        <v>0</v>
      </c>
      <c r="AK114" t="s">
        <v>76</v>
      </c>
      <c r="AL114" t="s">
        <v>77</v>
      </c>
    </row>
    <row r="115" spans="1:38">
      <c r="A115" t="s">
        <v>37</v>
      </c>
      <c r="B115" t="s">
        <v>38</v>
      </c>
      <c r="C115">
        <v>17</v>
      </c>
      <c r="D115" t="s">
        <v>39</v>
      </c>
      <c r="E115" t="s">
        <v>40</v>
      </c>
      <c r="F115" t="s">
        <v>41</v>
      </c>
      <c r="G115">
        <v>4</v>
      </c>
      <c r="H115">
        <v>4</v>
      </c>
      <c r="I115" t="s">
        <v>47</v>
      </c>
      <c r="J115" t="s">
        <v>43</v>
      </c>
      <c r="K115" t="s">
        <v>51</v>
      </c>
      <c r="L115" t="s">
        <v>45</v>
      </c>
      <c r="M115">
        <v>2</v>
      </c>
      <c r="N115">
        <v>2</v>
      </c>
      <c r="O115">
        <v>0</v>
      </c>
      <c r="P115" t="s">
        <v>3</v>
      </c>
      <c r="Q115" t="s">
        <v>3</v>
      </c>
      <c r="R115" t="s">
        <v>2</v>
      </c>
      <c r="S115" t="s">
        <v>2</v>
      </c>
      <c r="T115" t="s">
        <v>3</v>
      </c>
      <c r="U115" t="s">
        <v>3</v>
      </c>
      <c r="V115" t="s">
        <v>2</v>
      </c>
      <c r="W115" t="s">
        <v>2</v>
      </c>
      <c r="X115">
        <v>4</v>
      </c>
      <c r="Y115">
        <v>1</v>
      </c>
      <c r="Z115">
        <v>4</v>
      </c>
      <c r="AA115">
        <v>1</v>
      </c>
      <c r="AB115">
        <v>1</v>
      </c>
      <c r="AC115">
        <v>1</v>
      </c>
      <c r="AD115">
        <v>6</v>
      </c>
      <c r="AE115">
        <v>6</v>
      </c>
      <c r="AF115">
        <v>5</v>
      </c>
      <c r="AG115">
        <v>6</v>
      </c>
      <c r="AH115">
        <v>5.666666666666667</v>
      </c>
      <c r="AI115" t="s">
        <v>74</v>
      </c>
      <c r="AJ115">
        <v>0</v>
      </c>
      <c r="AK115" t="s">
        <v>76</v>
      </c>
      <c r="AL115" t="s">
        <v>77</v>
      </c>
    </row>
    <row r="116" spans="1:38">
      <c r="A116" t="s">
        <v>37</v>
      </c>
      <c r="B116" t="s">
        <v>52</v>
      </c>
      <c r="C116">
        <v>15</v>
      </c>
      <c r="D116" t="s">
        <v>39</v>
      </c>
      <c r="E116" t="s">
        <v>49</v>
      </c>
      <c r="F116" t="s">
        <v>41</v>
      </c>
      <c r="G116">
        <v>3</v>
      </c>
      <c r="H116">
        <v>2</v>
      </c>
      <c r="I116" t="s">
        <v>50</v>
      </c>
      <c r="J116" t="s">
        <v>47</v>
      </c>
      <c r="K116" t="s">
        <v>51</v>
      </c>
      <c r="L116" t="s">
        <v>45</v>
      </c>
      <c r="M116">
        <v>1</v>
      </c>
      <c r="N116">
        <v>2</v>
      </c>
      <c r="O116">
        <v>0</v>
      </c>
      <c r="P116" t="s">
        <v>2</v>
      </c>
      <c r="Q116" t="s">
        <v>3</v>
      </c>
      <c r="R116" t="s">
        <v>3</v>
      </c>
      <c r="S116" t="s">
        <v>2</v>
      </c>
      <c r="T116" t="s">
        <v>3</v>
      </c>
      <c r="U116" t="s">
        <v>3</v>
      </c>
      <c r="V116" t="s">
        <v>3</v>
      </c>
      <c r="W116" t="s">
        <v>2</v>
      </c>
      <c r="X116">
        <v>4</v>
      </c>
      <c r="Y116">
        <v>2</v>
      </c>
      <c r="Z116">
        <v>2</v>
      </c>
      <c r="AA116">
        <v>1</v>
      </c>
      <c r="AB116">
        <v>1</v>
      </c>
      <c r="AC116">
        <v>1</v>
      </c>
      <c r="AD116">
        <v>0</v>
      </c>
      <c r="AE116">
        <v>16</v>
      </c>
      <c r="AF116">
        <v>18</v>
      </c>
      <c r="AG116">
        <v>19</v>
      </c>
      <c r="AH116">
        <v>17.666666666666668</v>
      </c>
      <c r="AI116" t="s">
        <v>86</v>
      </c>
      <c r="AJ116">
        <v>0</v>
      </c>
      <c r="AK116" t="s">
        <v>76</v>
      </c>
      <c r="AL116" t="s">
        <v>77</v>
      </c>
    </row>
    <row r="117" spans="1:38">
      <c r="A117" t="s">
        <v>37</v>
      </c>
      <c r="B117" t="s">
        <v>52</v>
      </c>
      <c r="C117">
        <v>15</v>
      </c>
      <c r="D117" t="s">
        <v>39</v>
      </c>
      <c r="E117" t="s">
        <v>40</v>
      </c>
      <c r="F117" t="s">
        <v>46</v>
      </c>
      <c r="G117">
        <v>3</v>
      </c>
      <c r="H117">
        <v>4</v>
      </c>
      <c r="I117" t="s">
        <v>47</v>
      </c>
      <c r="J117" t="s">
        <v>47</v>
      </c>
      <c r="K117" t="s">
        <v>51</v>
      </c>
      <c r="L117" t="s">
        <v>45</v>
      </c>
      <c r="M117">
        <v>1</v>
      </c>
      <c r="N117">
        <v>2</v>
      </c>
      <c r="O117">
        <v>0</v>
      </c>
      <c r="P117" t="s">
        <v>2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  <c r="W117" t="s">
        <v>2</v>
      </c>
      <c r="X117">
        <v>5</v>
      </c>
      <c r="Y117">
        <v>5</v>
      </c>
      <c r="Z117">
        <v>1</v>
      </c>
      <c r="AA117">
        <v>1</v>
      </c>
      <c r="AB117">
        <v>1</v>
      </c>
      <c r="AC117">
        <v>5</v>
      </c>
      <c r="AD117">
        <v>0</v>
      </c>
      <c r="AE117">
        <v>14</v>
      </c>
      <c r="AF117">
        <v>15</v>
      </c>
      <c r="AG117">
        <v>15</v>
      </c>
      <c r="AH117">
        <v>14.666666666666666</v>
      </c>
      <c r="AI117" t="s">
        <v>89</v>
      </c>
      <c r="AJ117">
        <v>0</v>
      </c>
      <c r="AK117" t="s">
        <v>76</v>
      </c>
      <c r="AL117" t="s">
        <v>77</v>
      </c>
    </row>
    <row r="118" spans="1:38">
      <c r="A118" t="s">
        <v>37</v>
      </c>
      <c r="B118" t="s">
        <v>38</v>
      </c>
      <c r="C118">
        <v>15</v>
      </c>
      <c r="D118" t="s">
        <v>39</v>
      </c>
      <c r="E118" t="s">
        <v>40</v>
      </c>
      <c r="F118" t="s">
        <v>46</v>
      </c>
      <c r="G118">
        <v>4</v>
      </c>
      <c r="H118">
        <v>4</v>
      </c>
      <c r="I118" t="s">
        <v>43</v>
      </c>
      <c r="J118" t="s">
        <v>32</v>
      </c>
      <c r="K118" t="s">
        <v>53</v>
      </c>
      <c r="L118" t="s">
        <v>45</v>
      </c>
      <c r="M118">
        <v>1</v>
      </c>
      <c r="N118">
        <v>2</v>
      </c>
      <c r="O118">
        <v>0</v>
      </c>
      <c r="P118" t="s">
        <v>2</v>
      </c>
      <c r="Q118" t="s">
        <v>3</v>
      </c>
      <c r="R118" t="s">
        <v>3</v>
      </c>
      <c r="S118" t="s">
        <v>2</v>
      </c>
      <c r="T118" t="s">
        <v>3</v>
      </c>
      <c r="U118" t="s">
        <v>3</v>
      </c>
      <c r="V118" t="s">
        <v>3</v>
      </c>
      <c r="W118" t="s">
        <v>2</v>
      </c>
      <c r="X118">
        <v>3</v>
      </c>
      <c r="Y118">
        <v>3</v>
      </c>
      <c r="Z118">
        <v>3</v>
      </c>
      <c r="AA118">
        <v>1</v>
      </c>
      <c r="AB118">
        <v>2</v>
      </c>
      <c r="AC118">
        <v>2</v>
      </c>
      <c r="AD118">
        <v>0</v>
      </c>
      <c r="AE118">
        <v>10</v>
      </c>
      <c r="AF118">
        <v>8</v>
      </c>
      <c r="AG118">
        <v>9</v>
      </c>
      <c r="AH118">
        <v>9</v>
      </c>
      <c r="AI118" t="s">
        <v>74</v>
      </c>
      <c r="AJ118">
        <v>0</v>
      </c>
      <c r="AK118" t="s">
        <v>76</v>
      </c>
      <c r="AL118" t="s">
        <v>77</v>
      </c>
    </row>
    <row r="119" spans="1:38">
      <c r="A119" t="s">
        <v>37</v>
      </c>
      <c r="B119" t="s">
        <v>52</v>
      </c>
      <c r="C119">
        <v>15</v>
      </c>
      <c r="D119" t="s">
        <v>39</v>
      </c>
      <c r="E119" t="s">
        <v>40</v>
      </c>
      <c r="F119" t="s">
        <v>46</v>
      </c>
      <c r="G119">
        <v>4</v>
      </c>
      <c r="H119">
        <v>3</v>
      </c>
      <c r="I119" t="s">
        <v>43</v>
      </c>
      <c r="J119" t="s">
        <v>47</v>
      </c>
      <c r="K119" t="s">
        <v>44</v>
      </c>
      <c r="L119" t="s">
        <v>45</v>
      </c>
      <c r="M119">
        <v>2</v>
      </c>
      <c r="N119">
        <v>2</v>
      </c>
      <c r="O119">
        <v>0</v>
      </c>
      <c r="P119" t="s">
        <v>2</v>
      </c>
      <c r="Q119" t="s">
        <v>3</v>
      </c>
      <c r="R119" t="s">
        <v>3</v>
      </c>
      <c r="S119" t="s">
        <v>2</v>
      </c>
      <c r="T119" t="s">
        <v>3</v>
      </c>
      <c r="U119" t="s">
        <v>3</v>
      </c>
      <c r="V119" t="s">
        <v>3</v>
      </c>
      <c r="W119" t="s">
        <v>2</v>
      </c>
      <c r="X119">
        <v>5</v>
      </c>
      <c r="Y119">
        <v>4</v>
      </c>
      <c r="Z119">
        <v>3</v>
      </c>
      <c r="AA119">
        <v>1</v>
      </c>
      <c r="AB119">
        <v>2</v>
      </c>
      <c r="AC119">
        <v>3</v>
      </c>
      <c r="AD119">
        <v>2</v>
      </c>
      <c r="AE119">
        <v>10</v>
      </c>
      <c r="AF119">
        <v>10</v>
      </c>
      <c r="AG119">
        <v>11</v>
      </c>
      <c r="AH119">
        <v>10.333333333333334</v>
      </c>
      <c r="AI119" t="s">
        <v>85</v>
      </c>
      <c r="AJ119">
        <v>0</v>
      </c>
      <c r="AK119" t="s">
        <v>76</v>
      </c>
      <c r="AL119" t="s">
        <v>77</v>
      </c>
    </row>
    <row r="120" spans="1:38">
      <c r="A120" t="s">
        <v>37</v>
      </c>
      <c r="B120" t="s">
        <v>38</v>
      </c>
      <c r="C120">
        <v>16</v>
      </c>
      <c r="D120" t="s">
        <v>39</v>
      </c>
      <c r="E120" t="s">
        <v>40</v>
      </c>
      <c r="F120" t="s">
        <v>46</v>
      </c>
      <c r="G120">
        <v>3</v>
      </c>
      <c r="H120">
        <v>3</v>
      </c>
      <c r="I120" t="s">
        <v>47</v>
      </c>
      <c r="J120" t="s">
        <v>47</v>
      </c>
      <c r="K120" t="s">
        <v>53</v>
      </c>
      <c r="L120" t="s">
        <v>45</v>
      </c>
      <c r="M120">
        <v>3</v>
      </c>
      <c r="N120">
        <v>2</v>
      </c>
      <c r="O120">
        <v>0</v>
      </c>
      <c r="P120" t="s">
        <v>3</v>
      </c>
      <c r="Q120" t="s">
        <v>3</v>
      </c>
      <c r="R120" t="s">
        <v>2</v>
      </c>
      <c r="S120" t="s">
        <v>3</v>
      </c>
      <c r="T120" t="s">
        <v>3</v>
      </c>
      <c r="U120" t="s">
        <v>3</v>
      </c>
      <c r="V120" t="s">
        <v>2</v>
      </c>
      <c r="W120" t="s">
        <v>2</v>
      </c>
      <c r="X120">
        <v>5</v>
      </c>
      <c r="Y120">
        <v>3</v>
      </c>
      <c r="Z120">
        <v>2</v>
      </c>
      <c r="AA120">
        <v>1</v>
      </c>
      <c r="AB120">
        <v>1</v>
      </c>
      <c r="AC120">
        <v>4</v>
      </c>
      <c r="AD120">
        <v>4</v>
      </c>
      <c r="AE120">
        <v>8</v>
      </c>
      <c r="AF120">
        <v>10</v>
      </c>
      <c r="AG120">
        <v>10</v>
      </c>
      <c r="AH120">
        <v>9.3333333333333339</v>
      </c>
      <c r="AI120" t="s">
        <v>74</v>
      </c>
      <c r="AJ120">
        <v>0</v>
      </c>
      <c r="AK120" t="s">
        <v>76</v>
      </c>
      <c r="AL120" t="s">
        <v>77</v>
      </c>
    </row>
    <row r="121" spans="1:38">
      <c r="A121" t="s">
        <v>37</v>
      </c>
      <c r="B121" t="s">
        <v>52</v>
      </c>
      <c r="C121">
        <v>15</v>
      </c>
      <c r="D121" t="s">
        <v>39</v>
      </c>
      <c r="E121" t="s">
        <v>40</v>
      </c>
      <c r="F121" t="s">
        <v>46</v>
      </c>
      <c r="G121">
        <v>4</v>
      </c>
      <c r="H121">
        <v>3</v>
      </c>
      <c r="I121" t="s">
        <v>43</v>
      </c>
      <c r="J121" t="s">
        <v>47</v>
      </c>
      <c r="K121" t="s">
        <v>53</v>
      </c>
      <c r="L121" t="s">
        <v>45</v>
      </c>
      <c r="M121">
        <v>1</v>
      </c>
      <c r="N121">
        <v>2</v>
      </c>
      <c r="O121">
        <v>0</v>
      </c>
      <c r="P121" t="s">
        <v>2</v>
      </c>
      <c r="Q121" t="s">
        <v>2</v>
      </c>
      <c r="R121" t="s">
        <v>2</v>
      </c>
      <c r="S121" t="s">
        <v>2</v>
      </c>
      <c r="T121" t="s">
        <v>3</v>
      </c>
      <c r="U121" t="s">
        <v>3</v>
      </c>
      <c r="V121" t="s">
        <v>3</v>
      </c>
      <c r="W121" t="s">
        <v>2</v>
      </c>
      <c r="X121">
        <v>4</v>
      </c>
      <c r="Y121">
        <v>4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13</v>
      </c>
      <c r="AF121">
        <v>14</v>
      </c>
      <c r="AG121">
        <v>15</v>
      </c>
      <c r="AH121">
        <v>14</v>
      </c>
      <c r="AI121" t="s">
        <v>89</v>
      </c>
      <c r="AJ121">
        <v>0</v>
      </c>
      <c r="AK121" t="s">
        <v>76</v>
      </c>
      <c r="AL121" t="s">
        <v>77</v>
      </c>
    </row>
    <row r="122" spans="1:38">
      <c r="A122" t="s">
        <v>37</v>
      </c>
      <c r="B122" t="s">
        <v>52</v>
      </c>
      <c r="C122">
        <v>16</v>
      </c>
      <c r="D122" t="s">
        <v>39</v>
      </c>
      <c r="E122" t="s">
        <v>49</v>
      </c>
      <c r="F122" t="s">
        <v>46</v>
      </c>
      <c r="G122">
        <v>4</v>
      </c>
      <c r="H122">
        <v>2</v>
      </c>
      <c r="I122" t="s">
        <v>43</v>
      </c>
      <c r="J122" t="s">
        <v>47</v>
      </c>
      <c r="K122" t="s">
        <v>44</v>
      </c>
      <c r="L122" t="s">
        <v>45</v>
      </c>
      <c r="M122">
        <v>1</v>
      </c>
      <c r="N122">
        <v>2</v>
      </c>
      <c r="O122">
        <v>0</v>
      </c>
      <c r="P122" t="s">
        <v>2</v>
      </c>
      <c r="Q122" t="s">
        <v>2</v>
      </c>
      <c r="R122" t="s">
        <v>2</v>
      </c>
      <c r="S122" t="s">
        <v>3</v>
      </c>
      <c r="T122" t="s">
        <v>3</v>
      </c>
      <c r="U122" t="s">
        <v>3</v>
      </c>
      <c r="V122" t="s">
        <v>3</v>
      </c>
      <c r="W122" t="s">
        <v>2</v>
      </c>
      <c r="X122">
        <v>4</v>
      </c>
      <c r="Y122">
        <v>5</v>
      </c>
      <c r="Z122">
        <v>1</v>
      </c>
      <c r="AA122">
        <v>1</v>
      </c>
      <c r="AB122">
        <v>3</v>
      </c>
      <c r="AC122">
        <v>5</v>
      </c>
      <c r="AD122">
        <v>2</v>
      </c>
      <c r="AE122">
        <v>15</v>
      </c>
      <c r="AF122">
        <v>15</v>
      </c>
      <c r="AG122">
        <v>16</v>
      </c>
      <c r="AH122">
        <v>15.333333333333334</v>
      </c>
      <c r="AI122" t="s">
        <v>89</v>
      </c>
      <c r="AJ122">
        <v>0</v>
      </c>
      <c r="AK122" t="s">
        <v>76</v>
      </c>
      <c r="AL122" t="s">
        <v>77</v>
      </c>
    </row>
    <row r="123" spans="1:38">
      <c r="A123" t="s">
        <v>37</v>
      </c>
      <c r="B123" t="s">
        <v>52</v>
      </c>
      <c r="C123">
        <v>16</v>
      </c>
      <c r="D123" t="s">
        <v>39</v>
      </c>
      <c r="E123" t="s">
        <v>49</v>
      </c>
      <c r="F123" t="s">
        <v>46</v>
      </c>
      <c r="G123">
        <v>2</v>
      </c>
      <c r="H123">
        <v>2</v>
      </c>
      <c r="I123" t="s">
        <v>47</v>
      </c>
      <c r="J123" t="s">
        <v>47</v>
      </c>
      <c r="K123" t="s">
        <v>53</v>
      </c>
      <c r="L123" t="s">
        <v>45</v>
      </c>
      <c r="M123">
        <v>2</v>
      </c>
      <c r="N123">
        <v>2</v>
      </c>
      <c r="O123">
        <v>0</v>
      </c>
      <c r="P123" t="s">
        <v>2</v>
      </c>
      <c r="Q123" t="s">
        <v>3</v>
      </c>
      <c r="R123" t="s">
        <v>2</v>
      </c>
      <c r="S123" t="s">
        <v>3</v>
      </c>
      <c r="T123" t="s">
        <v>3</v>
      </c>
      <c r="U123" t="s">
        <v>3</v>
      </c>
      <c r="V123" t="s">
        <v>3</v>
      </c>
      <c r="W123" t="s">
        <v>2</v>
      </c>
      <c r="X123">
        <v>5</v>
      </c>
      <c r="Y123">
        <v>4</v>
      </c>
      <c r="Z123">
        <v>4</v>
      </c>
      <c r="AA123">
        <v>2</v>
      </c>
      <c r="AB123">
        <v>4</v>
      </c>
      <c r="AC123">
        <v>5</v>
      </c>
      <c r="AD123">
        <v>0</v>
      </c>
      <c r="AE123">
        <v>13</v>
      </c>
      <c r="AF123">
        <v>13</v>
      </c>
      <c r="AG123">
        <v>12</v>
      </c>
      <c r="AH123">
        <v>12.666666666666666</v>
      </c>
      <c r="AI123" t="s">
        <v>85</v>
      </c>
      <c r="AJ123">
        <v>1</v>
      </c>
      <c r="AK123" t="s">
        <v>76</v>
      </c>
      <c r="AL123" t="s">
        <v>77</v>
      </c>
    </row>
    <row r="124" spans="1:38">
      <c r="A124" t="s">
        <v>37</v>
      </c>
      <c r="B124" t="s">
        <v>52</v>
      </c>
      <c r="C124">
        <v>16</v>
      </c>
      <c r="D124" t="s">
        <v>39</v>
      </c>
      <c r="E124" t="s">
        <v>49</v>
      </c>
      <c r="F124" t="s">
        <v>41</v>
      </c>
      <c r="G124">
        <v>3</v>
      </c>
      <c r="H124">
        <v>4</v>
      </c>
      <c r="I124" t="s">
        <v>50</v>
      </c>
      <c r="J124" t="s">
        <v>47</v>
      </c>
      <c r="K124" t="s">
        <v>51</v>
      </c>
      <c r="L124" t="s">
        <v>45</v>
      </c>
      <c r="M124">
        <v>1</v>
      </c>
      <c r="N124">
        <v>2</v>
      </c>
      <c r="O124">
        <v>0</v>
      </c>
      <c r="P124" t="s">
        <v>3</v>
      </c>
      <c r="Q124" t="s">
        <v>3</v>
      </c>
      <c r="R124" t="s">
        <v>2</v>
      </c>
      <c r="S124" t="s">
        <v>3</v>
      </c>
      <c r="T124" t="s">
        <v>3</v>
      </c>
      <c r="U124" t="s">
        <v>3</v>
      </c>
      <c r="V124" t="s">
        <v>3</v>
      </c>
      <c r="W124" t="s">
        <v>2</v>
      </c>
      <c r="X124">
        <v>5</v>
      </c>
      <c r="Y124">
        <v>3</v>
      </c>
      <c r="Z124">
        <v>3</v>
      </c>
      <c r="AA124">
        <v>1</v>
      </c>
      <c r="AB124">
        <v>1</v>
      </c>
      <c r="AC124">
        <v>5</v>
      </c>
      <c r="AD124">
        <v>4</v>
      </c>
      <c r="AE124">
        <v>11</v>
      </c>
      <c r="AF124">
        <v>11</v>
      </c>
      <c r="AG124">
        <v>11</v>
      </c>
      <c r="AH124">
        <v>11</v>
      </c>
      <c r="AI124" t="s">
        <v>85</v>
      </c>
      <c r="AJ124">
        <v>0</v>
      </c>
      <c r="AK124" t="s">
        <v>76</v>
      </c>
      <c r="AL124" t="s">
        <v>77</v>
      </c>
    </row>
    <row r="125" spans="1:38">
      <c r="A125" t="s">
        <v>37</v>
      </c>
      <c r="B125" t="s">
        <v>52</v>
      </c>
      <c r="C125">
        <v>16</v>
      </c>
      <c r="D125" t="s">
        <v>39</v>
      </c>
      <c r="E125" t="s">
        <v>40</v>
      </c>
      <c r="F125" t="s">
        <v>46</v>
      </c>
      <c r="G125">
        <v>4</v>
      </c>
      <c r="H125">
        <v>4</v>
      </c>
      <c r="I125" t="s">
        <v>43</v>
      </c>
      <c r="J125" t="s">
        <v>43</v>
      </c>
      <c r="K125" t="s">
        <v>51</v>
      </c>
      <c r="L125" t="s">
        <v>45</v>
      </c>
      <c r="M125">
        <v>1</v>
      </c>
      <c r="N125">
        <v>2</v>
      </c>
      <c r="O125">
        <v>0</v>
      </c>
      <c r="P125" t="s">
        <v>2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>
        <v>4</v>
      </c>
      <c r="Y125">
        <v>4</v>
      </c>
      <c r="Z125">
        <v>5</v>
      </c>
      <c r="AA125">
        <v>5</v>
      </c>
      <c r="AB125">
        <v>5</v>
      </c>
      <c r="AC125">
        <v>5</v>
      </c>
      <c r="AD125">
        <v>16</v>
      </c>
      <c r="AE125">
        <v>10</v>
      </c>
      <c r="AF125">
        <v>12</v>
      </c>
      <c r="AG125">
        <v>11</v>
      </c>
      <c r="AH125">
        <v>11</v>
      </c>
      <c r="AI125" t="s">
        <v>85</v>
      </c>
      <c r="AJ125">
        <v>2</v>
      </c>
      <c r="AK125" t="s">
        <v>75</v>
      </c>
      <c r="AL125" t="s">
        <v>77</v>
      </c>
    </row>
    <row r="126" spans="1:38">
      <c r="A126" t="s">
        <v>37</v>
      </c>
      <c r="B126" t="s">
        <v>52</v>
      </c>
      <c r="C126">
        <v>15</v>
      </c>
      <c r="D126" t="s">
        <v>39</v>
      </c>
      <c r="E126" t="s">
        <v>40</v>
      </c>
      <c r="F126" t="s">
        <v>46</v>
      </c>
      <c r="G126">
        <v>4</v>
      </c>
      <c r="H126">
        <v>4</v>
      </c>
      <c r="I126" t="s">
        <v>32</v>
      </c>
      <c r="J126" t="s">
        <v>50</v>
      </c>
      <c r="K126" t="s">
        <v>51</v>
      </c>
      <c r="L126" t="s">
        <v>45</v>
      </c>
      <c r="M126">
        <v>1</v>
      </c>
      <c r="N126">
        <v>2</v>
      </c>
      <c r="O126">
        <v>0</v>
      </c>
      <c r="P126" t="s">
        <v>2</v>
      </c>
      <c r="Q126" t="s">
        <v>3</v>
      </c>
      <c r="R126" t="s">
        <v>3</v>
      </c>
      <c r="S126" t="s">
        <v>2</v>
      </c>
      <c r="T126" t="s">
        <v>2</v>
      </c>
      <c r="U126" t="s">
        <v>3</v>
      </c>
      <c r="V126" t="s">
        <v>3</v>
      </c>
      <c r="W126" t="s">
        <v>2</v>
      </c>
      <c r="X126">
        <v>5</v>
      </c>
      <c r="Y126">
        <v>4</v>
      </c>
      <c r="Z126">
        <v>2</v>
      </c>
      <c r="AA126">
        <v>3</v>
      </c>
      <c r="AB126">
        <v>4</v>
      </c>
      <c r="AC126">
        <v>5</v>
      </c>
      <c r="AD126">
        <v>0</v>
      </c>
      <c r="AE126">
        <v>9</v>
      </c>
      <c r="AF126">
        <v>11</v>
      </c>
      <c r="AG126">
        <v>12</v>
      </c>
      <c r="AH126">
        <v>10.666666666666666</v>
      </c>
      <c r="AI126" t="s">
        <v>85</v>
      </c>
      <c r="AJ126">
        <v>1</v>
      </c>
      <c r="AK126" t="s">
        <v>76</v>
      </c>
      <c r="AL126" t="s">
        <v>77</v>
      </c>
    </row>
    <row r="127" spans="1:38">
      <c r="A127" t="s">
        <v>37</v>
      </c>
      <c r="B127" t="s">
        <v>52</v>
      </c>
      <c r="C127">
        <v>15</v>
      </c>
      <c r="D127" t="s">
        <v>39</v>
      </c>
      <c r="E127" t="s">
        <v>40</v>
      </c>
      <c r="F127" t="s">
        <v>46</v>
      </c>
      <c r="G127">
        <v>4</v>
      </c>
      <c r="H127">
        <v>4</v>
      </c>
      <c r="I127" t="s">
        <v>50</v>
      </c>
      <c r="J127" t="s">
        <v>50</v>
      </c>
      <c r="K127" t="s">
        <v>53</v>
      </c>
      <c r="L127" t="s">
        <v>45</v>
      </c>
      <c r="M127">
        <v>2</v>
      </c>
      <c r="N127">
        <v>2</v>
      </c>
      <c r="O127">
        <v>0</v>
      </c>
      <c r="P127" t="s">
        <v>2</v>
      </c>
      <c r="Q127" t="s">
        <v>3</v>
      </c>
      <c r="R127" t="s">
        <v>2</v>
      </c>
      <c r="S127" t="s">
        <v>3</v>
      </c>
      <c r="T127" t="s">
        <v>3</v>
      </c>
      <c r="U127" t="s">
        <v>3</v>
      </c>
      <c r="V127" t="s">
        <v>3</v>
      </c>
      <c r="W127" t="s">
        <v>2</v>
      </c>
      <c r="X127">
        <v>4</v>
      </c>
      <c r="Y127">
        <v>3</v>
      </c>
      <c r="Z127">
        <v>1</v>
      </c>
      <c r="AA127">
        <v>1</v>
      </c>
      <c r="AB127">
        <v>1</v>
      </c>
      <c r="AC127">
        <v>5</v>
      </c>
      <c r="AD127">
        <v>0</v>
      </c>
      <c r="AE127">
        <v>17</v>
      </c>
      <c r="AF127">
        <v>16</v>
      </c>
      <c r="AG127">
        <v>17</v>
      </c>
      <c r="AH127">
        <v>16.666666666666668</v>
      </c>
      <c r="AI127" t="s">
        <v>86</v>
      </c>
      <c r="AJ127">
        <v>0</v>
      </c>
      <c r="AK127" t="s">
        <v>76</v>
      </c>
      <c r="AL127" t="s">
        <v>77</v>
      </c>
    </row>
    <row r="128" spans="1:38">
      <c r="A128" t="s">
        <v>37</v>
      </c>
      <c r="B128" t="s">
        <v>52</v>
      </c>
      <c r="C128">
        <v>15</v>
      </c>
      <c r="D128" t="s">
        <v>54</v>
      </c>
      <c r="E128" t="s">
        <v>40</v>
      </c>
      <c r="F128" t="s">
        <v>46</v>
      </c>
      <c r="G128">
        <v>4</v>
      </c>
      <c r="H128">
        <v>3</v>
      </c>
      <c r="I128" t="s">
        <v>43</v>
      </c>
      <c r="J128" t="s">
        <v>42</v>
      </c>
      <c r="K128" t="s">
        <v>44</v>
      </c>
      <c r="L128" t="s">
        <v>45</v>
      </c>
      <c r="M128">
        <v>1</v>
      </c>
      <c r="N128">
        <v>2</v>
      </c>
      <c r="O128">
        <v>0</v>
      </c>
      <c r="P128" t="s">
        <v>2</v>
      </c>
      <c r="Q128" t="s">
        <v>3</v>
      </c>
      <c r="R128" t="s">
        <v>2</v>
      </c>
      <c r="S128" t="s">
        <v>3</v>
      </c>
      <c r="T128" t="s">
        <v>3</v>
      </c>
      <c r="U128" t="s">
        <v>3</v>
      </c>
      <c r="V128" t="s">
        <v>3</v>
      </c>
      <c r="W128" t="s">
        <v>3</v>
      </c>
      <c r="X128">
        <v>4</v>
      </c>
      <c r="Y128">
        <v>5</v>
      </c>
      <c r="Z128">
        <v>2</v>
      </c>
      <c r="AA128">
        <v>1</v>
      </c>
      <c r="AB128">
        <v>1</v>
      </c>
      <c r="AC128">
        <v>5</v>
      </c>
      <c r="AD128">
        <v>0</v>
      </c>
      <c r="AE128">
        <v>17</v>
      </c>
      <c r="AF128">
        <v>16</v>
      </c>
      <c r="AG128">
        <v>16</v>
      </c>
      <c r="AH128">
        <v>16.333333333333332</v>
      </c>
      <c r="AI128" t="s">
        <v>86</v>
      </c>
      <c r="AJ128">
        <v>0</v>
      </c>
      <c r="AK128" t="s">
        <v>76</v>
      </c>
      <c r="AL128" t="s">
        <v>77</v>
      </c>
    </row>
    <row r="129" spans="1:38">
      <c r="A129" t="s">
        <v>37</v>
      </c>
      <c r="B129" t="s">
        <v>52</v>
      </c>
      <c r="C129">
        <v>15</v>
      </c>
      <c r="D129" t="s">
        <v>39</v>
      </c>
      <c r="E129" t="s">
        <v>49</v>
      </c>
      <c r="F129" t="s">
        <v>46</v>
      </c>
      <c r="G129">
        <v>3</v>
      </c>
      <c r="H129">
        <v>3</v>
      </c>
      <c r="I129" t="s">
        <v>47</v>
      </c>
      <c r="J129" t="s">
        <v>47</v>
      </c>
      <c r="K129" t="s">
        <v>44</v>
      </c>
      <c r="L129" t="s">
        <v>45</v>
      </c>
      <c r="M129">
        <v>1</v>
      </c>
      <c r="N129">
        <v>2</v>
      </c>
      <c r="O129">
        <v>0</v>
      </c>
      <c r="P129" t="s">
        <v>2</v>
      </c>
      <c r="Q129" t="s">
        <v>2</v>
      </c>
      <c r="R129" t="s">
        <v>2</v>
      </c>
      <c r="S129" t="s">
        <v>3</v>
      </c>
      <c r="T129" t="s">
        <v>2</v>
      </c>
      <c r="U129" t="s">
        <v>3</v>
      </c>
      <c r="V129" t="s">
        <v>3</v>
      </c>
      <c r="W129" t="s">
        <v>2</v>
      </c>
      <c r="X129">
        <v>5</v>
      </c>
      <c r="Y129">
        <v>3</v>
      </c>
      <c r="Z129">
        <v>2</v>
      </c>
      <c r="AA129">
        <v>1</v>
      </c>
      <c r="AB129">
        <v>1</v>
      </c>
      <c r="AC129">
        <v>2</v>
      </c>
      <c r="AD129">
        <v>0</v>
      </c>
      <c r="AE129">
        <v>8</v>
      </c>
      <c r="AF129">
        <v>10</v>
      </c>
      <c r="AG129">
        <v>12</v>
      </c>
      <c r="AH129">
        <v>10</v>
      </c>
      <c r="AI129" t="s">
        <v>85</v>
      </c>
      <c r="AJ129">
        <v>0</v>
      </c>
      <c r="AK129" t="s">
        <v>76</v>
      </c>
      <c r="AL129" t="s">
        <v>77</v>
      </c>
    </row>
    <row r="130" spans="1:38">
      <c r="A130" t="s">
        <v>37</v>
      </c>
      <c r="B130" t="s">
        <v>38</v>
      </c>
      <c r="C130">
        <v>16</v>
      </c>
      <c r="D130" t="s">
        <v>39</v>
      </c>
      <c r="E130" t="s">
        <v>49</v>
      </c>
      <c r="F130" t="s">
        <v>46</v>
      </c>
      <c r="G130">
        <v>2</v>
      </c>
      <c r="H130">
        <v>2</v>
      </c>
      <c r="I130" t="s">
        <v>47</v>
      </c>
      <c r="J130" t="s">
        <v>47</v>
      </c>
      <c r="K130" t="s">
        <v>51</v>
      </c>
      <c r="L130" t="s">
        <v>45</v>
      </c>
      <c r="M130">
        <v>2</v>
      </c>
      <c r="N130">
        <v>2</v>
      </c>
      <c r="O130">
        <v>1</v>
      </c>
      <c r="P130" t="s">
        <v>2</v>
      </c>
      <c r="Q130" t="s">
        <v>3</v>
      </c>
      <c r="R130" t="s">
        <v>2</v>
      </c>
      <c r="S130" t="s">
        <v>3</v>
      </c>
      <c r="T130" t="s">
        <v>2</v>
      </c>
      <c r="U130" t="s">
        <v>3</v>
      </c>
      <c r="V130" t="s">
        <v>3</v>
      </c>
      <c r="W130" t="s">
        <v>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3</v>
      </c>
      <c r="AD130">
        <v>25</v>
      </c>
      <c r="AE130">
        <v>7</v>
      </c>
      <c r="AF130">
        <v>10</v>
      </c>
      <c r="AG130">
        <v>11</v>
      </c>
      <c r="AH130">
        <v>9.3333333333333339</v>
      </c>
      <c r="AI130" t="s">
        <v>74</v>
      </c>
      <c r="AJ130">
        <v>1</v>
      </c>
      <c r="AK130" t="s">
        <v>76</v>
      </c>
      <c r="AL130" t="s">
        <v>77</v>
      </c>
    </row>
    <row r="131" spans="1:38">
      <c r="A131" t="s">
        <v>37</v>
      </c>
      <c r="B131" t="s">
        <v>52</v>
      </c>
      <c r="C131">
        <v>15</v>
      </c>
      <c r="D131" t="s">
        <v>39</v>
      </c>
      <c r="E131" t="s">
        <v>40</v>
      </c>
      <c r="F131" t="s">
        <v>46</v>
      </c>
      <c r="G131">
        <v>4</v>
      </c>
      <c r="H131">
        <v>4</v>
      </c>
      <c r="I131" t="s">
        <v>50</v>
      </c>
      <c r="J131" t="s">
        <v>43</v>
      </c>
      <c r="K131" t="s">
        <v>44</v>
      </c>
      <c r="L131" t="s">
        <v>48</v>
      </c>
      <c r="M131">
        <v>1</v>
      </c>
      <c r="N131">
        <v>2</v>
      </c>
      <c r="O131">
        <v>0</v>
      </c>
      <c r="P131" t="s">
        <v>2</v>
      </c>
      <c r="Q131" t="s">
        <v>3</v>
      </c>
      <c r="R131" t="s">
        <v>2</v>
      </c>
      <c r="S131" t="s">
        <v>3</v>
      </c>
      <c r="T131" t="s">
        <v>3</v>
      </c>
      <c r="U131" t="s">
        <v>3</v>
      </c>
      <c r="V131" t="s">
        <v>3</v>
      </c>
      <c r="W131" t="s">
        <v>2</v>
      </c>
      <c r="X131">
        <v>4</v>
      </c>
      <c r="Y131">
        <v>3</v>
      </c>
      <c r="Z131">
        <v>3</v>
      </c>
      <c r="AA131">
        <v>1</v>
      </c>
      <c r="AB131">
        <v>1</v>
      </c>
      <c r="AC131">
        <v>5</v>
      </c>
      <c r="AD131">
        <v>2</v>
      </c>
      <c r="AE131">
        <v>19</v>
      </c>
      <c r="AF131">
        <v>18</v>
      </c>
      <c r="AG131">
        <v>18</v>
      </c>
      <c r="AH131">
        <v>18.333333333333332</v>
      </c>
      <c r="AI131" t="s">
        <v>86</v>
      </c>
      <c r="AJ131">
        <v>0</v>
      </c>
      <c r="AK131" t="s">
        <v>76</v>
      </c>
      <c r="AL131" t="s">
        <v>77</v>
      </c>
    </row>
    <row r="132" spans="1:38">
      <c r="A132" t="s">
        <v>37</v>
      </c>
      <c r="B132" t="s">
        <v>38</v>
      </c>
      <c r="C132">
        <v>16</v>
      </c>
      <c r="D132" t="s">
        <v>39</v>
      </c>
      <c r="E132" t="s">
        <v>49</v>
      </c>
      <c r="F132" t="s">
        <v>46</v>
      </c>
      <c r="G132">
        <v>2</v>
      </c>
      <c r="H132">
        <v>2</v>
      </c>
      <c r="I132" t="s">
        <v>47</v>
      </c>
      <c r="J132" t="s">
        <v>42</v>
      </c>
      <c r="K132" t="s">
        <v>44</v>
      </c>
      <c r="L132" t="s">
        <v>48</v>
      </c>
      <c r="M132">
        <v>2</v>
      </c>
      <c r="N132">
        <v>2</v>
      </c>
      <c r="O132">
        <v>1</v>
      </c>
      <c r="P132" t="s">
        <v>3</v>
      </c>
      <c r="Q132" t="s">
        <v>2</v>
      </c>
      <c r="R132" t="s">
        <v>2</v>
      </c>
      <c r="S132" t="s">
        <v>3</v>
      </c>
      <c r="T132" t="s">
        <v>3</v>
      </c>
      <c r="U132" t="s">
        <v>3</v>
      </c>
      <c r="V132" t="s">
        <v>3</v>
      </c>
      <c r="W132" t="s">
        <v>2</v>
      </c>
      <c r="X132">
        <v>4</v>
      </c>
      <c r="Y132">
        <v>3</v>
      </c>
      <c r="Z132">
        <v>3</v>
      </c>
      <c r="AA132">
        <v>2</v>
      </c>
      <c r="AB132">
        <v>2</v>
      </c>
      <c r="AC132">
        <v>5</v>
      </c>
      <c r="AD132">
        <v>14</v>
      </c>
      <c r="AE132">
        <v>10</v>
      </c>
      <c r="AF132">
        <v>10</v>
      </c>
      <c r="AG132">
        <v>9</v>
      </c>
      <c r="AH132">
        <v>9.6666666666666661</v>
      </c>
      <c r="AI132" t="s">
        <v>74</v>
      </c>
      <c r="AJ132">
        <v>1</v>
      </c>
      <c r="AK132" t="s">
        <v>76</v>
      </c>
      <c r="AL132" t="s">
        <v>77</v>
      </c>
    </row>
    <row r="133" spans="1:38">
      <c r="A133" t="s">
        <v>37</v>
      </c>
      <c r="B133" t="s">
        <v>38</v>
      </c>
      <c r="C133">
        <v>15</v>
      </c>
      <c r="D133" t="s">
        <v>39</v>
      </c>
      <c r="E133" t="s">
        <v>49</v>
      </c>
      <c r="F133" t="s">
        <v>41</v>
      </c>
      <c r="G133">
        <v>4</v>
      </c>
      <c r="H133">
        <v>3</v>
      </c>
      <c r="I133" t="s">
        <v>47</v>
      </c>
      <c r="J133" t="s">
        <v>47</v>
      </c>
      <c r="K133" t="s">
        <v>44</v>
      </c>
      <c r="L133" t="s">
        <v>45</v>
      </c>
      <c r="M133">
        <v>1</v>
      </c>
      <c r="N133">
        <v>2</v>
      </c>
      <c r="O133">
        <v>0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>
        <v>5</v>
      </c>
      <c r="Y133">
        <v>2</v>
      </c>
      <c r="Z133">
        <v>2</v>
      </c>
      <c r="AA133">
        <v>1</v>
      </c>
      <c r="AB133">
        <v>1</v>
      </c>
      <c r="AC133">
        <v>5</v>
      </c>
      <c r="AD133">
        <v>8</v>
      </c>
      <c r="AE133">
        <v>8</v>
      </c>
      <c r="AF133">
        <v>8</v>
      </c>
      <c r="AG133">
        <v>6</v>
      </c>
      <c r="AH133">
        <v>7.333333333333333</v>
      </c>
      <c r="AI133" t="s">
        <v>74</v>
      </c>
      <c r="AJ133">
        <v>0</v>
      </c>
      <c r="AK133" t="s">
        <v>76</v>
      </c>
      <c r="AL133" t="s">
        <v>77</v>
      </c>
    </row>
    <row r="134" spans="1:38">
      <c r="A134" t="s">
        <v>37</v>
      </c>
      <c r="B134" t="s">
        <v>38</v>
      </c>
      <c r="C134">
        <v>16</v>
      </c>
      <c r="D134" t="s">
        <v>39</v>
      </c>
      <c r="E134" t="s">
        <v>49</v>
      </c>
      <c r="F134" t="s">
        <v>41</v>
      </c>
      <c r="G134">
        <v>3</v>
      </c>
      <c r="H134">
        <v>3</v>
      </c>
      <c r="I134" t="s">
        <v>47</v>
      </c>
      <c r="J134" t="s">
        <v>50</v>
      </c>
      <c r="K134" t="s">
        <v>51</v>
      </c>
      <c r="L134" t="s">
        <v>45</v>
      </c>
      <c r="M134">
        <v>1</v>
      </c>
      <c r="N134">
        <v>2</v>
      </c>
      <c r="O134">
        <v>0</v>
      </c>
      <c r="P134" t="s">
        <v>2</v>
      </c>
      <c r="Q134" t="s">
        <v>3</v>
      </c>
      <c r="R134" t="s">
        <v>2</v>
      </c>
      <c r="S134" t="s">
        <v>2</v>
      </c>
      <c r="T134" t="s">
        <v>3</v>
      </c>
      <c r="U134" t="s">
        <v>3</v>
      </c>
      <c r="V134" t="s">
        <v>3</v>
      </c>
      <c r="W134" t="s">
        <v>2</v>
      </c>
      <c r="X134">
        <v>2</v>
      </c>
      <c r="Y134">
        <v>3</v>
      </c>
      <c r="Z134">
        <v>5</v>
      </c>
      <c r="AA134">
        <v>1</v>
      </c>
      <c r="AB134">
        <v>4</v>
      </c>
      <c r="AC134">
        <v>3</v>
      </c>
      <c r="AD134">
        <v>12</v>
      </c>
      <c r="AE134">
        <v>11</v>
      </c>
      <c r="AF134">
        <v>12</v>
      </c>
      <c r="AG134">
        <v>11</v>
      </c>
      <c r="AH134">
        <v>11.333333333333334</v>
      </c>
      <c r="AI134" t="s">
        <v>85</v>
      </c>
      <c r="AJ134">
        <v>3</v>
      </c>
      <c r="AK134" t="s">
        <v>75</v>
      </c>
      <c r="AL134" t="s">
        <v>77</v>
      </c>
    </row>
    <row r="135" spans="1:38">
      <c r="A135" t="s">
        <v>37</v>
      </c>
      <c r="B135" t="s">
        <v>52</v>
      </c>
      <c r="C135">
        <v>15</v>
      </c>
      <c r="D135" t="s">
        <v>39</v>
      </c>
      <c r="E135" t="s">
        <v>40</v>
      </c>
      <c r="F135" t="s">
        <v>46</v>
      </c>
      <c r="G135">
        <v>4</v>
      </c>
      <c r="H135">
        <v>2</v>
      </c>
      <c r="I135" t="s">
        <v>43</v>
      </c>
      <c r="J135" t="s">
        <v>47</v>
      </c>
      <c r="K135" t="s">
        <v>51</v>
      </c>
      <c r="L135" t="s">
        <v>45</v>
      </c>
      <c r="M135">
        <v>1</v>
      </c>
      <c r="N135">
        <v>2</v>
      </c>
      <c r="O135">
        <v>0</v>
      </c>
      <c r="P135" t="s">
        <v>2</v>
      </c>
      <c r="Q135" t="s">
        <v>3</v>
      </c>
      <c r="R135" t="s">
        <v>3</v>
      </c>
      <c r="S135" t="s">
        <v>2</v>
      </c>
      <c r="T135" t="s">
        <v>3</v>
      </c>
      <c r="U135" t="s">
        <v>3</v>
      </c>
      <c r="V135" t="s">
        <v>2</v>
      </c>
      <c r="W135" t="s">
        <v>2</v>
      </c>
      <c r="X135">
        <v>4</v>
      </c>
      <c r="Y135">
        <v>3</v>
      </c>
      <c r="Z135">
        <v>3</v>
      </c>
      <c r="AA135">
        <v>2</v>
      </c>
      <c r="AB135">
        <v>2</v>
      </c>
      <c r="AC135">
        <v>5</v>
      </c>
      <c r="AD135">
        <v>2</v>
      </c>
      <c r="AE135">
        <v>15</v>
      </c>
      <c r="AF135">
        <v>15</v>
      </c>
      <c r="AG135">
        <v>14</v>
      </c>
      <c r="AH135">
        <v>14.666666666666666</v>
      </c>
      <c r="AI135" t="s">
        <v>89</v>
      </c>
      <c r="AJ135">
        <v>0</v>
      </c>
      <c r="AK135" t="s">
        <v>76</v>
      </c>
      <c r="AL135" t="s">
        <v>77</v>
      </c>
    </row>
    <row r="136" spans="1:38">
      <c r="A136" t="s">
        <v>37</v>
      </c>
      <c r="B136" t="s">
        <v>38</v>
      </c>
      <c r="C136">
        <v>15</v>
      </c>
      <c r="D136" t="s">
        <v>39</v>
      </c>
      <c r="E136" t="s">
        <v>40</v>
      </c>
      <c r="F136" t="s">
        <v>46</v>
      </c>
      <c r="G136">
        <v>4</v>
      </c>
      <c r="H136">
        <v>4</v>
      </c>
      <c r="I136" t="s">
        <v>50</v>
      </c>
      <c r="J136" t="s">
        <v>43</v>
      </c>
      <c r="K136" t="s">
        <v>47</v>
      </c>
      <c r="L136" t="s">
        <v>48</v>
      </c>
      <c r="M136">
        <v>1</v>
      </c>
      <c r="N136">
        <v>2</v>
      </c>
      <c r="O136">
        <v>1</v>
      </c>
      <c r="P136" t="s">
        <v>3</v>
      </c>
      <c r="Q136" t="s">
        <v>3</v>
      </c>
      <c r="R136" t="s">
        <v>2</v>
      </c>
      <c r="S136" t="s">
        <v>3</v>
      </c>
      <c r="T136" t="s">
        <v>2</v>
      </c>
      <c r="U136" t="s">
        <v>3</v>
      </c>
      <c r="V136" t="s">
        <v>3</v>
      </c>
      <c r="W136" t="s">
        <v>2</v>
      </c>
      <c r="X136">
        <v>4</v>
      </c>
      <c r="Y136">
        <v>4</v>
      </c>
      <c r="Z136">
        <v>4</v>
      </c>
      <c r="AA136">
        <v>1</v>
      </c>
      <c r="AB136">
        <v>1</v>
      </c>
      <c r="AC136">
        <v>3</v>
      </c>
      <c r="AD136">
        <v>2</v>
      </c>
      <c r="AE136">
        <v>7</v>
      </c>
      <c r="AF136">
        <v>7</v>
      </c>
      <c r="AG136">
        <v>7</v>
      </c>
      <c r="AH136">
        <v>7</v>
      </c>
      <c r="AI136" t="s">
        <v>74</v>
      </c>
      <c r="AJ136">
        <v>0</v>
      </c>
      <c r="AK136" t="s">
        <v>76</v>
      </c>
      <c r="AL136" t="s">
        <v>77</v>
      </c>
    </row>
    <row r="137" spans="1:38">
      <c r="A137" t="s">
        <v>37</v>
      </c>
      <c r="B137" t="s">
        <v>38</v>
      </c>
      <c r="C137">
        <v>16</v>
      </c>
      <c r="D137" t="s">
        <v>39</v>
      </c>
      <c r="E137" t="s">
        <v>49</v>
      </c>
      <c r="F137" t="s">
        <v>46</v>
      </c>
      <c r="G137">
        <v>2</v>
      </c>
      <c r="H137">
        <v>2</v>
      </c>
      <c r="I137" t="s">
        <v>50</v>
      </c>
      <c r="J137" t="s">
        <v>50</v>
      </c>
      <c r="K137" t="s">
        <v>44</v>
      </c>
      <c r="L137" t="s">
        <v>45</v>
      </c>
      <c r="M137">
        <v>3</v>
      </c>
      <c r="N137">
        <v>2</v>
      </c>
      <c r="O137">
        <v>0</v>
      </c>
      <c r="P137" t="s">
        <v>2</v>
      </c>
      <c r="Q137" t="s">
        <v>3</v>
      </c>
      <c r="R137" t="s">
        <v>3</v>
      </c>
      <c r="S137" t="s">
        <v>2</v>
      </c>
      <c r="T137" t="s">
        <v>3</v>
      </c>
      <c r="U137" t="s">
        <v>3</v>
      </c>
      <c r="V137" t="s">
        <v>3</v>
      </c>
      <c r="W137" t="s">
        <v>2</v>
      </c>
      <c r="X137">
        <v>4</v>
      </c>
      <c r="Y137">
        <v>3</v>
      </c>
      <c r="Z137">
        <v>3</v>
      </c>
      <c r="AA137">
        <v>2</v>
      </c>
      <c r="AB137">
        <v>3</v>
      </c>
      <c r="AC137">
        <v>4</v>
      </c>
      <c r="AD137">
        <v>2</v>
      </c>
      <c r="AE137">
        <v>12</v>
      </c>
      <c r="AF137">
        <v>13</v>
      </c>
      <c r="AG137">
        <v>13</v>
      </c>
      <c r="AH137">
        <v>12.666666666666666</v>
      </c>
      <c r="AI137" t="s">
        <v>85</v>
      </c>
      <c r="AJ137">
        <v>0</v>
      </c>
      <c r="AK137" t="s">
        <v>76</v>
      </c>
      <c r="AL137" t="s">
        <v>77</v>
      </c>
    </row>
    <row r="138" spans="1:38">
      <c r="A138" t="s">
        <v>37</v>
      </c>
      <c r="B138" t="s">
        <v>38</v>
      </c>
      <c r="C138">
        <v>15</v>
      </c>
      <c r="D138" t="s">
        <v>39</v>
      </c>
      <c r="E138" t="s">
        <v>49</v>
      </c>
      <c r="F138" t="s">
        <v>46</v>
      </c>
      <c r="G138">
        <v>4</v>
      </c>
      <c r="H138">
        <v>2</v>
      </c>
      <c r="I138" t="s">
        <v>32</v>
      </c>
      <c r="J138" t="s">
        <v>47</v>
      </c>
      <c r="K138" t="s">
        <v>47</v>
      </c>
      <c r="L138" t="s">
        <v>45</v>
      </c>
      <c r="M138">
        <v>1</v>
      </c>
      <c r="N138">
        <v>2</v>
      </c>
      <c r="O138">
        <v>0</v>
      </c>
      <c r="P138" t="s">
        <v>2</v>
      </c>
      <c r="Q138" t="s">
        <v>3</v>
      </c>
      <c r="R138" t="s">
        <v>3</v>
      </c>
      <c r="S138" t="s">
        <v>2</v>
      </c>
      <c r="T138" t="s">
        <v>3</v>
      </c>
      <c r="U138" t="s">
        <v>3</v>
      </c>
      <c r="V138" t="s">
        <v>3</v>
      </c>
      <c r="W138" t="s">
        <v>2</v>
      </c>
      <c r="X138">
        <v>4</v>
      </c>
      <c r="Y138">
        <v>3</v>
      </c>
      <c r="Z138">
        <v>3</v>
      </c>
      <c r="AA138">
        <v>1</v>
      </c>
      <c r="AB138">
        <v>1</v>
      </c>
      <c r="AC138">
        <v>5</v>
      </c>
      <c r="AD138">
        <v>2</v>
      </c>
      <c r="AE138">
        <v>11</v>
      </c>
      <c r="AF138">
        <v>13</v>
      </c>
      <c r="AG138">
        <v>13</v>
      </c>
      <c r="AH138">
        <v>12.333333333333334</v>
      </c>
      <c r="AI138" t="s">
        <v>85</v>
      </c>
      <c r="AJ138">
        <v>0</v>
      </c>
      <c r="AK138" t="s">
        <v>76</v>
      </c>
      <c r="AL138" t="s">
        <v>77</v>
      </c>
    </row>
    <row r="139" spans="1:38">
      <c r="A139" t="s">
        <v>37</v>
      </c>
      <c r="B139" t="s">
        <v>38</v>
      </c>
      <c r="C139">
        <v>16</v>
      </c>
      <c r="D139" t="s">
        <v>39</v>
      </c>
      <c r="E139" t="s">
        <v>40</v>
      </c>
      <c r="F139" t="s">
        <v>41</v>
      </c>
      <c r="G139">
        <v>2</v>
      </c>
      <c r="H139">
        <v>1</v>
      </c>
      <c r="I139" t="s">
        <v>47</v>
      </c>
      <c r="J139" t="s">
        <v>47</v>
      </c>
      <c r="K139" t="s">
        <v>47</v>
      </c>
      <c r="L139" t="s">
        <v>45</v>
      </c>
      <c r="M139">
        <v>1</v>
      </c>
      <c r="N139">
        <v>2</v>
      </c>
      <c r="O139">
        <v>0</v>
      </c>
      <c r="P139" t="s">
        <v>2</v>
      </c>
      <c r="Q139" t="s">
        <v>2</v>
      </c>
      <c r="R139" t="s">
        <v>3</v>
      </c>
      <c r="S139" t="s">
        <v>3</v>
      </c>
      <c r="T139" t="s">
        <v>3</v>
      </c>
      <c r="U139" t="s">
        <v>3</v>
      </c>
      <c r="V139" t="s">
        <v>3</v>
      </c>
      <c r="W139" t="s">
        <v>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2</v>
      </c>
      <c r="AD139">
        <v>8</v>
      </c>
      <c r="AE139">
        <v>8</v>
      </c>
      <c r="AF139">
        <v>9</v>
      </c>
      <c r="AG139">
        <v>10</v>
      </c>
      <c r="AH139">
        <v>9</v>
      </c>
      <c r="AI139" t="s">
        <v>74</v>
      </c>
      <c r="AJ139">
        <v>1</v>
      </c>
      <c r="AK139" t="s">
        <v>76</v>
      </c>
      <c r="AL139" t="s">
        <v>77</v>
      </c>
    </row>
    <row r="140" spans="1:38">
      <c r="A140" t="s">
        <v>37</v>
      </c>
      <c r="B140" t="s">
        <v>38</v>
      </c>
      <c r="C140">
        <v>15</v>
      </c>
      <c r="D140" t="s">
        <v>39</v>
      </c>
      <c r="E140" t="s">
        <v>40</v>
      </c>
      <c r="F140" t="s">
        <v>41</v>
      </c>
      <c r="G140">
        <v>4</v>
      </c>
      <c r="H140">
        <v>3</v>
      </c>
      <c r="I140" t="s">
        <v>50</v>
      </c>
      <c r="J140" t="s">
        <v>50</v>
      </c>
      <c r="K140" t="s">
        <v>53</v>
      </c>
      <c r="L140" t="s">
        <v>45</v>
      </c>
      <c r="M140">
        <v>1</v>
      </c>
      <c r="N140">
        <v>2</v>
      </c>
      <c r="O140">
        <v>0</v>
      </c>
      <c r="P140" t="s">
        <v>2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2</v>
      </c>
      <c r="X140">
        <v>4</v>
      </c>
      <c r="Y140">
        <v>3</v>
      </c>
      <c r="Z140">
        <v>2</v>
      </c>
      <c r="AA140">
        <v>1</v>
      </c>
      <c r="AB140">
        <v>1</v>
      </c>
      <c r="AC140">
        <v>1</v>
      </c>
      <c r="AD140">
        <v>0</v>
      </c>
      <c r="AE140">
        <v>14</v>
      </c>
      <c r="AF140">
        <v>15</v>
      </c>
      <c r="AG140">
        <v>15</v>
      </c>
      <c r="AH140">
        <v>14.666666666666666</v>
      </c>
      <c r="AI140" t="s">
        <v>89</v>
      </c>
      <c r="AJ140">
        <v>0</v>
      </c>
      <c r="AK140" t="s">
        <v>76</v>
      </c>
      <c r="AL140" t="s">
        <v>77</v>
      </c>
    </row>
    <row r="141" spans="1:38">
      <c r="A141" t="s">
        <v>37</v>
      </c>
      <c r="B141" t="s">
        <v>52</v>
      </c>
      <c r="C141">
        <v>15</v>
      </c>
      <c r="D141" t="s">
        <v>39</v>
      </c>
      <c r="E141" t="s">
        <v>40</v>
      </c>
      <c r="F141" t="s">
        <v>46</v>
      </c>
      <c r="G141">
        <v>4</v>
      </c>
      <c r="H141">
        <v>4</v>
      </c>
      <c r="I141" t="s">
        <v>43</v>
      </c>
      <c r="J141" t="s">
        <v>32</v>
      </c>
      <c r="K141" t="s">
        <v>53</v>
      </c>
      <c r="L141" t="s">
        <v>45</v>
      </c>
      <c r="M141">
        <v>1</v>
      </c>
      <c r="N141">
        <v>2</v>
      </c>
      <c r="O141">
        <v>0</v>
      </c>
      <c r="P141" t="s">
        <v>2</v>
      </c>
      <c r="Q141" t="s">
        <v>3</v>
      </c>
      <c r="R141" t="s">
        <v>2</v>
      </c>
      <c r="S141" t="s">
        <v>3</v>
      </c>
      <c r="T141" t="s">
        <v>3</v>
      </c>
      <c r="U141" t="s">
        <v>3</v>
      </c>
      <c r="V141" t="s">
        <v>2</v>
      </c>
      <c r="W141" t="s">
        <v>2</v>
      </c>
      <c r="X141">
        <v>3</v>
      </c>
      <c r="Y141">
        <v>2</v>
      </c>
      <c r="Z141">
        <v>2</v>
      </c>
      <c r="AA141">
        <v>1</v>
      </c>
      <c r="AB141">
        <v>1</v>
      </c>
      <c r="AC141">
        <v>5</v>
      </c>
      <c r="AD141">
        <v>4</v>
      </c>
      <c r="AE141">
        <v>14</v>
      </c>
      <c r="AF141">
        <v>15</v>
      </c>
      <c r="AG141">
        <v>15</v>
      </c>
      <c r="AH141">
        <v>14.666666666666666</v>
      </c>
      <c r="AI141" t="s">
        <v>89</v>
      </c>
      <c r="AJ141">
        <v>0</v>
      </c>
      <c r="AK141" t="s">
        <v>76</v>
      </c>
      <c r="AL141" t="s">
        <v>77</v>
      </c>
    </row>
    <row r="142" spans="1:38">
      <c r="A142" t="s">
        <v>37</v>
      </c>
      <c r="B142" t="s">
        <v>52</v>
      </c>
      <c r="C142">
        <v>15</v>
      </c>
      <c r="D142" t="s">
        <v>39</v>
      </c>
      <c r="E142" t="s">
        <v>49</v>
      </c>
      <c r="F142" t="s">
        <v>46</v>
      </c>
      <c r="G142">
        <v>1</v>
      </c>
      <c r="H142">
        <v>2</v>
      </c>
      <c r="I142" t="s">
        <v>47</v>
      </c>
      <c r="J142" t="s">
        <v>42</v>
      </c>
      <c r="K142" t="s">
        <v>51</v>
      </c>
      <c r="L142" t="s">
        <v>48</v>
      </c>
      <c r="M142">
        <v>1</v>
      </c>
      <c r="N142">
        <v>2</v>
      </c>
      <c r="O142">
        <v>0</v>
      </c>
      <c r="P142" t="s">
        <v>3</v>
      </c>
      <c r="Q142" t="s">
        <v>3</v>
      </c>
      <c r="R142" t="s">
        <v>2</v>
      </c>
      <c r="S142" t="s">
        <v>3</v>
      </c>
      <c r="T142" t="s">
        <v>3</v>
      </c>
      <c r="U142" t="s">
        <v>3</v>
      </c>
      <c r="V142" t="s">
        <v>3</v>
      </c>
      <c r="W142" t="s">
        <v>2</v>
      </c>
      <c r="X142">
        <v>4</v>
      </c>
      <c r="Y142">
        <v>3</v>
      </c>
      <c r="Z142">
        <v>2</v>
      </c>
      <c r="AA142">
        <v>1</v>
      </c>
      <c r="AB142">
        <v>1</v>
      </c>
      <c r="AC142">
        <v>5</v>
      </c>
      <c r="AD142">
        <v>2</v>
      </c>
      <c r="AE142">
        <v>9</v>
      </c>
      <c r="AF142">
        <v>10</v>
      </c>
      <c r="AG142">
        <v>9</v>
      </c>
      <c r="AH142">
        <v>9.3333333333333339</v>
      </c>
      <c r="AI142" t="s">
        <v>74</v>
      </c>
      <c r="AJ142">
        <v>1</v>
      </c>
      <c r="AK142" t="s">
        <v>76</v>
      </c>
      <c r="AL142" t="s">
        <v>77</v>
      </c>
    </row>
    <row r="143" spans="1:38">
      <c r="A143" t="s">
        <v>37</v>
      </c>
      <c r="B143" t="s">
        <v>38</v>
      </c>
      <c r="C143">
        <v>16</v>
      </c>
      <c r="D143" t="s">
        <v>39</v>
      </c>
      <c r="E143" t="s">
        <v>40</v>
      </c>
      <c r="F143" t="s">
        <v>46</v>
      </c>
      <c r="G143">
        <v>4</v>
      </c>
      <c r="H143">
        <v>2</v>
      </c>
      <c r="I143" t="s">
        <v>50</v>
      </c>
      <c r="J143" t="s">
        <v>47</v>
      </c>
      <c r="K143" t="s">
        <v>44</v>
      </c>
      <c r="L143" t="s">
        <v>45</v>
      </c>
      <c r="M143">
        <v>1</v>
      </c>
      <c r="N143">
        <v>2</v>
      </c>
      <c r="O143">
        <v>0</v>
      </c>
      <c r="P143" t="s">
        <v>2</v>
      </c>
      <c r="Q143" t="s">
        <v>3</v>
      </c>
      <c r="R143" t="s">
        <v>2</v>
      </c>
      <c r="S143" t="s">
        <v>2</v>
      </c>
      <c r="T143" t="s">
        <v>3</v>
      </c>
      <c r="U143" t="s">
        <v>3</v>
      </c>
      <c r="V143" t="s">
        <v>3</v>
      </c>
      <c r="W143" t="s">
        <v>2</v>
      </c>
      <c r="X143">
        <v>4</v>
      </c>
      <c r="Y143">
        <v>2</v>
      </c>
      <c r="Z143">
        <v>3</v>
      </c>
      <c r="AA143">
        <v>1</v>
      </c>
      <c r="AB143">
        <v>1</v>
      </c>
      <c r="AC143">
        <v>5</v>
      </c>
      <c r="AD143">
        <v>2</v>
      </c>
      <c r="AE143">
        <v>15</v>
      </c>
      <c r="AF143">
        <v>16</v>
      </c>
      <c r="AG143">
        <v>16</v>
      </c>
      <c r="AH143">
        <v>15.666666666666666</v>
      </c>
      <c r="AI143" t="s">
        <v>89</v>
      </c>
      <c r="AJ143">
        <v>0</v>
      </c>
      <c r="AK143" t="s">
        <v>76</v>
      </c>
      <c r="AL143" t="s">
        <v>77</v>
      </c>
    </row>
    <row r="144" spans="1:38">
      <c r="A144" t="s">
        <v>37</v>
      </c>
      <c r="B144" t="s">
        <v>38</v>
      </c>
      <c r="C144">
        <v>16</v>
      </c>
      <c r="D144" t="s">
        <v>54</v>
      </c>
      <c r="E144" t="s">
        <v>40</v>
      </c>
      <c r="F144" t="s">
        <v>46</v>
      </c>
      <c r="G144">
        <v>4</v>
      </c>
      <c r="H144">
        <v>4</v>
      </c>
      <c r="I144" t="s">
        <v>32</v>
      </c>
      <c r="J144" t="s">
        <v>43</v>
      </c>
      <c r="K144" t="s">
        <v>47</v>
      </c>
      <c r="L144" t="s">
        <v>45</v>
      </c>
      <c r="M144">
        <v>1</v>
      </c>
      <c r="N144">
        <v>2</v>
      </c>
      <c r="O144">
        <v>0</v>
      </c>
      <c r="P144" t="s">
        <v>2</v>
      </c>
      <c r="Q144" t="s">
        <v>3</v>
      </c>
      <c r="R144" t="s">
        <v>2</v>
      </c>
      <c r="S144" t="s">
        <v>3</v>
      </c>
      <c r="T144" t="s">
        <v>3</v>
      </c>
      <c r="U144" t="s">
        <v>3</v>
      </c>
      <c r="V144" t="s">
        <v>2</v>
      </c>
      <c r="W144" t="s">
        <v>2</v>
      </c>
      <c r="X144">
        <v>2</v>
      </c>
      <c r="Y144">
        <v>4</v>
      </c>
      <c r="Z144">
        <v>4</v>
      </c>
      <c r="AA144">
        <v>2</v>
      </c>
      <c r="AB144">
        <v>3</v>
      </c>
      <c r="AC144">
        <v>4</v>
      </c>
      <c r="AD144">
        <v>6</v>
      </c>
      <c r="AE144">
        <v>10</v>
      </c>
      <c r="AF144">
        <v>11</v>
      </c>
      <c r="AG144">
        <v>11</v>
      </c>
      <c r="AH144">
        <v>10.666666666666666</v>
      </c>
      <c r="AI144" t="s">
        <v>85</v>
      </c>
      <c r="AJ144">
        <v>1</v>
      </c>
      <c r="AK144" t="s">
        <v>76</v>
      </c>
      <c r="AL144" t="s">
        <v>77</v>
      </c>
    </row>
    <row r="145" spans="1:38">
      <c r="A145" t="s">
        <v>37</v>
      </c>
      <c r="B145" t="s">
        <v>38</v>
      </c>
      <c r="C145">
        <v>16</v>
      </c>
      <c r="D145" t="s">
        <v>39</v>
      </c>
      <c r="E145" t="s">
        <v>49</v>
      </c>
      <c r="F145" t="s">
        <v>46</v>
      </c>
      <c r="G145">
        <v>1</v>
      </c>
      <c r="H145">
        <v>2</v>
      </c>
      <c r="I145" t="s">
        <v>47</v>
      </c>
      <c r="J145" t="s">
        <v>50</v>
      </c>
      <c r="K145" t="s">
        <v>53</v>
      </c>
      <c r="L145" t="s">
        <v>48</v>
      </c>
      <c r="M145">
        <v>1</v>
      </c>
      <c r="N145">
        <v>2</v>
      </c>
      <c r="O145">
        <v>0</v>
      </c>
      <c r="P145" t="s">
        <v>3</v>
      </c>
      <c r="Q145" t="s">
        <v>2</v>
      </c>
      <c r="R145" t="s">
        <v>2</v>
      </c>
      <c r="S145" t="s">
        <v>3</v>
      </c>
      <c r="T145" t="s">
        <v>3</v>
      </c>
      <c r="U145" t="s">
        <v>3</v>
      </c>
      <c r="V145" t="s">
        <v>3</v>
      </c>
      <c r="W145" t="s">
        <v>2</v>
      </c>
      <c r="X145">
        <v>4</v>
      </c>
      <c r="Y145">
        <v>4</v>
      </c>
      <c r="Z145">
        <v>3</v>
      </c>
      <c r="AA145">
        <v>1</v>
      </c>
      <c r="AB145">
        <v>1</v>
      </c>
      <c r="AC145">
        <v>1</v>
      </c>
      <c r="AD145">
        <v>4</v>
      </c>
      <c r="AE145">
        <v>8</v>
      </c>
      <c r="AF145">
        <v>10</v>
      </c>
      <c r="AG145">
        <v>9</v>
      </c>
      <c r="AH145">
        <v>9</v>
      </c>
      <c r="AI145" t="s">
        <v>74</v>
      </c>
      <c r="AJ145">
        <v>1</v>
      </c>
      <c r="AK145" t="s">
        <v>76</v>
      </c>
      <c r="AL145" t="s">
        <v>77</v>
      </c>
    </row>
    <row r="146" spans="1:38">
      <c r="A146" t="s">
        <v>37</v>
      </c>
      <c r="B146" t="s">
        <v>38</v>
      </c>
      <c r="C146">
        <v>15</v>
      </c>
      <c r="D146" t="s">
        <v>39</v>
      </c>
      <c r="E146" t="s">
        <v>49</v>
      </c>
      <c r="F146" t="s">
        <v>46</v>
      </c>
      <c r="G146">
        <v>4</v>
      </c>
      <c r="H146">
        <v>3</v>
      </c>
      <c r="I146" t="s">
        <v>50</v>
      </c>
      <c r="J146" t="s">
        <v>50</v>
      </c>
      <c r="K146" t="s">
        <v>53</v>
      </c>
      <c r="L146" t="s">
        <v>48</v>
      </c>
      <c r="M146">
        <v>1</v>
      </c>
      <c r="N146">
        <v>2</v>
      </c>
      <c r="O146">
        <v>0</v>
      </c>
      <c r="P146" t="s">
        <v>3</v>
      </c>
      <c r="Q146" t="s">
        <v>2</v>
      </c>
      <c r="R146" t="s">
        <v>2</v>
      </c>
      <c r="S146" t="s">
        <v>3</v>
      </c>
      <c r="T146" t="s">
        <v>3</v>
      </c>
      <c r="U146" t="s">
        <v>3</v>
      </c>
      <c r="V146" t="s">
        <v>3</v>
      </c>
      <c r="W146" t="s">
        <v>3</v>
      </c>
      <c r="X146">
        <v>4</v>
      </c>
      <c r="Y146">
        <v>4</v>
      </c>
      <c r="Z146">
        <v>4</v>
      </c>
      <c r="AA146">
        <v>2</v>
      </c>
      <c r="AB146">
        <v>4</v>
      </c>
      <c r="AC146">
        <v>2</v>
      </c>
      <c r="AD146">
        <v>0</v>
      </c>
      <c r="AE146">
        <v>10</v>
      </c>
      <c r="AF146">
        <v>10</v>
      </c>
      <c r="AG146">
        <v>10</v>
      </c>
      <c r="AH146">
        <v>10</v>
      </c>
      <c r="AI146" t="s">
        <v>85</v>
      </c>
      <c r="AJ146">
        <v>1</v>
      </c>
      <c r="AK146" t="s">
        <v>76</v>
      </c>
      <c r="AL146" t="s">
        <v>77</v>
      </c>
    </row>
    <row r="147" spans="1:38">
      <c r="A147" t="s">
        <v>37</v>
      </c>
      <c r="B147" t="s">
        <v>38</v>
      </c>
      <c r="C147">
        <v>16</v>
      </c>
      <c r="D147" t="s">
        <v>39</v>
      </c>
      <c r="E147" t="s">
        <v>49</v>
      </c>
      <c r="F147" t="s">
        <v>46</v>
      </c>
      <c r="G147">
        <v>4</v>
      </c>
      <c r="H147">
        <v>3</v>
      </c>
      <c r="I147" t="s">
        <v>43</v>
      </c>
      <c r="J147" t="s">
        <v>50</v>
      </c>
      <c r="K147" t="s">
        <v>44</v>
      </c>
      <c r="L147" t="s">
        <v>45</v>
      </c>
      <c r="M147">
        <v>3</v>
      </c>
      <c r="N147">
        <v>2</v>
      </c>
      <c r="O147">
        <v>0</v>
      </c>
      <c r="P147" t="s">
        <v>2</v>
      </c>
      <c r="Q147" t="s">
        <v>3</v>
      </c>
      <c r="R147" t="s">
        <v>2</v>
      </c>
      <c r="S147" t="s">
        <v>3</v>
      </c>
      <c r="T147" t="s">
        <v>3</v>
      </c>
      <c r="U147" t="s">
        <v>3</v>
      </c>
      <c r="V147" t="s">
        <v>3</v>
      </c>
      <c r="W147" t="s">
        <v>2</v>
      </c>
      <c r="X147">
        <v>5</v>
      </c>
      <c r="Y147">
        <v>4</v>
      </c>
      <c r="Z147">
        <v>3</v>
      </c>
      <c r="AA147">
        <v>1</v>
      </c>
      <c r="AB147">
        <v>2</v>
      </c>
      <c r="AC147">
        <v>1</v>
      </c>
      <c r="AD147">
        <v>2</v>
      </c>
      <c r="AE147">
        <v>16</v>
      </c>
      <c r="AF147">
        <v>15</v>
      </c>
      <c r="AG147">
        <v>15</v>
      </c>
      <c r="AH147">
        <v>15.333333333333334</v>
      </c>
      <c r="AI147" t="s">
        <v>89</v>
      </c>
      <c r="AJ147">
        <v>0</v>
      </c>
      <c r="AK147" t="s">
        <v>76</v>
      </c>
      <c r="AL147" t="s">
        <v>77</v>
      </c>
    </row>
    <row r="148" spans="1:38">
      <c r="A148" t="s">
        <v>37</v>
      </c>
      <c r="B148" t="s">
        <v>38</v>
      </c>
      <c r="C148">
        <v>15</v>
      </c>
      <c r="D148" t="s">
        <v>54</v>
      </c>
      <c r="E148" t="s">
        <v>49</v>
      </c>
      <c r="F148" t="s">
        <v>46</v>
      </c>
      <c r="G148">
        <v>2</v>
      </c>
      <c r="H148">
        <v>2</v>
      </c>
      <c r="I148" t="s">
        <v>32</v>
      </c>
      <c r="J148" t="s">
        <v>50</v>
      </c>
      <c r="K148" t="s">
        <v>53</v>
      </c>
      <c r="L148" t="s">
        <v>45</v>
      </c>
      <c r="M148">
        <v>2</v>
      </c>
      <c r="N148">
        <v>2</v>
      </c>
      <c r="O148">
        <v>0</v>
      </c>
      <c r="P148" t="s">
        <v>3</v>
      </c>
      <c r="Q148" t="s">
        <v>3</v>
      </c>
      <c r="R148" t="s">
        <v>3</v>
      </c>
      <c r="S148" t="s">
        <v>2</v>
      </c>
      <c r="T148" t="s">
        <v>3</v>
      </c>
      <c r="U148" t="s">
        <v>3</v>
      </c>
      <c r="V148" t="s">
        <v>3</v>
      </c>
      <c r="W148" t="s">
        <v>2</v>
      </c>
      <c r="X148">
        <v>4</v>
      </c>
      <c r="Y148">
        <v>1</v>
      </c>
      <c r="Z148">
        <v>3</v>
      </c>
      <c r="AA148">
        <v>1</v>
      </c>
      <c r="AB148">
        <v>3</v>
      </c>
      <c r="AC148">
        <v>4</v>
      </c>
      <c r="AD148">
        <v>2</v>
      </c>
      <c r="AE148">
        <v>8</v>
      </c>
      <c r="AF148">
        <v>9</v>
      </c>
      <c r="AG148">
        <v>8</v>
      </c>
      <c r="AH148">
        <v>8.3333333333333339</v>
      </c>
      <c r="AI148" t="s">
        <v>74</v>
      </c>
      <c r="AJ148">
        <v>0</v>
      </c>
      <c r="AK148" t="s">
        <v>76</v>
      </c>
      <c r="AL148" t="s">
        <v>77</v>
      </c>
    </row>
    <row r="149" spans="1:38">
      <c r="A149" t="s">
        <v>37</v>
      </c>
      <c r="B149" t="s">
        <v>38</v>
      </c>
      <c r="C149">
        <v>15</v>
      </c>
      <c r="D149" t="s">
        <v>54</v>
      </c>
      <c r="E149" t="s">
        <v>40</v>
      </c>
      <c r="F149" t="s">
        <v>46</v>
      </c>
      <c r="G149">
        <v>1</v>
      </c>
      <c r="H149">
        <v>1</v>
      </c>
      <c r="I149" t="s">
        <v>47</v>
      </c>
      <c r="J149" t="s">
        <v>47</v>
      </c>
      <c r="K149" t="s">
        <v>53</v>
      </c>
      <c r="L149" t="s">
        <v>45</v>
      </c>
      <c r="M149">
        <v>1</v>
      </c>
      <c r="N149">
        <v>2</v>
      </c>
      <c r="O149">
        <v>2</v>
      </c>
      <c r="P149" t="s">
        <v>3</v>
      </c>
      <c r="Q149" t="s">
        <v>3</v>
      </c>
      <c r="R149" t="s">
        <v>2</v>
      </c>
      <c r="S149" t="s">
        <v>2</v>
      </c>
      <c r="T149" t="s">
        <v>2</v>
      </c>
      <c r="U149" t="s">
        <v>3</v>
      </c>
      <c r="V149" t="s">
        <v>3</v>
      </c>
      <c r="W149" t="s">
        <v>3</v>
      </c>
      <c r="X149">
        <v>3</v>
      </c>
      <c r="Y149">
        <v>3</v>
      </c>
      <c r="Z149">
        <v>4</v>
      </c>
      <c r="AA149">
        <v>2</v>
      </c>
      <c r="AB149">
        <v>4</v>
      </c>
      <c r="AC149">
        <v>5</v>
      </c>
      <c r="AD149">
        <v>2</v>
      </c>
      <c r="AE149">
        <v>8</v>
      </c>
      <c r="AF149">
        <v>6</v>
      </c>
      <c r="AG149">
        <v>5</v>
      </c>
      <c r="AH149">
        <v>6.333333333333333</v>
      </c>
      <c r="AI149" t="s">
        <v>74</v>
      </c>
      <c r="AJ149">
        <v>3</v>
      </c>
      <c r="AK149" t="s">
        <v>75</v>
      </c>
      <c r="AL149" t="s">
        <v>87</v>
      </c>
    </row>
    <row r="150" spans="1:38">
      <c r="A150" t="s">
        <v>37</v>
      </c>
      <c r="B150" t="s">
        <v>38</v>
      </c>
      <c r="C150">
        <v>16</v>
      </c>
      <c r="D150" t="s">
        <v>39</v>
      </c>
      <c r="E150" t="s">
        <v>40</v>
      </c>
      <c r="F150" t="s">
        <v>46</v>
      </c>
      <c r="G150">
        <v>3</v>
      </c>
      <c r="H150">
        <v>3</v>
      </c>
      <c r="I150" t="s">
        <v>47</v>
      </c>
      <c r="J150" t="s">
        <v>50</v>
      </c>
      <c r="K150" t="s">
        <v>51</v>
      </c>
      <c r="L150" t="s">
        <v>45</v>
      </c>
      <c r="M150">
        <v>1</v>
      </c>
      <c r="N150">
        <v>2</v>
      </c>
      <c r="O150">
        <v>0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  <c r="W150" t="s">
        <v>2</v>
      </c>
      <c r="X150">
        <v>4</v>
      </c>
      <c r="Y150">
        <v>3</v>
      </c>
      <c r="Z150">
        <v>3</v>
      </c>
      <c r="AA150">
        <v>2</v>
      </c>
      <c r="AB150">
        <v>4</v>
      </c>
      <c r="AC150">
        <v>5</v>
      </c>
      <c r="AD150">
        <v>54</v>
      </c>
      <c r="AE150">
        <v>11</v>
      </c>
      <c r="AF150">
        <v>12</v>
      </c>
      <c r="AG150">
        <v>11</v>
      </c>
      <c r="AH150">
        <v>11.333333333333334</v>
      </c>
      <c r="AI150" t="s">
        <v>85</v>
      </c>
      <c r="AJ150">
        <v>2</v>
      </c>
      <c r="AK150" t="s">
        <v>75</v>
      </c>
      <c r="AL150" t="s">
        <v>77</v>
      </c>
    </row>
    <row r="151" spans="1:38">
      <c r="A151" t="s">
        <v>37</v>
      </c>
      <c r="B151" t="s">
        <v>52</v>
      </c>
      <c r="C151">
        <v>15</v>
      </c>
      <c r="D151" t="s">
        <v>39</v>
      </c>
      <c r="E151" t="s">
        <v>40</v>
      </c>
      <c r="F151" t="s">
        <v>46</v>
      </c>
      <c r="G151">
        <v>4</v>
      </c>
      <c r="H151">
        <v>3</v>
      </c>
      <c r="I151" t="s">
        <v>43</v>
      </c>
      <c r="J151" t="s">
        <v>47</v>
      </c>
      <c r="K151" t="s">
        <v>51</v>
      </c>
      <c r="L151" t="s">
        <v>45</v>
      </c>
      <c r="M151">
        <v>1</v>
      </c>
      <c r="N151">
        <v>2</v>
      </c>
      <c r="O151">
        <v>0</v>
      </c>
      <c r="P151" t="s">
        <v>2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  <c r="W151" t="s">
        <v>2</v>
      </c>
      <c r="X151">
        <v>4</v>
      </c>
      <c r="Y151">
        <v>3</v>
      </c>
      <c r="Z151">
        <v>3</v>
      </c>
      <c r="AA151">
        <v>2</v>
      </c>
      <c r="AB151">
        <v>3</v>
      </c>
      <c r="AC151">
        <v>5</v>
      </c>
      <c r="AD151">
        <v>6</v>
      </c>
      <c r="AE151">
        <v>9</v>
      </c>
      <c r="AF151">
        <v>9</v>
      </c>
      <c r="AG151">
        <v>10</v>
      </c>
      <c r="AH151">
        <v>9.3333333333333339</v>
      </c>
      <c r="AI151" t="s">
        <v>74</v>
      </c>
      <c r="AJ151">
        <v>0</v>
      </c>
      <c r="AK151" t="s">
        <v>76</v>
      </c>
      <c r="AL151" t="s">
        <v>77</v>
      </c>
    </row>
    <row r="152" spans="1:38">
      <c r="A152" t="s">
        <v>37</v>
      </c>
      <c r="B152" t="s">
        <v>38</v>
      </c>
      <c r="C152">
        <v>16</v>
      </c>
      <c r="D152" t="s">
        <v>39</v>
      </c>
      <c r="E152" t="s">
        <v>40</v>
      </c>
      <c r="F152" t="s">
        <v>46</v>
      </c>
      <c r="G152">
        <v>3</v>
      </c>
      <c r="H152">
        <v>4</v>
      </c>
      <c r="I152" t="s">
        <v>42</v>
      </c>
      <c r="J152" t="s">
        <v>47</v>
      </c>
      <c r="K152" t="s">
        <v>44</v>
      </c>
      <c r="L152" t="s">
        <v>45</v>
      </c>
      <c r="M152">
        <v>1</v>
      </c>
      <c r="N152">
        <v>2</v>
      </c>
      <c r="O152">
        <v>0</v>
      </c>
      <c r="P152" t="s">
        <v>2</v>
      </c>
      <c r="Q152" t="s">
        <v>3</v>
      </c>
      <c r="R152" t="s">
        <v>2</v>
      </c>
      <c r="S152" t="s">
        <v>2</v>
      </c>
      <c r="T152" t="s">
        <v>3</v>
      </c>
      <c r="U152" t="s">
        <v>3</v>
      </c>
      <c r="V152" t="s">
        <v>3</v>
      </c>
      <c r="W152" t="s">
        <v>2</v>
      </c>
      <c r="X152">
        <v>2</v>
      </c>
      <c r="Y152">
        <v>4</v>
      </c>
      <c r="Z152">
        <v>3</v>
      </c>
      <c r="AA152">
        <v>1</v>
      </c>
      <c r="AB152">
        <v>2</v>
      </c>
      <c r="AC152">
        <v>3</v>
      </c>
      <c r="AD152">
        <v>12</v>
      </c>
      <c r="AE152">
        <v>5</v>
      </c>
      <c r="AF152">
        <v>5</v>
      </c>
      <c r="AG152">
        <v>5</v>
      </c>
      <c r="AH152">
        <v>5</v>
      </c>
      <c r="AI152" t="s">
        <v>74</v>
      </c>
      <c r="AJ152">
        <v>2</v>
      </c>
      <c r="AK152" t="s">
        <v>75</v>
      </c>
      <c r="AL152" t="s">
        <v>77</v>
      </c>
    </row>
    <row r="153" spans="1:38">
      <c r="A153" t="s">
        <v>37</v>
      </c>
      <c r="B153" t="s">
        <v>38</v>
      </c>
      <c r="C153">
        <v>15</v>
      </c>
      <c r="D153" t="s">
        <v>39</v>
      </c>
      <c r="E153" t="s">
        <v>49</v>
      </c>
      <c r="F153" t="s">
        <v>46</v>
      </c>
      <c r="G153">
        <v>3</v>
      </c>
      <c r="H153">
        <v>2</v>
      </c>
      <c r="I153" t="s">
        <v>50</v>
      </c>
      <c r="J153" t="s">
        <v>47</v>
      </c>
      <c r="K153" t="s">
        <v>53</v>
      </c>
      <c r="L153" t="s">
        <v>45</v>
      </c>
      <c r="M153">
        <v>1</v>
      </c>
      <c r="N153">
        <v>2</v>
      </c>
      <c r="O153">
        <v>0</v>
      </c>
      <c r="P153" t="s">
        <v>2</v>
      </c>
      <c r="Q153" t="s">
        <v>3</v>
      </c>
      <c r="R153" t="s">
        <v>3</v>
      </c>
      <c r="S153" t="s">
        <v>2</v>
      </c>
      <c r="T153" t="s">
        <v>3</v>
      </c>
      <c r="U153" t="s">
        <v>3</v>
      </c>
      <c r="V153" t="s">
        <v>3</v>
      </c>
      <c r="W153" t="s">
        <v>2</v>
      </c>
      <c r="X153">
        <v>4</v>
      </c>
      <c r="Y153">
        <v>4</v>
      </c>
      <c r="Z153">
        <v>4</v>
      </c>
      <c r="AA153">
        <v>1</v>
      </c>
      <c r="AB153">
        <v>1</v>
      </c>
      <c r="AC153">
        <v>5</v>
      </c>
      <c r="AD153">
        <v>10</v>
      </c>
      <c r="AE153">
        <v>7</v>
      </c>
      <c r="AF153">
        <v>6</v>
      </c>
      <c r="AG153">
        <v>6</v>
      </c>
      <c r="AH153">
        <v>6.333333333333333</v>
      </c>
      <c r="AI153" t="s">
        <v>74</v>
      </c>
      <c r="AJ153">
        <v>0</v>
      </c>
      <c r="AK153" t="s">
        <v>76</v>
      </c>
      <c r="AL153" t="s">
        <v>77</v>
      </c>
    </row>
    <row r="154" spans="1:38">
      <c r="A154" t="s">
        <v>37</v>
      </c>
      <c r="B154" t="s">
        <v>52</v>
      </c>
      <c r="C154">
        <v>15</v>
      </c>
      <c r="D154" t="s">
        <v>39</v>
      </c>
      <c r="E154" t="s">
        <v>49</v>
      </c>
      <c r="F154" t="s">
        <v>46</v>
      </c>
      <c r="G154">
        <v>2</v>
      </c>
      <c r="H154">
        <v>2</v>
      </c>
      <c r="I154" t="s">
        <v>50</v>
      </c>
      <c r="J154" t="s">
        <v>50</v>
      </c>
      <c r="K154" t="s">
        <v>51</v>
      </c>
      <c r="L154" t="s">
        <v>45</v>
      </c>
      <c r="M154">
        <v>2</v>
      </c>
      <c r="N154">
        <v>2</v>
      </c>
      <c r="O154">
        <v>0</v>
      </c>
      <c r="P154" t="s">
        <v>2</v>
      </c>
      <c r="Q154" t="s">
        <v>2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2</v>
      </c>
      <c r="X154">
        <v>5</v>
      </c>
      <c r="Y154">
        <v>3</v>
      </c>
      <c r="Z154">
        <v>3</v>
      </c>
      <c r="AA154">
        <v>1</v>
      </c>
      <c r="AB154">
        <v>3</v>
      </c>
      <c r="AC154">
        <v>4</v>
      </c>
      <c r="AD154">
        <v>4</v>
      </c>
      <c r="AE154">
        <v>15</v>
      </c>
      <c r="AF154">
        <v>15</v>
      </c>
      <c r="AG154">
        <v>15</v>
      </c>
      <c r="AH154">
        <v>15</v>
      </c>
      <c r="AI154" t="s">
        <v>89</v>
      </c>
      <c r="AJ154">
        <v>0</v>
      </c>
      <c r="AK154" t="s">
        <v>76</v>
      </c>
      <c r="AL154" t="s">
        <v>77</v>
      </c>
    </row>
    <row r="155" spans="1:38">
      <c r="A155" t="s">
        <v>37</v>
      </c>
      <c r="B155" t="s">
        <v>38</v>
      </c>
      <c r="C155">
        <v>15</v>
      </c>
      <c r="D155" t="s">
        <v>39</v>
      </c>
      <c r="E155" t="s">
        <v>40</v>
      </c>
      <c r="F155" t="s">
        <v>46</v>
      </c>
      <c r="G155">
        <v>1</v>
      </c>
      <c r="H155">
        <v>1</v>
      </c>
      <c r="I155" t="s">
        <v>47</v>
      </c>
      <c r="J155" t="s">
        <v>47</v>
      </c>
      <c r="K155" t="s">
        <v>51</v>
      </c>
      <c r="L155" t="s">
        <v>48</v>
      </c>
      <c r="M155">
        <v>1</v>
      </c>
      <c r="N155">
        <v>2</v>
      </c>
      <c r="O155">
        <v>0</v>
      </c>
      <c r="P155" t="s">
        <v>2</v>
      </c>
      <c r="Q155" t="s">
        <v>3</v>
      </c>
      <c r="R155" t="s">
        <v>2</v>
      </c>
      <c r="S155" t="s">
        <v>3</v>
      </c>
      <c r="T155" t="s">
        <v>2</v>
      </c>
      <c r="U155" t="s">
        <v>3</v>
      </c>
      <c r="V155" t="s">
        <v>3</v>
      </c>
      <c r="W155" t="s">
        <v>2</v>
      </c>
      <c r="X155">
        <v>4</v>
      </c>
      <c r="Y155">
        <v>3</v>
      </c>
      <c r="Z155">
        <v>2</v>
      </c>
      <c r="AA155">
        <v>2</v>
      </c>
      <c r="AB155">
        <v>3</v>
      </c>
      <c r="AC155">
        <v>4</v>
      </c>
      <c r="AD155">
        <v>2</v>
      </c>
      <c r="AE155">
        <v>9</v>
      </c>
      <c r="AF155">
        <v>10</v>
      </c>
      <c r="AG155">
        <v>10</v>
      </c>
      <c r="AH155">
        <v>9.6666666666666661</v>
      </c>
      <c r="AI155" t="s">
        <v>74</v>
      </c>
      <c r="AJ155">
        <v>1</v>
      </c>
      <c r="AK155" t="s">
        <v>76</v>
      </c>
      <c r="AL155" t="s">
        <v>77</v>
      </c>
    </row>
    <row r="156" spans="1:38">
      <c r="A156" t="s">
        <v>37</v>
      </c>
      <c r="B156" t="s">
        <v>38</v>
      </c>
      <c r="C156">
        <v>15</v>
      </c>
      <c r="D156" t="s">
        <v>39</v>
      </c>
      <c r="E156" t="s">
        <v>40</v>
      </c>
      <c r="F156" t="s">
        <v>46</v>
      </c>
      <c r="G156">
        <v>4</v>
      </c>
      <c r="H156">
        <v>4</v>
      </c>
      <c r="I156" t="s">
        <v>50</v>
      </c>
      <c r="J156" t="s">
        <v>50</v>
      </c>
      <c r="K156" t="s">
        <v>53</v>
      </c>
      <c r="L156" t="s">
        <v>48</v>
      </c>
      <c r="M156">
        <v>2</v>
      </c>
      <c r="N156">
        <v>2</v>
      </c>
      <c r="O156">
        <v>2</v>
      </c>
      <c r="P156" t="s">
        <v>2</v>
      </c>
      <c r="Q156" t="s">
        <v>2</v>
      </c>
      <c r="R156" t="s">
        <v>3</v>
      </c>
      <c r="S156" t="s">
        <v>2</v>
      </c>
      <c r="T156" t="s">
        <v>3</v>
      </c>
      <c r="U156" t="s">
        <v>3</v>
      </c>
      <c r="V156" t="s">
        <v>3</v>
      </c>
      <c r="W156" t="s">
        <v>3</v>
      </c>
      <c r="X156">
        <v>4</v>
      </c>
      <c r="Y156">
        <v>4</v>
      </c>
      <c r="Z156">
        <v>4</v>
      </c>
      <c r="AA156">
        <v>2</v>
      </c>
      <c r="AB156">
        <v>3</v>
      </c>
      <c r="AC156">
        <v>5</v>
      </c>
      <c r="AD156">
        <v>6</v>
      </c>
      <c r="AE156">
        <v>7</v>
      </c>
      <c r="AF156">
        <v>9</v>
      </c>
      <c r="AG156">
        <v>8</v>
      </c>
      <c r="AH156">
        <v>8</v>
      </c>
      <c r="AI156" t="s">
        <v>74</v>
      </c>
      <c r="AJ156">
        <v>1</v>
      </c>
      <c r="AK156" t="s">
        <v>76</v>
      </c>
      <c r="AL156" t="s">
        <v>77</v>
      </c>
    </row>
    <row r="157" spans="1:38">
      <c r="A157" t="s">
        <v>37</v>
      </c>
      <c r="B157" t="s">
        <v>38</v>
      </c>
      <c r="C157">
        <v>16</v>
      </c>
      <c r="D157" t="s">
        <v>39</v>
      </c>
      <c r="E157" t="s">
        <v>49</v>
      </c>
      <c r="F157" t="s">
        <v>46</v>
      </c>
      <c r="G157">
        <v>2</v>
      </c>
      <c r="H157">
        <v>2</v>
      </c>
      <c r="I157" t="s">
        <v>42</v>
      </c>
      <c r="J157" t="s">
        <v>47</v>
      </c>
      <c r="K157" t="s">
        <v>44</v>
      </c>
      <c r="L157" t="s">
        <v>45</v>
      </c>
      <c r="M157">
        <v>1</v>
      </c>
      <c r="N157">
        <v>2</v>
      </c>
      <c r="O157">
        <v>0</v>
      </c>
      <c r="P157" t="s">
        <v>2</v>
      </c>
      <c r="Q157" t="s">
        <v>3</v>
      </c>
      <c r="R157" t="s">
        <v>2</v>
      </c>
      <c r="S157" t="s">
        <v>2</v>
      </c>
      <c r="T157" t="s">
        <v>3</v>
      </c>
      <c r="U157" t="s">
        <v>3</v>
      </c>
      <c r="V157" t="s">
        <v>2</v>
      </c>
      <c r="W157" t="s">
        <v>2</v>
      </c>
      <c r="X157">
        <v>4</v>
      </c>
      <c r="Y157">
        <v>3</v>
      </c>
      <c r="Z157">
        <v>4</v>
      </c>
      <c r="AA157">
        <v>1</v>
      </c>
      <c r="AB157">
        <v>2</v>
      </c>
      <c r="AC157">
        <v>2</v>
      </c>
      <c r="AD157">
        <v>4</v>
      </c>
      <c r="AE157">
        <v>8</v>
      </c>
      <c r="AF157">
        <v>7</v>
      </c>
      <c r="AG157">
        <v>6</v>
      </c>
      <c r="AH157">
        <v>7</v>
      </c>
      <c r="AI157" t="s">
        <v>74</v>
      </c>
      <c r="AJ157">
        <v>0</v>
      </c>
      <c r="AK157" t="s">
        <v>76</v>
      </c>
      <c r="AL157" t="s">
        <v>77</v>
      </c>
    </row>
    <row r="158" spans="1:38">
      <c r="A158" t="s">
        <v>37</v>
      </c>
      <c r="B158" t="s">
        <v>52</v>
      </c>
      <c r="C158">
        <v>16</v>
      </c>
      <c r="D158" t="s">
        <v>39</v>
      </c>
      <c r="E158" t="s">
        <v>40</v>
      </c>
      <c r="F158" t="s">
        <v>46</v>
      </c>
      <c r="G158">
        <v>2</v>
      </c>
      <c r="H158">
        <v>2</v>
      </c>
      <c r="I158" t="s">
        <v>50</v>
      </c>
      <c r="J158" t="s">
        <v>47</v>
      </c>
      <c r="K158" t="s">
        <v>53</v>
      </c>
      <c r="L158" t="s">
        <v>48</v>
      </c>
      <c r="M158">
        <v>2</v>
      </c>
      <c r="N158">
        <v>2</v>
      </c>
      <c r="O158">
        <v>1</v>
      </c>
      <c r="P158" t="s">
        <v>2</v>
      </c>
      <c r="Q158" t="s">
        <v>2</v>
      </c>
      <c r="R158" t="s">
        <v>3</v>
      </c>
      <c r="S158" t="s">
        <v>3</v>
      </c>
      <c r="T158" t="s">
        <v>2</v>
      </c>
      <c r="U158" t="s">
        <v>3</v>
      </c>
      <c r="V158" t="s">
        <v>3</v>
      </c>
      <c r="W158" t="s">
        <v>2</v>
      </c>
      <c r="X158">
        <v>4</v>
      </c>
      <c r="Y158">
        <v>4</v>
      </c>
      <c r="Z158">
        <v>2</v>
      </c>
      <c r="AA158">
        <v>1</v>
      </c>
      <c r="AB158">
        <v>1</v>
      </c>
      <c r="AC158">
        <v>3</v>
      </c>
      <c r="AD158">
        <v>12</v>
      </c>
      <c r="AE158">
        <v>11</v>
      </c>
      <c r="AF158">
        <v>10</v>
      </c>
      <c r="AG158">
        <v>10</v>
      </c>
      <c r="AH158">
        <v>10.333333333333334</v>
      </c>
      <c r="AI158" t="s">
        <v>85</v>
      </c>
      <c r="AJ158">
        <v>1</v>
      </c>
      <c r="AK158" t="s">
        <v>76</v>
      </c>
      <c r="AL158" t="s">
        <v>77</v>
      </c>
    </row>
    <row r="159" spans="1:38">
      <c r="A159" t="s">
        <v>37</v>
      </c>
      <c r="B159" t="s">
        <v>52</v>
      </c>
      <c r="C159">
        <v>16</v>
      </c>
      <c r="D159" t="s">
        <v>39</v>
      </c>
      <c r="E159" t="s">
        <v>49</v>
      </c>
      <c r="F159" t="s">
        <v>41</v>
      </c>
      <c r="G159">
        <v>4</v>
      </c>
      <c r="H159">
        <v>4</v>
      </c>
      <c r="I159" t="s">
        <v>43</v>
      </c>
      <c r="J159" t="s">
        <v>32</v>
      </c>
      <c r="K159" t="s">
        <v>53</v>
      </c>
      <c r="L159" t="s">
        <v>45</v>
      </c>
      <c r="M159">
        <v>1</v>
      </c>
      <c r="N159">
        <v>2</v>
      </c>
      <c r="O159">
        <v>0</v>
      </c>
      <c r="P159" t="s">
        <v>2</v>
      </c>
      <c r="Q159" t="s">
        <v>3</v>
      </c>
      <c r="R159" t="s">
        <v>2</v>
      </c>
      <c r="S159" t="s">
        <v>2</v>
      </c>
      <c r="T159" t="s">
        <v>3</v>
      </c>
      <c r="U159" t="s">
        <v>3</v>
      </c>
      <c r="V159" t="s">
        <v>2</v>
      </c>
      <c r="W159" t="s">
        <v>2</v>
      </c>
      <c r="X159">
        <v>4</v>
      </c>
      <c r="Y159">
        <v>1</v>
      </c>
      <c r="Z159">
        <v>3</v>
      </c>
      <c r="AA159">
        <v>3</v>
      </c>
      <c r="AB159">
        <v>5</v>
      </c>
      <c r="AC159">
        <v>5</v>
      </c>
      <c r="AD159">
        <v>18</v>
      </c>
      <c r="AE159">
        <v>8</v>
      </c>
      <c r="AF159">
        <v>6</v>
      </c>
      <c r="AG159">
        <v>7</v>
      </c>
      <c r="AH159">
        <v>7</v>
      </c>
      <c r="AI159" t="s">
        <v>74</v>
      </c>
      <c r="AJ159">
        <v>2</v>
      </c>
      <c r="AK159" t="s">
        <v>75</v>
      </c>
      <c r="AL159" t="s">
        <v>77</v>
      </c>
    </row>
    <row r="160" spans="1:38">
      <c r="A160" t="s">
        <v>37</v>
      </c>
      <c r="B160" t="s">
        <v>38</v>
      </c>
      <c r="C160">
        <v>16</v>
      </c>
      <c r="D160" t="s">
        <v>39</v>
      </c>
      <c r="E160" t="s">
        <v>49</v>
      </c>
      <c r="F160" t="s">
        <v>46</v>
      </c>
      <c r="G160">
        <v>3</v>
      </c>
      <c r="H160">
        <v>1</v>
      </c>
      <c r="I160" t="s">
        <v>47</v>
      </c>
      <c r="J160" t="s">
        <v>47</v>
      </c>
      <c r="K160" t="s">
        <v>51</v>
      </c>
      <c r="L160" t="s">
        <v>48</v>
      </c>
      <c r="M160">
        <v>1</v>
      </c>
      <c r="N160">
        <v>2</v>
      </c>
      <c r="O160">
        <v>0</v>
      </c>
      <c r="P160" t="s">
        <v>3</v>
      </c>
      <c r="Q160" t="s">
        <v>3</v>
      </c>
      <c r="R160" t="s">
        <v>2</v>
      </c>
      <c r="S160" t="s">
        <v>2</v>
      </c>
      <c r="T160" t="s">
        <v>3</v>
      </c>
      <c r="U160" t="s">
        <v>3</v>
      </c>
      <c r="V160" t="s">
        <v>2</v>
      </c>
      <c r="W160" t="s">
        <v>2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2</v>
      </c>
      <c r="AD160">
        <v>4</v>
      </c>
      <c r="AE160">
        <v>7</v>
      </c>
      <c r="AF160">
        <v>6</v>
      </c>
      <c r="AG160">
        <v>6</v>
      </c>
      <c r="AH160">
        <v>6.333333333333333</v>
      </c>
      <c r="AI160" t="s">
        <v>74</v>
      </c>
      <c r="AJ160">
        <v>1</v>
      </c>
      <c r="AK160" t="s">
        <v>76</v>
      </c>
      <c r="AL160" t="s">
        <v>77</v>
      </c>
    </row>
    <row r="161" spans="1:38">
      <c r="A161" t="s">
        <v>37</v>
      </c>
      <c r="B161" t="s">
        <v>38</v>
      </c>
      <c r="C161">
        <v>16</v>
      </c>
      <c r="D161" t="s">
        <v>39</v>
      </c>
      <c r="E161" t="s">
        <v>40</v>
      </c>
      <c r="F161" t="s">
        <v>46</v>
      </c>
      <c r="G161">
        <v>4</v>
      </c>
      <c r="H161">
        <v>2</v>
      </c>
      <c r="I161" t="s">
        <v>43</v>
      </c>
      <c r="J161" t="s">
        <v>50</v>
      </c>
      <c r="K161" t="s">
        <v>51</v>
      </c>
      <c r="L161" t="s">
        <v>45</v>
      </c>
      <c r="M161">
        <v>2</v>
      </c>
      <c r="N161">
        <v>2</v>
      </c>
      <c r="O161">
        <v>0</v>
      </c>
      <c r="P161" t="s">
        <v>2</v>
      </c>
      <c r="Q161" t="s">
        <v>3</v>
      </c>
      <c r="R161" t="s">
        <v>3</v>
      </c>
      <c r="S161" t="s">
        <v>3</v>
      </c>
      <c r="T161" t="s">
        <v>3</v>
      </c>
      <c r="U161" t="s">
        <v>3</v>
      </c>
      <c r="V161" t="s">
        <v>3</v>
      </c>
      <c r="W161" t="s">
        <v>2</v>
      </c>
      <c r="X161">
        <v>5</v>
      </c>
      <c r="Y161">
        <v>3</v>
      </c>
      <c r="Z161">
        <v>3</v>
      </c>
      <c r="AA161">
        <v>1</v>
      </c>
      <c r="AB161">
        <v>1</v>
      </c>
      <c r="AC161">
        <v>1</v>
      </c>
      <c r="AD161">
        <v>0</v>
      </c>
      <c r="AE161">
        <v>11</v>
      </c>
      <c r="AF161">
        <v>10</v>
      </c>
      <c r="AG161">
        <v>10</v>
      </c>
      <c r="AH161">
        <v>10.333333333333334</v>
      </c>
      <c r="AI161" t="s">
        <v>85</v>
      </c>
      <c r="AJ161">
        <v>0</v>
      </c>
      <c r="AK161" t="s">
        <v>76</v>
      </c>
      <c r="AL161" t="s">
        <v>77</v>
      </c>
    </row>
    <row r="162" spans="1:38">
      <c r="A162" t="s">
        <v>37</v>
      </c>
      <c r="B162" t="s">
        <v>38</v>
      </c>
      <c r="C162">
        <v>16</v>
      </c>
      <c r="D162" t="s">
        <v>39</v>
      </c>
      <c r="E162" t="s">
        <v>40</v>
      </c>
      <c r="F162" t="s">
        <v>46</v>
      </c>
      <c r="G162">
        <v>2</v>
      </c>
      <c r="H162">
        <v>1</v>
      </c>
      <c r="I162" t="s">
        <v>47</v>
      </c>
      <c r="J162" t="s">
        <v>47</v>
      </c>
      <c r="K162" t="s">
        <v>44</v>
      </c>
      <c r="L162" t="s">
        <v>45</v>
      </c>
      <c r="M162">
        <v>1</v>
      </c>
      <c r="N162">
        <v>2</v>
      </c>
      <c r="O162">
        <v>0</v>
      </c>
      <c r="P162" t="s">
        <v>2</v>
      </c>
      <c r="Q162" t="s">
        <v>3</v>
      </c>
      <c r="R162" t="s">
        <v>3</v>
      </c>
      <c r="S162" t="s">
        <v>2</v>
      </c>
      <c r="T162" t="s">
        <v>3</v>
      </c>
      <c r="U162" t="s">
        <v>3</v>
      </c>
      <c r="V162" t="s">
        <v>2</v>
      </c>
      <c r="W162" t="s">
        <v>3</v>
      </c>
      <c r="X162">
        <v>4</v>
      </c>
      <c r="Y162">
        <v>3</v>
      </c>
      <c r="Z162">
        <v>5</v>
      </c>
      <c r="AA162">
        <v>1</v>
      </c>
      <c r="AB162">
        <v>1</v>
      </c>
      <c r="AC162">
        <v>5</v>
      </c>
      <c r="AD162">
        <v>2</v>
      </c>
      <c r="AE162">
        <v>8</v>
      </c>
      <c r="AF162">
        <v>9</v>
      </c>
      <c r="AG162">
        <v>10</v>
      </c>
      <c r="AH162">
        <v>9</v>
      </c>
      <c r="AI162" t="s">
        <v>74</v>
      </c>
      <c r="AJ162">
        <v>1</v>
      </c>
      <c r="AK162" t="s">
        <v>76</v>
      </c>
      <c r="AL162" t="s">
        <v>77</v>
      </c>
    </row>
    <row r="163" spans="1:38">
      <c r="A163" t="s">
        <v>37</v>
      </c>
      <c r="B163" t="s">
        <v>38</v>
      </c>
      <c r="C163">
        <v>15</v>
      </c>
      <c r="D163" t="s">
        <v>39</v>
      </c>
      <c r="E163" t="s">
        <v>40</v>
      </c>
      <c r="F163" t="s">
        <v>46</v>
      </c>
      <c r="G163">
        <v>3</v>
      </c>
      <c r="H163">
        <v>2</v>
      </c>
      <c r="I163" t="s">
        <v>50</v>
      </c>
      <c r="J163" t="s">
        <v>47</v>
      </c>
      <c r="K163" t="s">
        <v>51</v>
      </c>
      <c r="L163" t="s">
        <v>45</v>
      </c>
      <c r="M163">
        <v>2</v>
      </c>
      <c r="N163">
        <v>2</v>
      </c>
      <c r="O163">
        <v>0</v>
      </c>
      <c r="P163" t="s">
        <v>3</v>
      </c>
      <c r="Q163" t="s">
        <v>3</v>
      </c>
      <c r="R163" t="s">
        <v>3</v>
      </c>
      <c r="S163" t="s">
        <v>2</v>
      </c>
      <c r="T163" t="s">
        <v>3</v>
      </c>
      <c r="U163" t="s">
        <v>3</v>
      </c>
      <c r="V163" t="s">
        <v>3</v>
      </c>
      <c r="W163" t="s">
        <v>2</v>
      </c>
      <c r="X163">
        <v>4</v>
      </c>
      <c r="Y163">
        <v>3</v>
      </c>
      <c r="Z163">
        <v>5</v>
      </c>
      <c r="AA163">
        <v>1</v>
      </c>
      <c r="AB163">
        <v>1</v>
      </c>
      <c r="AC163">
        <v>2</v>
      </c>
      <c r="AD163">
        <v>26</v>
      </c>
      <c r="AE163">
        <v>7</v>
      </c>
      <c r="AF163">
        <v>6</v>
      </c>
      <c r="AG163">
        <v>6</v>
      </c>
      <c r="AH163">
        <v>6.333333333333333</v>
      </c>
      <c r="AI163" t="s">
        <v>74</v>
      </c>
      <c r="AJ163">
        <v>1</v>
      </c>
      <c r="AK163" t="s">
        <v>76</v>
      </c>
      <c r="AL163" t="s">
        <v>77</v>
      </c>
    </row>
    <row r="164" spans="1:38">
      <c r="A164" t="s">
        <v>37</v>
      </c>
      <c r="B164" t="s">
        <v>52</v>
      </c>
      <c r="C164">
        <v>15</v>
      </c>
      <c r="D164" t="s">
        <v>39</v>
      </c>
      <c r="E164" t="s">
        <v>40</v>
      </c>
      <c r="F164" t="s">
        <v>41</v>
      </c>
      <c r="G164">
        <v>3</v>
      </c>
      <c r="H164">
        <v>4</v>
      </c>
      <c r="I164" t="s">
        <v>50</v>
      </c>
      <c r="J164" t="s">
        <v>47</v>
      </c>
      <c r="K164" t="s">
        <v>44</v>
      </c>
      <c r="L164" t="s">
        <v>45</v>
      </c>
      <c r="M164">
        <v>1</v>
      </c>
      <c r="N164">
        <v>2</v>
      </c>
      <c r="O164">
        <v>0</v>
      </c>
      <c r="P164" t="s">
        <v>2</v>
      </c>
      <c r="Q164" t="s">
        <v>3</v>
      </c>
      <c r="R164" t="s">
        <v>3</v>
      </c>
      <c r="S164" t="s">
        <v>3</v>
      </c>
      <c r="T164" t="s">
        <v>3</v>
      </c>
      <c r="U164" t="s">
        <v>3</v>
      </c>
      <c r="V164" t="s">
        <v>3</v>
      </c>
      <c r="W164" t="s">
        <v>2</v>
      </c>
      <c r="X164">
        <v>5</v>
      </c>
      <c r="Y164">
        <v>4</v>
      </c>
      <c r="Z164">
        <v>4</v>
      </c>
      <c r="AA164">
        <v>1</v>
      </c>
      <c r="AB164">
        <v>1</v>
      </c>
      <c r="AC164">
        <v>1</v>
      </c>
      <c r="AD164">
        <v>0</v>
      </c>
      <c r="AE164">
        <v>16</v>
      </c>
      <c r="AF164">
        <v>18</v>
      </c>
      <c r="AG164">
        <v>18</v>
      </c>
      <c r="AH164">
        <v>17.333333333333332</v>
      </c>
      <c r="AI164" t="s">
        <v>86</v>
      </c>
      <c r="AJ164">
        <v>0</v>
      </c>
      <c r="AK164" t="s">
        <v>76</v>
      </c>
      <c r="AL164" t="s">
        <v>77</v>
      </c>
    </row>
    <row r="165" spans="1:38">
      <c r="A165" t="s">
        <v>37</v>
      </c>
      <c r="B165" t="s">
        <v>38</v>
      </c>
      <c r="C165">
        <v>16</v>
      </c>
      <c r="D165" t="s">
        <v>39</v>
      </c>
      <c r="E165" t="s">
        <v>40</v>
      </c>
      <c r="F165" t="s">
        <v>46</v>
      </c>
      <c r="G165">
        <v>2</v>
      </c>
      <c r="H165">
        <v>2</v>
      </c>
      <c r="I165" t="s">
        <v>42</v>
      </c>
      <c r="J165" t="s">
        <v>47</v>
      </c>
      <c r="K165" t="s">
        <v>51</v>
      </c>
      <c r="L165" t="s">
        <v>45</v>
      </c>
      <c r="M165">
        <v>1</v>
      </c>
      <c r="N165">
        <v>2</v>
      </c>
      <c r="O165">
        <v>1</v>
      </c>
      <c r="P165" t="s">
        <v>3</v>
      </c>
      <c r="Q165" t="s">
        <v>2</v>
      </c>
      <c r="R165" t="s">
        <v>2</v>
      </c>
      <c r="S165" t="s">
        <v>3</v>
      </c>
      <c r="T165" t="s">
        <v>3</v>
      </c>
      <c r="U165" t="s">
        <v>3</v>
      </c>
      <c r="V165" t="s">
        <v>3</v>
      </c>
      <c r="W165" t="s">
        <v>2</v>
      </c>
      <c r="X165">
        <v>3</v>
      </c>
      <c r="Y165">
        <v>1</v>
      </c>
      <c r="Z165">
        <v>2</v>
      </c>
      <c r="AA165">
        <v>1</v>
      </c>
      <c r="AB165">
        <v>1</v>
      </c>
      <c r="AC165">
        <v>5</v>
      </c>
      <c r="AD165">
        <v>6</v>
      </c>
      <c r="AE165">
        <v>10</v>
      </c>
      <c r="AF165">
        <v>13</v>
      </c>
      <c r="AG165">
        <v>13</v>
      </c>
      <c r="AH165">
        <v>12</v>
      </c>
      <c r="AI165" t="s">
        <v>85</v>
      </c>
      <c r="AJ165">
        <v>0</v>
      </c>
      <c r="AK165" t="s">
        <v>76</v>
      </c>
      <c r="AL165" t="s">
        <v>77</v>
      </c>
    </row>
    <row r="166" spans="1:38">
      <c r="A166" t="s">
        <v>37</v>
      </c>
      <c r="B166" t="s">
        <v>52</v>
      </c>
      <c r="C166">
        <v>15</v>
      </c>
      <c r="D166" t="s">
        <v>54</v>
      </c>
      <c r="E166" t="s">
        <v>40</v>
      </c>
      <c r="F166" t="s">
        <v>46</v>
      </c>
      <c r="G166">
        <v>2</v>
      </c>
      <c r="H166">
        <v>1</v>
      </c>
      <c r="I166" t="s">
        <v>32</v>
      </c>
      <c r="J166" t="s">
        <v>50</v>
      </c>
      <c r="K166" t="s">
        <v>53</v>
      </c>
      <c r="L166" t="s">
        <v>45</v>
      </c>
      <c r="M166">
        <v>1</v>
      </c>
      <c r="N166">
        <v>2</v>
      </c>
      <c r="O166">
        <v>0</v>
      </c>
      <c r="P166" t="s">
        <v>2</v>
      </c>
      <c r="Q166" t="s">
        <v>2</v>
      </c>
      <c r="R166" t="s">
        <v>2</v>
      </c>
      <c r="S166" t="s">
        <v>3</v>
      </c>
      <c r="T166" t="s">
        <v>3</v>
      </c>
      <c r="U166" t="s">
        <v>3</v>
      </c>
      <c r="V166" t="s">
        <v>3</v>
      </c>
      <c r="W166" t="s">
        <v>3</v>
      </c>
      <c r="X166">
        <v>5</v>
      </c>
      <c r="Y166">
        <v>4</v>
      </c>
      <c r="Z166">
        <v>2</v>
      </c>
      <c r="AA166">
        <v>1</v>
      </c>
      <c r="AB166">
        <v>1</v>
      </c>
      <c r="AC166">
        <v>5</v>
      </c>
      <c r="AD166">
        <v>8</v>
      </c>
      <c r="AE166">
        <v>9</v>
      </c>
      <c r="AF166">
        <v>9</v>
      </c>
      <c r="AG166">
        <v>9</v>
      </c>
      <c r="AH166">
        <v>9</v>
      </c>
      <c r="AI166" t="s">
        <v>74</v>
      </c>
      <c r="AJ166">
        <v>1</v>
      </c>
      <c r="AK166" t="s">
        <v>76</v>
      </c>
      <c r="AL166" t="s">
        <v>77</v>
      </c>
    </row>
    <row r="167" spans="1:38">
      <c r="A167" t="s">
        <v>37</v>
      </c>
      <c r="B167" t="s">
        <v>52</v>
      </c>
      <c r="C167">
        <v>16</v>
      </c>
      <c r="D167" t="s">
        <v>39</v>
      </c>
      <c r="E167" t="s">
        <v>40</v>
      </c>
      <c r="F167" t="s">
        <v>46</v>
      </c>
      <c r="G167">
        <v>4</v>
      </c>
      <c r="H167">
        <v>4</v>
      </c>
      <c r="I167" t="s">
        <v>43</v>
      </c>
      <c r="J167" t="s">
        <v>43</v>
      </c>
      <c r="K167" t="s">
        <v>44</v>
      </c>
      <c r="L167" t="s">
        <v>48</v>
      </c>
      <c r="M167">
        <v>1</v>
      </c>
      <c r="N167">
        <v>2</v>
      </c>
      <c r="O167">
        <v>0</v>
      </c>
      <c r="P167" t="s">
        <v>2</v>
      </c>
      <c r="Q167" t="s">
        <v>3</v>
      </c>
      <c r="R167" t="s">
        <v>2</v>
      </c>
      <c r="S167" t="s">
        <v>3</v>
      </c>
      <c r="T167" t="s">
        <v>3</v>
      </c>
      <c r="U167" t="s">
        <v>3</v>
      </c>
      <c r="V167" t="s">
        <v>3</v>
      </c>
      <c r="W167" t="s">
        <v>2</v>
      </c>
      <c r="X167">
        <v>5</v>
      </c>
      <c r="Y167">
        <v>4</v>
      </c>
      <c r="Z167">
        <v>4</v>
      </c>
      <c r="AA167">
        <v>1</v>
      </c>
      <c r="AB167">
        <v>2</v>
      </c>
      <c r="AC167">
        <v>5</v>
      </c>
      <c r="AD167">
        <v>2</v>
      </c>
      <c r="AE167">
        <v>15</v>
      </c>
      <c r="AF167">
        <v>15</v>
      </c>
      <c r="AG167">
        <v>16</v>
      </c>
      <c r="AH167">
        <v>15.333333333333334</v>
      </c>
      <c r="AI167" t="s">
        <v>89</v>
      </c>
      <c r="AJ167">
        <v>0</v>
      </c>
      <c r="AK167" t="s">
        <v>76</v>
      </c>
      <c r="AL167" t="s">
        <v>77</v>
      </c>
    </row>
    <row r="168" spans="1:38">
      <c r="A168" t="s">
        <v>37</v>
      </c>
      <c r="B168" t="s">
        <v>52</v>
      </c>
      <c r="C168">
        <v>15</v>
      </c>
      <c r="D168" t="s">
        <v>39</v>
      </c>
      <c r="E168" t="s">
        <v>40</v>
      </c>
      <c r="F168" t="s">
        <v>46</v>
      </c>
      <c r="G168">
        <v>4</v>
      </c>
      <c r="H168">
        <v>4</v>
      </c>
      <c r="I168" t="s">
        <v>47</v>
      </c>
      <c r="J168" t="s">
        <v>43</v>
      </c>
      <c r="K168" t="s">
        <v>53</v>
      </c>
      <c r="L168" t="s">
        <v>48</v>
      </c>
      <c r="M168">
        <v>2</v>
      </c>
      <c r="N168">
        <v>2</v>
      </c>
      <c r="O168">
        <v>0</v>
      </c>
      <c r="P168" t="s">
        <v>2</v>
      </c>
      <c r="Q168" t="s">
        <v>3</v>
      </c>
      <c r="R168" t="s">
        <v>2</v>
      </c>
      <c r="S168" t="s">
        <v>3</v>
      </c>
      <c r="T168" t="s">
        <v>3</v>
      </c>
      <c r="U168" t="s">
        <v>3</v>
      </c>
      <c r="V168" t="s">
        <v>2</v>
      </c>
      <c r="W168" t="s">
        <v>2</v>
      </c>
      <c r="X168">
        <v>4</v>
      </c>
      <c r="Y168">
        <v>4</v>
      </c>
      <c r="Z168">
        <v>3</v>
      </c>
      <c r="AA168">
        <v>1</v>
      </c>
      <c r="AB168">
        <v>1</v>
      </c>
      <c r="AC168">
        <v>2</v>
      </c>
      <c r="AD168">
        <v>2</v>
      </c>
      <c r="AE168">
        <v>11</v>
      </c>
      <c r="AF168">
        <v>13</v>
      </c>
      <c r="AG168">
        <v>14</v>
      </c>
      <c r="AH168">
        <v>12.666666666666666</v>
      </c>
      <c r="AI168" t="s">
        <v>85</v>
      </c>
      <c r="AJ168">
        <v>0</v>
      </c>
      <c r="AK168" t="s">
        <v>76</v>
      </c>
      <c r="AL168" t="s">
        <v>77</v>
      </c>
    </row>
    <row r="169" spans="1:38">
      <c r="A169" t="s">
        <v>37</v>
      </c>
      <c r="B169" t="s">
        <v>52</v>
      </c>
      <c r="C169">
        <v>17</v>
      </c>
      <c r="D169" t="s">
        <v>54</v>
      </c>
      <c r="E169" t="s">
        <v>40</v>
      </c>
      <c r="F169" t="s">
        <v>46</v>
      </c>
      <c r="G169">
        <v>1</v>
      </c>
      <c r="H169">
        <v>3</v>
      </c>
      <c r="I169" t="s">
        <v>47</v>
      </c>
      <c r="J169" t="s">
        <v>47</v>
      </c>
      <c r="K169" t="s">
        <v>44</v>
      </c>
      <c r="L169" t="s">
        <v>48</v>
      </c>
      <c r="M169">
        <v>3</v>
      </c>
      <c r="N169">
        <v>2</v>
      </c>
      <c r="O169">
        <v>1</v>
      </c>
      <c r="P169" t="s">
        <v>2</v>
      </c>
      <c r="Q169" t="s">
        <v>3</v>
      </c>
      <c r="R169" t="s">
        <v>2</v>
      </c>
      <c r="S169" t="s">
        <v>3</v>
      </c>
      <c r="T169" t="s">
        <v>3</v>
      </c>
      <c r="U169" t="s">
        <v>3</v>
      </c>
      <c r="V169" t="s">
        <v>3</v>
      </c>
      <c r="W169" t="s">
        <v>2</v>
      </c>
      <c r="X169">
        <v>5</v>
      </c>
      <c r="Y169">
        <v>2</v>
      </c>
      <c r="Z169">
        <v>4</v>
      </c>
      <c r="AA169">
        <v>1</v>
      </c>
      <c r="AB169">
        <v>4</v>
      </c>
      <c r="AC169">
        <v>5</v>
      </c>
      <c r="AD169">
        <v>20</v>
      </c>
      <c r="AE169">
        <v>9</v>
      </c>
      <c r="AF169">
        <v>7</v>
      </c>
      <c r="AG169">
        <v>8</v>
      </c>
      <c r="AH169">
        <v>8</v>
      </c>
      <c r="AI169" t="s">
        <v>74</v>
      </c>
      <c r="AJ169">
        <v>3</v>
      </c>
      <c r="AK169" t="s">
        <v>75</v>
      </c>
      <c r="AL169" t="s">
        <v>87</v>
      </c>
    </row>
    <row r="170" spans="1:38">
      <c r="A170" t="s">
        <v>37</v>
      </c>
      <c r="B170" t="s">
        <v>38</v>
      </c>
      <c r="C170">
        <v>15</v>
      </c>
      <c r="D170" t="s">
        <v>39</v>
      </c>
      <c r="E170" t="s">
        <v>40</v>
      </c>
      <c r="F170" t="s">
        <v>46</v>
      </c>
      <c r="G170">
        <v>1</v>
      </c>
      <c r="H170">
        <v>2</v>
      </c>
      <c r="I170" t="s">
        <v>42</v>
      </c>
      <c r="J170" t="s">
        <v>50</v>
      </c>
      <c r="K170" t="s">
        <v>44</v>
      </c>
      <c r="L170" t="s">
        <v>45</v>
      </c>
      <c r="M170">
        <v>1</v>
      </c>
      <c r="N170">
        <v>2</v>
      </c>
      <c r="O170">
        <v>0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3</v>
      </c>
      <c r="V170" t="s">
        <v>3</v>
      </c>
      <c r="W170" t="s">
        <v>2</v>
      </c>
      <c r="X170">
        <v>3</v>
      </c>
      <c r="Y170">
        <v>2</v>
      </c>
      <c r="Z170">
        <v>3</v>
      </c>
      <c r="AA170">
        <v>1</v>
      </c>
      <c r="AB170">
        <v>2</v>
      </c>
      <c r="AC170">
        <v>1</v>
      </c>
      <c r="AD170">
        <v>2</v>
      </c>
      <c r="AE170">
        <v>16</v>
      </c>
      <c r="AF170">
        <v>15</v>
      </c>
      <c r="AG170">
        <v>15</v>
      </c>
      <c r="AH170">
        <v>15.333333333333334</v>
      </c>
      <c r="AI170" t="s">
        <v>89</v>
      </c>
      <c r="AJ170">
        <v>1</v>
      </c>
      <c r="AK170" t="s">
        <v>76</v>
      </c>
      <c r="AL170" t="s">
        <v>77</v>
      </c>
    </row>
    <row r="171" spans="1:38">
      <c r="A171" t="s">
        <v>37</v>
      </c>
      <c r="B171" t="s">
        <v>38</v>
      </c>
      <c r="C171">
        <v>16</v>
      </c>
      <c r="D171" t="s">
        <v>39</v>
      </c>
      <c r="E171" t="s">
        <v>49</v>
      </c>
      <c r="F171" t="s">
        <v>46</v>
      </c>
      <c r="G171">
        <v>2</v>
      </c>
      <c r="H171">
        <v>4</v>
      </c>
      <c r="I171" t="s">
        <v>47</v>
      </c>
      <c r="J171" t="s">
        <v>32</v>
      </c>
      <c r="K171" t="s">
        <v>44</v>
      </c>
      <c r="L171" t="s">
        <v>48</v>
      </c>
      <c r="M171">
        <v>2</v>
      </c>
      <c r="N171">
        <v>2</v>
      </c>
      <c r="O171">
        <v>0</v>
      </c>
      <c r="P171" t="s">
        <v>2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  <c r="W171" t="s">
        <v>3</v>
      </c>
      <c r="X171">
        <v>4</v>
      </c>
      <c r="Y171">
        <v>2</v>
      </c>
      <c r="Z171">
        <v>2</v>
      </c>
      <c r="AA171">
        <v>1</v>
      </c>
      <c r="AB171">
        <v>2</v>
      </c>
      <c r="AC171">
        <v>5</v>
      </c>
      <c r="AD171">
        <v>2</v>
      </c>
      <c r="AE171">
        <v>13</v>
      </c>
      <c r="AF171">
        <v>13</v>
      </c>
      <c r="AG171">
        <v>13</v>
      </c>
      <c r="AH171">
        <v>13</v>
      </c>
      <c r="AI171" t="s">
        <v>85</v>
      </c>
      <c r="AJ171">
        <v>0</v>
      </c>
      <c r="AK171" t="s">
        <v>76</v>
      </c>
      <c r="AL171" t="s">
        <v>77</v>
      </c>
    </row>
    <row r="172" spans="1:38">
      <c r="A172" t="s">
        <v>37</v>
      </c>
      <c r="B172" t="s">
        <v>38</v>
      </c>
      <c r="C172">
        <v>16</v>
      </c>
      <c r="D172" t="s">
        <v>39</v>
      </c>
      <c r="E172" t="s">
        <v>40</v>
      </c>
      <c r="F172" t="s">
        <v>46</v>
      </c>
      <c r="G172">
        <v>2</v>
      </c>
      <c r="H172">
        <v>2</v>
      </c>
      <c r="I172" t="s">
        <v>47</v>
      </c>
      <c r="J172" t="s">
        <v>47</v>
      </c>
      <c r="K172" t="s">
        <v>51</v>
      </c>
      <c r="L172" t="s">
        <v>45</v>
      </c>
      <c r="M172">
        <v>1</v>
      </c>
      <c r="N172">
        <v>2</v>
      </c>
      <c r="O172">
        <v>0</v>
      </c>
      <c r="P172" t="s">
        <v>2</v>
      </c>
      <c r="Q172" t="s">
        <v>2</v>
      </c>
      <c r="R172" t="s">
        <v>3</v>
      </c>
      <c r="S172" t="s">
        <v>2</v>
      </c>
      <c r="T172" t="s">
        <v>3</v>
      </c>
      <c r="U172" t="s">
        <v>3</v>
      </c>
      <c r="V172" t="s">
        <v>3</v>
      </c>
      <c r="W172" t="s">
        <v>3</v>
      </c>
      <c r="X172">
        <v>5</v>
      </c>
      <c r="Y172">
        <v>4</v>
      </c>
      <c r="Z172">
        <v>4</v>
      </c>
      <c r="AA172">
        <v>1</v>
      </c>
      <c r="AB172">
        <v>1</v>
      </c>
      <c r="AC172">
        <v>5</v>
      </c>
      <c r="AD172">
        <v>0</v>
      </c>
      <c r="AE172">
        <v>8</v>
      </c>
      <c r="AF172">
        <v>7</v>
      </c>
      <c r="AG172">
        <v>8</v>
      </c>
      <c r="AH172">
        <v>7.666666666666667</v>
      </c>
      <c r="AI172" t="s">
        <v>74</v>
      </c>
      <c r="AJ172">
        <v>0</v>
      </c>
      <c r="AK172" t="s">
        <v>76</v>
      </c>
      <c r="AL172" t="s">
        <v>77</v>
      </c>
    </row>
    <row r="173" spans="1:38">
      <c r="A173" t="s">
        <v>37</v>
      </c>
      <c r="B173" t="s">
        <v>38</v>
      </c>
      <c r="C173">
        <v>15</v>
      </c>
      <c r="D173" t="s">
        <v>39</v>
      </c>
      <c r="E173" t="s">
        <v>49</v>
      </c>
      <c r="F173" t="s">
        <v>41</v>
      </c>
      <c r="G173">
        <v>3</v>
      </c>
      <c r="H173">
        <v>4</v>
      </c>
      <c r="I173" t="s">
        <v>47</v>
      </c>
      <c r="J173" t="s">
        <v>47</v>
      </c>
      <c r="K173" t="s">
        <v>51</v>
      </c>
      <c r="L173" t="s">
        <v>45</v>
      </c>
      <c r="M173">
        <v>1</v>
      </c>
      <c r="N173">
        <v>2</v>
      </c>
      <c r="O173">
        <v>0</v>
      </c>
      <c r="P173" t="s">
        <v>3</v>
      </c>
      <c r="Q173" t="s">
        <v>2</v>
      </c>
      <c r="R173" t="s">
        <v>2</v>
      </c>
      <c r="S173" t="s">
        <v>3</v>
      </c>
      <c r="T173" t="s">
        <v>3</v>
      </c>
      <c r="U173" t="s">
        <v>3</v>
      </c>
      <c r="V173" t="s">
        <v>3</v>
      </c>
      <c r="W173" t="s">
        <v>3</v>
      </c>
      <c r="X173">
        <v>5</v>
      </c>
      <c r="Y173">
        <v>3</v>
      </c>
      <c r="Z173">
        <v>2</v>
      </c>
      <c r="AA173">
        <v>1</v>
      </c>
      <c r="AB173">
        <v>1</v>
      </c>
      <c r="AC173">
        <v>1</v>
      </c>
      <c r="AD173">
        <v>0</v>
      </c>
      <c r="AE173">
        <v>7</v>
      </c>
      <c r="AF173">
        <v>10</v>
      </c>
      <c r="AG173">
        <v>11</v>
      </c>
      <c r="AH173">
        <v>9.3333333333333339</v>
      </c>
      <c r="AI173" t="s">
        <v>74</v>
      </c>
      <c r="AJ173">
        <v>0</v>
      </c>
      <c r="AK173" t="s">
        <v>76</v>
      </c>
      <c r="AL173" t="s">
        <v>77</v>
      </c>
    </row>
    <row r="174" spans="1:38">
      <c r="A174" t="s">
        <v>37</v>
      </c>
      <c r="B174" t="s">
        <v>38</v>
      </c>
      <c r="C174">
        <v>19</v>
      </c>
      <c r="D174" t="s">
        <v>39</v>
      </c>
      <c r="E174" t="s">
        <v>40</v>
      </c>
      <c r="F174" t="s">
        <v>46</v>
      </c>
      <c r="G174">
        <v>0</v>
      </c>
      <c r="H174">
        <v>1</v>
      </c>
      <c r="I174" t="s">
        <v>42</v>
      </c>
      <c r="J174" t="s">
        <v>47</v>
      </c>
      <c r="K174" t="s">
        <v>44</v>
      </c>
      <c r="L174" t="s">
        <v>47</v>
      </c>
      <c r="M174">
        <v>1</v>
      </c>
      <c r="N174">
        <v>2</v>
      </c>
      <c r="O174">
        <v>3</v>
      </c>
      <c r="P174" t="s">
        <v>2</v>
      </c>
      <c r="Q174" t="s">
        <v>3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>
        <v>3</v>
      </c>
      <c r="Y174">
        <v>4</v>
      </c>
      <c r="Z174">
        <v>2</v>
      </c>
      <c r="AA174">
        <v>1</v>
      </c>
      <c r="AB174">
        <v>1</v>
      </c>
      <c r="AC174">
        <v>5</v>
      </c>
      <c r="AD174">
        <v>2</v>
      </c>
      <c r="AE174">
        <v>7</v>
      </c>
      <c r="AF174">
        <v>8</v>
      </c>
      <c r="AG174">
        <v>9</v>
      </c>
      <c r="AH174">
        <v>8</v>
      </c>
      <c r="AI174" t="s">
        <v>74</v>
      </c>
      <c r="AJ174">
        <v>2</v>
      </c>
      <c r="AK174" t="s">
        <v>75</v>
      </c>
      <c r="AL174" t="s">
        <v>77</v>
      </c>
    </row>
    <row r="175" spans="1:38">
      <c r="A175" t="s">
        <v>37</v>
      </c>
      <c r="B175" t="s">
        <v>52</v>
      </c>
      <c r="C175">
        <v>15</v>
      </c>
      <c r="D175" t="s">
        <v>54</v>
      </c>
      <c r="E175" t="s">
        <v>40</v>
      </c>
      <c r="F175" t="s">
        <v>46</v>
      </c>
      <c r="G175">
        <v>3</v>
      </c>
      <c r="H175">
        <v>4</v>
      </c>
      <c r="I175" t="s">
        <v>42</v>
      </c>
      <c r="J175" t="s">
        <v>43</v>
      </c>
      <c r="K175" t="s">
        <v>44</v>
      </c>
      <c r="L175" t="s">
        <v>45</v>
      </c>
      <c r="M175">
        <v>4</v>
      </c>
      <c r="N175">
        <v>2</v>
      </c>
      <c r="O175">
        <v>0</v>
      </c>
      <c r="P175" t="s">
        <v>2</v>
      </c>
      <c r="Q175" t="s">
        <v>3</v>
      </c>
      <c r="R175" t="s">
        <v>2</v>
      </c>
      <c r="S175" t="s">
        <v>2</v>
      </c>
      <c r="T175" t="s">
        <v>3</v>
      </c>
      <c r="U175" t="s">
        <v>3</v>
      </c>
      <c r="V175" t="s">
        <v>2</v>
      </c>
      <c r="W175" t="s">
        <v>3</v>
      </c>
      <c r="X175">
        <v>5</v>
      </c>
      <c r="Y175">
        <v>3</v>
      </c>
      <c r="Z175">
        <v>3</v>
      </c>
      <c r="AA175">
        <v>1</v>
      </c>
      <c r="AB175">
        <v>1</v>
      </c>
      <c r="AC175">
        <v>5</v>
      </c>
      <c r="AD175">
        <v>0</v>
      </c>
      <c r="AE175">
        <v>9</v>
      </c>
      <c r="AF175">
        <v>0</v>
      </c>
      <c r="AG175">
        <v>0</v>
      </c>
      <c r="AH175">
        <v>3</v>
      </c>
      <c r="AI175" t="s">
        <v>74</v>
      </c>
      <c r="AJ175">
        <v>0</v>
      </c>
      <c r="AK175" t="s">
        <v>76</v>
      </c>
      <c r="AL175" t="s">
        <v>77</v>
      </c>
    </row>
    <row r="176" spans="1:38">
      <c r="A176" t="s">
        <v>37</v>
      </c>
      <c r="B176" t="s">
        <v>52</v>
      </c>
      <c r="C176">
        <v>17</v>
      </c>
      <c r="D176" t="s">
        <v>54</v>
      </c>
      <c r="E176" t="s">
        <v>40</v>
      </c>
      <c r="F176" t="s">
        <v>46</v>
      </c>
      <c r="G176">
        <v>3</v>
      </c>
      <c r="H176">
        <v>4</v>
      </c>
      <c r="I176" t="s">
        <v>42</v>
      </c>
      <c r="J176" t="s">
        <v>47</v>
      </c>
      <c r="K176" t="s">
        <v>44</v>
      </c>
      <c r="L176" t="s">
        <v>45</v>
      </c>
      <c r="M176">
        <v>3</v>
      </c>
      <c r="N176">
        <v>2</v>
      </c>
      <c r="O176">
        <v>0</v>
      </c>
      <c r="P176" t="s">
        <v>2</v>
      </c>
      <c r="Q176" t="s">
        <v>2</v>
      </c>
      <c r="R176" t="s">
        <v>2</v>
      </c>
      <c r="S176" t="s">
        <v>2</v>
      </c>
      <c r="T176" t="s">
        <v>3</v>
      </c>
      <c r="U176" t="s">
        <v>3</v>
      </c>
      <c r="V176" t="s">
        <v>2</v>
      </c>
      <c r="W176" t="s">
        <v>2</v>
      </c>
      <c r="X176">
        <v>5</v>
      </c>
      <c r="Y176">
        <v>4</v>
      </c>
      <c r="Z176">
        <v>5</v>
      </c>
      <c r="AA176">
        <v>2</v>
      </c>
      <c r="AB176">
        <v>4</v>
      </c>
      <c r="AC176">
        <v>5</v>
      </c>
      <c r="AD176">
        <v>0</v>
      </c>
      <c r="AE176">
        <v>10</v>
      </c>
      <c r="AF176">
        <v>0</v>
      </c>
      <c r="AG176">
        <v>0</v>
      </c>
      <c r="AH176">
        <v>3.3333333333333335</v>
      </c>
      <c r="AI176" t="s">
        <v>74</v>
      </c>
      <c r="AJ176">
        <v>1</v>
      </c>
      <c r="AK176" t="s">
        <v>76</v>
      </c>
      <c r="AL176" t="s">
        <v>77</v>
      </c>
    </row>
    <row r="177" spans="1:38">
      <c r="A177" t="s">
        <v>37</v>
      </c>
      <c r="B177" t="s">
        <v>52</v>
      </c>
      <c r="C177">
        <v>16</v>
      </c>
      <c r="D177" t="s">
        <v>39</v>
      </c>
      <c r="E177" t="s">
        <v>49</v>
      </c>
      <c r="F177" t="s">
        <v>46</v>
      </c>
      <c r="G177">
        <v>1</v>
      </c>
      <c r="H177">
        <v>1</v>
      </c>
      <c r="I177" t="s">
        <v>50</v>
      </c>
      <c r="J177" t="s">
        <v>47</v>
      </c>
      <c r="K177" t="s">
        <v>44</v>
      </c>
      <c r="L177" t="s">
        <v>45</v>
      </c>
      <c r="M177">
        <v>1</v>
      </c>
      <c r="N177">
        <v>2</v>
      </c>
      <c r="O177">
        <v>1</v>
      </c>
      <c r="P177" t="s">
        <v>2</v>
      </c>
      <c r="Q177" t="s">
        <v>2</v>
      </c>
      <c r="R177" t="s">
        <v>2</v>
      </c>
      <c r="S177" t="s">
        <v>2</v>
      </c>
      <c r="T177" t="s">
        <v>3</v>
      </c>
      <c r="U177" t="s">
        <v>3</v>
      </c>
      <c r="V177" t="s">
        <v>2</v>
      </c>
      <c r="W177" t="s">
        <v>3</v>
      </c>
      <c r="X177">
        <v>4</v>
      </c>
      <c r="Y177">
        <v>4</v>
      </c>
      <c r="Z177">
        <v>4</v>
      </c>
      <c r="AA177">
        <v>1</v>
      </c>
      <c r="AB177">
        <v>3</v>
      </c>
      <c r="AC177">
        <v>5</v>
      </c>
      <c r="AD177">
        <v>0</v>
      </c>
      <c r="AE177">
        <v>14</v>
      </c>
      <c r="AF177">
        <v>12</v>
      </c>
      <c r="AG177">
        <v>12</v>
      </c>
      <c r="AH177">
        <v>12.666666666666666</v>
      </c>
      <c r="AI177" t="s">
        <v>85</v>
      </c>
      <c r="AJ177">
        <v>1</v>
      </c>
      <c r="AK177" t="s">
        <v>76</v>
      </c>
      <c r="AL177" t="s">
        <v>77</v>
      </c>
    </row>
    <row r="178" spans="1:38">
      <c r="A178" t="s">
        <v>37</v>
      </c>
      <c r="B178" t="s">
        <v>38</v>
      </c>
      <c r="C178">
        <v>15</v>
      </c>
      <c r="D178" t="s">
        <v>39</v>
      </c>
      <c r="E178" t="s">
        <v>40</v>
      </c>
      <c r="F178" t="s">
        <v>46</v>
      </c>
      <c r="G178">
        <v>1</v>
      </c>
      <c r="H178">
        <v>1</v>
      </c>
      <c r="I178" t="s">
        <v>47</v>
      </c>
      <c r="J178" t="s">
        <v>50</v>
      </c>
      <c r="K178" t="s">
        <v>44</v>
      </c>
      <c r="L178" t="s">
        <v>48</v>
      </c>
      <c r="M178">
        <v>1</v>
      </c>
      <c r="N178">
        <v>2</v>
      </c>
      <c r="O178">
        <v>0</v>
      </c>
      <c r="P178" t="s">
        <v>2</v>
      </c>
      <c r="Q178" t="s">
        <v>3</v>
      </c>
      <c r="R178" t="s">
        <v>3</v>
      </c>
      <c r="S178" t="s">
        <v>2</v>
      </c>
      <c r="T178" t="s">
        <v>3</v>
      </c>
      <c r="U178" t="s">
        <v>3</v>
      </c>
      <c r="V178" t="s">
        <v>3</v>
      </c>
      <c r="W178" t="s">
        <v>2</v>
      </c>
      <c r="X178">
        <v>4</v>
      </c>
      <c r="Y178">
        <v>4</v>
      </c>
      <c r="Z178">
        <v>2</v>
      </c>
      <c r="AA178">
        <v>1</v>
      </c>
      <c r="AB178">
        <v>2</v>
      </c>
      <c r="AC178">
        <v>5</v>
      </c>
      <c r="AD178">
        <v>0</v>
      </c>
      <c r="AE178">
        <v>8</v>
      </c>
      <c r="AF178">
        <v>11</v>
      </c>
      <c r="AG178">
        <v>11</v>
      </c>
      <c r="AH178">
        <v>10</v>
      </c>
      <c r="AI178" t="s">
        <v>85</v>
      </c>
      <c r="AJ178">
        <v>1</v>
      </c>
      <c r="AK178" t="s">
        <v>76</v>
      </c>
      <c r="AL178" t="s">
        <v>77</v>
      </c>
    </row>
    <row r="179" spans="1:38">
      <c r="A179" t="s">
        <v>37</v>
      </c>
      <c r="B179" t="s">
        <v>38</v>
      </c>
      <c r="C179">
        <v>15</v>
      </c>
      <c r="D179" t="s">
        <v>39</v>
      </c>
      <c r="E179" t="s">
        <v>40</v>
      </c>
      <c r="F179" t="s">
        <v>46</v>
      </c>
      <c r="G179">
        <v>3</v>
      </c>
      <c r="H179">
        <v>2</v>
      </c>
      <c r="I179" t="s">
        <v>32</v>
      </c>
      <c r="J179" t="s">
        <v>50</v>
      </c>
      <c r="K179" t="s">
        <v>51</v>
      </c>
      <c r="L179" t="s">
        <v>48</v>
      </c>
      <c r="M179">
        <v>1</v>
      </c>
      <c r="N179">
        <v>2</v>
      </c>
      <c r="O179">
        <v>3</v>
      </c>
      <c r="P179" t="s">
        <v>2</v>
      </c>
      <c r="Q179" t="s">
        <v>3</v>
      </c>
      <c r="R179" t="s">
        <v>2</v>
      </c>
      <c r="S179" t="s">
        <v>2</v>
      </c>
      <c r="T179" t="s">
        <v>3</v>
      </c>
      <c r="U179" t="s">
        <v>3</v>
      </c>
      <c r="V179" t="s">
        <v>3</v>
      </c>
      <c r="W179" t="s">
        <v>2</v>
      </c>
      <c r="X179">
        <v>3</v>
      </c>
      <c r="Y179">
        <v>3</v>
      </c>
      <c r="Z179">
        <v>2</v>
      </c>
      <c r="AA179">
        <v>1</v>
      </c>
      <c r="AB179">
        <v>1</v>
      </c>
      <c r="AC179">
        <v>3</v>
      </c>
      <c r="AD179">
        <v>0</v>
      </c>
      <c r="AE179">
        <v>6</v>
      </c>
      <c r="AF179">
        <v>7</v>
      </c>
      <c r="AG179">
        <v>0</v>
      </c>
      <c r="AH179">
        <v>4.333333333333333</v>
      </c>
      <c r="AI179" t="s">
        <v>74</v>
      </c>
      <c r="AJ179">
        <v>1</v>
      </c>
      <c r="AK179" t="s">
        <v>76</v>
      </c>
      <c r="AL179" t="s">
        <v>77</v>
      </c>
    </row>
    <row r="180" spans="1:38">
      <c r="A180" t="s">
        <v>37</v>
      </c>
      <c r="B180" t="s">
        <v>38</v>
      </c>
      <c r="C180">
        <v>15</v>
      </c>
      <c r="D180" t="s">
        <v>39</v>
      </c>
      <c r="E180" t="s">
        <v>40</v>
      </c>
      <c r="F180" t="s">
        <v>46</v>
      </c>
      <c r="G180">
        <v>1</v>
      </c>
      <c r="H180">
        <v>2</v>
      </c>
      <c r="I180" t="s">
        <v>42</v>
      </c>
      <c r="J180" t="s">
        <v>47</v>
      </c>
      <c r="K180" t="s">
        <v>44</v>
      </c>
      <c r="L180" t="s">
        <v>45</v>
      </c>
      <c r="M180">
        <v>1</v>
      </c>
      <c r="N180">
        <v>2</v>
      </c>
      <c r="O180">
        <v>0</v>
      </c>
      <c r="P180" t="s">
        <v>2</v>
      </c>
      <c r="Q180" t="s">
        <v>3</v>
      </c>
      <c r="R180" t="s">
        <v>3</v>
      </c>
      <c r="S180" t="s">
        <v>2</v>
      </c>
      <c r="T180" t="s">
        <v>2</v>
      </c>
      <c r="U180" t="s">
        <v>3</v>
      </c>
      <c r="V180" t="s">
        <v>3</v>
      </c>
      <c r="W180" t="s">
        <v>2</v>
      </c>
      <c r="X180">
        <v>4</v>
      </c>
      <c r="Y180">
        <v>3</v>
      </c>
      <c r="Z180">
        <v>2</v>
      </c>
      <c r="AA180">
        <v>1</v>
      </c>
      <c r="AB180">
        <v>1</v>
      </c>
      <c r="AC180">
        <v>5</v>
      </c>
      <c r="AD180">
        <v>2</v>
      </c>
      <c r="AE180">
        <v>10</v>
      </c>
      <c r="AF180">
        <v>11</v>
      </c>
      <c r="AG180">
        <v>11</v>
      </c>
      <c r="AH180">
        <v>10.666666666666666</v>
      </c>
      <c r="AI180" t="s">
        <v>85</v>
      </c>
      <c r="AJ180">
        <v>1</v>
      </c>
      <c r="AK180" t="s">
        <v>76</v>
      </c>
      <c r="AL180" t="s">
        <v>77</v>
      </c>
    </row>
    <row r="181" spans="1:38">
      <c r="A181" t="s">
        <v>37</v>
      </c>
      <c r="B181" t="s">
        <v>52</v>
      </c>
      <c r="C181">
        <v>15</v>
      </c>
      <c r="D181" t="s">
        <v>54</v>
      </c>
      <c r="E181" t="s">
        <v>40</v>
      </c>
      <c r="F181" t="s">
        <v>46</v>
      </c>
      <c r="G181">
        <v>2</v>
      </c>
      <c r="H181">
        <v>3</v>
      </c>
      <c r="I181" t="s">
        <v>42</v>
      </c>
      <c r="J181" t="s">
        <v>50</v>
      </c>
      <c r="K181" t="s">
        <v>44</v>
      </c>
      <c r="L181" t="s">
        <v>45</v>
      </c>
      <c r="M181">
        <v>1</v>
      </c>
      <c r="N181">
        <v>2</v>
      </c>
      <c r="O181">
        <v>0</v>
      </c>
      <c r="P181" t="s">
        <v>3</v>
      </c>
      <c r="Q181" t="s">
        <v>2</v>
      </c>
      <c r="R181" t="s">
        <v>3</v>
      </c>
      <c r="S181" t="s">
        <v>3</v>
      </c>
      <c r="T181" t="s">
        <v>3</v>
      </c>
      <c r="U181" t="s">
        <v>3</v>
      </c>
      <c r="V181" t="s">
        <v>2</v>
      </c>
      <c r="W181" t="s">
        <v>2</v>
      </c>
      <c r="X181">
        <v>4</v>
      </c>
      <c r="Y181">
        <v>4</v>
      </c>
      <c r="Z181">
        <v>4</v>
      </c>
      <c r="AA181">
        <v>1</v>
      </c>
      <c r="AB181">
        <v>1</v>
      </c>
      <c r="AC181">
        <v>1</v>
      </c>
      <c r="AD181">
        <v>2</v>
      </c>
      <c r="AE181">
        <v>11</v>
      </c>
      <c r="AF181">
        <v>8</v>
      </c>
      <c r="AG181">
        <v>8</v>
      </c>
      <c r="AH181">
        <v>9</v>
      </c>
      <c r="AI181" t="s">
        <v>74</v>
      </c>
      <c r="AJ181">
        <v>0</v>
      </c>
      <c r="AK181" t="s">
        <v>76</v>
      </c>
      <c r="AL181" t="s">
        <v>77</v>
      </c>
    </row>
    <row r="182" spans="1:38">
      <c r="A182" t="s">
        <v>37</v>
      </c>
      <c r="B182" t="s">
        <v>52</v>
      </c>
      <c r="C182">
        <v>16</v>
      </c>
      <c r="D182" t="s">
        <v>39</v>
      </c>
      <c r="E182" t="s">
        <v>40</v>
      </c>
      <c r="F182" t="s">
        <v>46</v>
      </c>
      <c r="G182">
        <v>3</v>
      </c>
      <c r="H182">
        <v>3</v>
      </c>
      <c r="I182" t="s">
        <v>47</v>
      </c>
      <c r="J182" t="s">
        <v>50</v>
      </c>
      <c r="K182" t="s">
        <v>44</v>
      </c>
      <c r="L182" t="s">
        <v>48</v>
      </c>
      <c r="M182">
        <v>1</v>
      </c>
      <c r="N182">
        <v>2</v>
      </c>
      <c r="O182">
        <v>1</v>
      </c>
      <c r="P182" t="s">
        <v>2</v>
      </c>
      <c r="Q182" t="s">
        <v>3</v>
      </c>
      <c r="R182" t="s">
        <v>3</v>
      </c>
      <c r="S182" t="s">
        <v>2</v>
      </c>
      <c r="T182" t="s">
        <v>3</v>
      </c>
      <c r="U182" t="s">
        <v>3</v>
      </c>
      <c r="V182" t="s">
        <v>3</v>
      </c>
      <c r="W182" t="s">
        <v>3</v>
      </c>
      <c r="X182">
        <v>4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E182">
        <v>10</v>
      </c>
      <c r="AF182">
        <v>12</v>
      </c>
      <c r="AG182">
        <v>12</v>
      </c>
      <c r="AH182">
        <v>11.333333333333334</v>
      </c>
      <c r="AI182" t="s">
        <v>85</v>
      </c>
      <c r="AJ182">
        <v>1</v>
      </c>
      <c r="AK182" t="s">
        <v>76</v>
      </c>
      <c r="AL182" t="s">
        <v>77</v>
      </c>
    </row>
    <row r="183" spans="1:38">
      <c r="A183" t="s">
        <v>37</v>
      </c>
      <c r="B183" t="s">
        <v>52</v>
      </c>
      <c r="C183">
        <v>15</v>
      </c>
      <c r="D183" t="s">
        <v>54</v>
      </c>
      <c r="E183" t="s">
        <v>40</v>
      </c>
      <c r="F183" t="s">
        <v>46</v>
      </c>
      <c r="G183">
        <v>3</v>
      </c>
      <c r="H183">
        <v>2</v>
      </c>
      <c r="I183" t="s">
        <v>47</v>
      </c>
      <c r="J183" t="s">
        <v>47</v>
      </c>
      <c r="K183" t="s">
        <v>44</v>
      </c>
      <c r="L183" t="s">
        <v>45</v>
      </c>
      <c r="M183">
        <v>2</v>
      </c>
      <c r="N183">
        <v>2</v>
      </c>
      <c r="O183">
        <v>2</v>
      </c>
      <c r="P183" t="s">
        <v>3</v>
      </c>
      <c r="Q183" t="s">
        <v>3</v>
      </c>
      <c r="R183" t="s">
        <v>2</v>
      </c>
      <c r="S183" t="s">
        <v>2</v>
      </c>
      <c r="T183" t="s">
        <v>3</v>
      </c>
      <c r="U183" t="s">
        <v>3</v>
      </c>
      <c r="V183" t="s">
        <v>3</v>
      </c>
      <c r="W183" t="s">
        <v>3</v>
      </c>
      <c r="X183">
        <v>4</v>
      </c>
      <c r="Y183">
        <v>4</v>
      </c>
      <c r="Z183">
        <v>4</v>
      </c>
      <c r="AA183">
        <v>1</v>
      </c>
      <c r="AB183">
        <v>4</v>
      </c>
      <c r="AC183">
        <v>3</v>
      </c>
      <c r="AD183">
        <v>6</v>
      </c>
      <c r="AE183">
        <v>5</v>
      </c>
      <c r="AF183">
        <v>9</v>
      </c>
      <c r="AG183">
        <v>7</v>
      </c>
      <c r="AH183">
        <v>7</v>
      </c>
      <c r="AI183" t="s">
        <v>74</v>
      </c>
      <c r="AJ183">
        <v>2</v>
      </c>
      <c r="AK183" t="s">
        <v>75</v>
      </c>
      <c r="AL183" t="s">
        <v>77</v>
      </c>
    </row>
    <row r="184" spans="1:38">
      <c r="A184" t="s">
        <v>37</v>
      </c>
      <c r="B184" t="s">
        <v>52</v>
      </c>
      <c r="C184">
        <v>17</v>
      </c>
      <c r="D184" t="s">
        <v>54</v>
      </c>
      <c r="E184" t="s">
        <v>49</v>
      </c>
      <c r="F184" t="s">
        <v>46</v>
      </c>
      <c r="G184">
        <v>1</v>
      </c>
      <c r="H184">
        <v>1</v>
      </c>
      <c r="I184" t="s">
        <v>47</v>
      </c>
      <c r="J184" t="s">
        <v>50</v>
      </c>
      <c r="K184" t="s">
        <v>44</v>
      </c>
      <c r="L184" t="s">
        <v>45</v>
      </c>
      <c r="M184">
        <v>4</v>
      </c>
      <c r="N184">
        <v>2</v>
      </c>
      <c r="O184">
        <v>3</v>
      </c>
      <c r="P184" t="s">
        <v>2</v>
      </c>
      <c r="Q184" t="s">
        <v>2</v>
      </c>
      <c r="R184" t="s">
        <v>2</v>
      </c>
      <c r="S184" t="s">
        <v>3</v>
      </c>
      <c r="T184" t="s">
        <v>3</v>
      </c>
      <c r="U184" t="s">
        <v>2</v>
      </c>
      <c r="V184" t="s">
        <v>2</v>
      </c>
      <c r="W184" t="s">
        <v>3</v>
      </c>
      <c r="X184">
        <v>5</v>
      </c>
      <c r="Y184">
        <v>3</v>
      </c>
      <c r="Z184">
        <v>5</v>
      </c>
      <c r="AA184">
        <v>1</v>
      </c>
      <c r="AB184">
        <v>5</v>
      </c>
      <c r="AC184">
        <v>5</v>
      </c>
      <c r="AD184">
        <v>0</v>
      </c>
      <c r="AE184">
        <v>5</v>
      </c>
      <c r="AF184">
        <v>8</v>
      </c>
      <c r="AG184">
        <v>7</v>
      </c>
      <c r="AH184">
        <v>6.666666666666667</v>
      </c>
      <c r="AI184" t="s">
        <v>74</v>
      </c>
      <c r="AJ184">
        <v>3</v>
      </c>
      <c r="AK184" t="s">
        <v>75</v>
      </c>
      <c r="AL184" t="s">
        <v>87</v>
      </c>
    </row>
    <row r="185" spans="1:38">
      <c r="A185" t="s">
        <v>37</v>
      </c>
      <c r="B185" t="s">
        <v>52</v>
      </c>
      <c r="C185">
        <v>16</v>
      </c>
      <c r="D185" t="s">
        <v>39</v>
      </c>
      <c r="E185" t="s">
        <v>40</v>
      </c>
      <c r="F185" t="s">
        <v>46</v>
      </c>
      <c r="G185">
        <v>2</v>
      </c>
      <c r="H185">
        <v>2</v>
      </c>
      <c r="I185" t="s">
        <v>47</v>
      </c>
      <c r="J185" t="s">
        <v>47</v>
      </c>
      <c r="K185" t="s">
        <v>44</v>
      </c>
      <c r="L185" t="s">
        <v>48</v>
      </c>
      <c r="M185">
        <v>1</v>
      </c>
      <c r="N185">
        <v>2</v>
      </c>
      <c r="O185">
        <v>0</v>
      </c>
      <c r="P185" t="s">
        <v>2</v>
      </c>
      <c r="Q185" t="s">
        <v>2</v>
      </c>
      <c r="R185" t="s">
        <v>2</v>
      </c>
      <c r="S185" t="s">
        <v>2</v>
      </c>
      <c r="T185" t="s">
        <v>3</v>
      </c>
      <c r="U185" t="s">
        <v>2</v>
      </c>
      <c r="V185" t="s">
        <v>3</v>
      </c>
      <c r="W185" t="s">
        <v>2</v>
      </c>
      <c r="X185">
        <v>4</v>
      </c>
      <c r="Y185">
        <v>3</v>
      </c>
      <c r="Z185">
        <v>5</v>
      </c>
      <c r="AA185">
        <v>2</v>
      </c>
      <c r="AB185">
        <v>4</v>
      </c>
      <c r="AC185">
        <v>4</v>
      </c>
      <c r="AD185">
        <v>4</v>
      </c>
      <c r="AE185">
        <v>10</v>
      </c>
      <c r="AF185">
        <v>10</v>
      </c>
      <c r="AG185">
        <v>10</v>
      </c>
      <c r="AH185">
        <v>10</v>
      </c>
      <c r="AI185" t="s">
        <v>85</v>
      </c>
      <c r="AJ185">
        <v>1</v>
      </c>
      <c r="AK185" t="s">
        <v>76</v>
      </c>
      <c r="AL185" t="s">
        <v>77</v>
      </c>
    </row>
    <row r="186" spans="1:38">
      <c r="A186" t="s">
        <v>37</v>
      </c>
      <c r="B186" t="s">
        <v>38</v>
      </c>
      <c r="C186">
        <v>16</v>
      </c>
      <c r="D186" t="s">
        <v>39</v>
      </c>
      <c r="E186" t="s">
        <v>40</v>
      </c>
      <c r="F186" t="s">
        <v>46</v>
      </c>
      <c r="G186">
        <v>4</v>
      </c>
      <c r="H186">
        <v>2</v>
      </c>
      <c r="I186" t="s">
        <v>32</v>
      </c>
      <c r="J186" t="s">
        <v>50</v>
      </c>
      <c r="K186" t="s">
        <v>51</v>
      </c>
      <c r="L186" t="s">
        <v>48</v>
      </c>
      <c r="M186">
        <v>1</v>
      </c>
      <c r="N186">
        <v>2</v>
      </c>
      <c r="O186">
        <v>0</v>
      </c>
      <c r="P186" t="s">
        <v>2</v>
      </c>
      <c r="Q186" t="s">
        <v>2</v>
      </c>
      <c r="R186" t="s">
        <v>3</v>
      </c>
      <c r="S186" t="s">
        <v>2</v>
      </c>
      <c r="T186" t="s">
        <v>3</v>
      </c>
      <c r="U186" t="s">
        <v>3</v>
      </c>
      <c r="V186" t="s">
        <v>3</v>
      </c>
      <c r="W186" t="s">
        <v>3</v>
      </c>
      <c r="X186">
        <v>4</v>
      </c>
      <c r="Y186">
        <v>2</v>
      </c>
      <c r="Z186">
        <v>3</v>
      </c>
      <c r="AA186">
        <v>1</v>
      </c>
      <c r="AB186">
        <v>1</v>
      </c>
      <c r="AC186">
        <v>3</v>
      </c>
      <c r="AD186">
        <v>0</v>
      </c>
      <c r="AE186">
        <v>14</v>
      </c>
      <c r="AF186">
        <v>15</v>
      </c>
      <c r="AG186">
        <v>16</v>
      </c>
      <c r="AH186">
        <v>15</v>
      </c>
      <c r="AI186" t="s">
        <v>89</v>
      </c>
      <c r="AJ186">
        <v>0</v>
      </c>
      <c r="AK186" t="s">
        <v>76</v>
      </c>
      <c r="AL186" t="s">
        <v>77</v>
      </c>
    </row>
    <row r="187" spans="1:38">
      <c r="A187" t="s">
        <v>37</v>
      </c>
      <c r="B187" t="s">
        <v>38</v>
      </c>
      <c r="C187">
        <v>16</v>
      </c>
      <c r="D187" t="s">
        <v>39</v>
      </c>
      <c r="E187" t="s">
        <v>40</v>
      </c>
      <c r="F187" t="s">
        <v>46</v>
      </c>
      <c r="G187">
        <v>2</v>
      </c>
      <c r="H187">
        <v>2</v>
      </c>
      <c r="I187" t="s">
        <v>47</v>
      </c>
      <c r="J187" t="s">
        <v>47</v>
      </c>
      <c r="K187" t="s">
        <v>51</v>
      </c>
      <c r="L187" t="s">
        <v>45</v>
      </c>
      <c r="M187">
        <v>1</v>
      </c>
      <c r="N187">
        <v>2</v>
      </c>
      <c r="O187">
        <v>0</v>
      </c>
      <c r="P187" t="s">
        <v>2</v>
      </c>
      <c r="Q187" t="s">
        <v>3</v>
      </c>
      <c r="R187" t="s">
        <v>3</v>
      </c>
      <c r="S187" t="s">
        <v>2</v>
      </c>
      <c r="T187" t="s">
        <v>2</v>
      </c>
      <c r="U187" t="s">
        <v>3</v>
      </c>
      <c r="V187" t="s">
        <v>3</v>
      </c>
      <c r="W187" t="s">
        <v>2</v>
      </c>
      <c r="X187">
        <v>5</v>
      </c>
      <c r="Y187">
        <v>1</v>
      </c>
      <c r="Z187">
        <v>5</v>
      </c>
      <c r="AA187">
        <v>1</v>
      </c>
      <c r="AB187">
        <v>1</v>
      </c>
      <c r="AC187">
        <v>4</v>
      </c>
      <c r="AD187">
        <v>0</v>
      </c>
      <c r="AE187">
        <v>6</v>
      </c>
      <c r="AF187">
        <v>7</v>
      </c>
      <c r="AG187">
        <v>0</v>
      </c>
      <c r="AH187">
        <v>4.333333333333333</v>
      </c>
      <c r="AI187" t="s">
        <v>74</v>
      </c>
      <c r="AJ187">
        <v>0</v>
      </c>
      <c r="AK187" t="s">
        <v>76</v>
      </c>
      <c r="AL187" t="s">
        <v>77</v>
      </c>
    </row>
    <row r="188" spans="1:38">
      <c r="A188" t="s">
        <v>37</v>
      </c>
      <c r="B188" t="s">
        <v>38</v>
      </c>
      <c r="C188">
        <v>16</v>
      </c>
      <c r="D188" t="s">
        <v>39</v>
      </c>
      <c r="E188" t="s">
        <v>40</v>
      </c>
      <c r="F188" t="s">
        <v>46</v>
      </c>
      <c r="G188">
        <v>4</v>
      </c>
      <c r="H188">
        <v>4</v>
      </c>
      <c r="I188" t="s">
        <v>32</v>
      </c>
      <c r="J188" t="s">
        <v>32</v>
      </c>
      <c r="K188" t="s">
        <v>53</v>
      </c>
      <c r="L188" t="s">
        <v>45</v>
      </c>
      <c r="M188">
        <v>1</v>
      </c>
      <c r="N188">
        <v>2</v>
      </c>
      <c r="O188">
        <v>0</v>
      </c>
      <c r="P188" t="s">
        <v>2</v>
      </c>
      <c r="Q188" t="s">
        <v>3</v>
      </c>
      <c r="R188" t="s">
        <v>3</v>
      </c>
      <c r="S188" t="s">
        <v>2</v>
      </c>
      <c r="T188" t="s">
        <v>3</v>
      </c>
      <c r="U188" t="s">
        <v>3</v>
      </c>
      <c r="V188" t="s">
        <v>3</v>
      </c>
      <c r="W188" t="s">
        <v>3</v>
      </c>
      <c r="X188">
        <v>4</v>
      </c>
      <c r="Y188">
        <v>4</v>
      </c>
      <c r="Z188">
        <v>2</v>
      </c>
      <c r="AA188">
        <v>1</v>
      </c>
      <c r="AB188">
        <v>1</v>
      </c>
      <c r="AC188">
        <v>3</v>
      </c>
      <c r="AD188">
        <v>0</v>
      </c>
      <c r="AE188">
        <v>14</v>
      </c>
      <c r="AF188">
        <v>14</v>
      </c>
      <c r="AG188">
        <v>14</v>
      </c>
      <c r="AH188">
        <v>14</v>
      </c>
      <c r="AI188" t="s">
        <v>89</v>
      </c>
      <c r="AJ188">
        <v>0</v>
      </c>
      <c r="AK188" t="s">
        <v>76</v>
      </c>
      <c r="AL188" t="s">
        <v>77</v>
      </c>
    </row>
    <row r="189" spans="1:38">
      <c r="A189" t="s">
        <v>37</v>
      </c>
      <c r="B189" t="s">
        <v>52</v>
      </c>
      <c r="C189">
        <v>16</v>
      </c>
      <c r="D189" t="s">
        <v>39</v>
      </c>
      <c r="E189" t="s">
        <v>40</v>
      </c>
      <c r="F189" t="s">
        <v>46</v>
      </c>
      <c r="G189">
        <v>1</v>
      </c>
      <c r="H189">
        <v>0</v>
      </c>
      <c r="I189" t="s">
        <v>47</v>
      </c>
      <c r="J189" t="s">
        <v>47</v>
      </c>
      <c r="K189" t="s">
        <v>53</v>
      </c>
      <c r="L189" t="s">
        <v>45</v>
      </c>
      <c r="M189">
        <v>2</v>
      </c>
      <c r="N189">
        <v>2</v>
      </c>
      <c r="O189">
        <v>0</v>
      </c>
      <c r="P189" t="s">
        <v>2</v>
      </c>
      <c r="Q189" t="s">
        <v>3</v>
      </c>
      <c r="R189" t="s">
        <v>3</v>
      </c>
      <c r="S189" t="s">
        <v>3</v>
      </c>
      <c r="T189" t="s">
        <v>3</v>
      </c>
      <c r="U189" t="s">
        <v>3</v>
      </c>
      <c r="V189" t="s">
        <v>3</v>
      </c>
      <c r="W189" t="s">
        <v>3</v>
      </c>
      <c r="X189">
        <v>4</v>
      </c>
      <c r="Y189">
        <v>3</v>
      </c>
      <c r="Z189">
        <v>2</v>
      </c>
      <c r="AA189">
        <v>1</v>
      </c>
      <c r="AB189">
        <v>1</v>
      </c>
      <c r="AC189">
        <v>3</v>
      </c>
      <c r="AD189">
        <v>2</v>
      </c>
      <c r="AE189">
        <v>13</v>
      </c>
      <c r="AF189">
        <v>15</v>
      </c>
      <c r="AG189">
        <v>16</v>
      </c>
      <c r="AH189">
        <v>14.666666666666666</v>
      </c>
      <c r="AI189" t="s">
        <v>89</v>
      </c>
      <c r="AJ189">
        <v>1</v>
      </c>
      <c r="AK189" t="s">
        <v>76</v>
      </c>
      <c r="AL189" t="s">
        <v>77</v>
      </c>
    </row>
    <row r="190" spans="1:38">
      <c r="A190" t="s">
        <v>37</v>
      </c>
      <c r="B190" t="s">
        <v>52</v>
      </c>
      <c r="C190">
        <v>17</v>
      </c>
      <c r="D190" t="s">
        <v>39</v>
      </c>
      <c r="E190" t="s">
        <v>49</v>
      </c>
      <c r="F190" t="s">
        <v>46</v>
      </c>
      <c r="G190">
        <v>4</v>
      </c>
      <c r="H190">
        <v>4</v>
      </c>
      <c r="I190" t="s">
        <v>43</v>
      </c>
      <c r="J190" t="s">
        <v>47</v>
      </c>
      <c r="K190" t="s">
        <v>53</v>
      </c>
      <c r="L190" t="s">
        <v>45</v>
      </c>
      <c r="M190">
        <v>1</v>
      </c>
      <c r="N190">
        <v>2</v>
      </c>
      <c r="O190">
        <v>0</v>
      </c>
      <c r="P190" t="s">
        <v>2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  <c r="W190" t="s">
        <v>2</v>
      </c>
      <c r="X190">
        <v>4</v>
      </c>
      <c r="Y190">
        <v>4</v>
      </c>
      <c r="Z190">
        <v>4</v>
      </c>
      <c r="AA190">
        <v>1</v>
      </c>
      <c r="AB190">
        <v>3</v>
      </c>
      <c r="AC190">
        <v>5</v>
      </c>
      <c r="AD190">
        <v>0</v>
      </c>
      <c r="AE190">
        <v>13</v>
      </c>
      <c r="AF190">
        <v>11</v>
      </c>
      <c r="AG190">
        <v>10</v>
      </c>
      <c r="AH190">
        <v>11.333333333333334</v>
      </c>
      <c r="AI190" t="s">
        <v>85</v>
      </c>
      <c r="AJ190">
        <v>0</v>
      </c>
      <c r="AK190" t="s">
        <v>76</v>
      </c>
      <c r="AL190" t="s">
        <v>77</v>
      </c>
    </row>
    <row r="191" spans="1:38">
      <c r="A191" t="s">
        <v>37</v>
      </c>
      <c r="B191" t="s">
        <v>38</v>
      </c>
      <c r="C191">
        <v>16</v>
      </c>
      <c r="D191" t="s">
        <v>39</v>
      </c>
      <c r="E191" t="s">
        <v>40</v>
      </c>
      <c r="F191" t="s">
        <v>46</v>
      </c>
      <c r="G191">
        <v>1</v>
      </c>
      <c r="H191">
        <v>3</v>
      </c>
      <c r="I191" t="s">
        <v>42</v>
      </c>
      <c r="J191" t="s">
        <v>50</v>
      </c>
      <c r="K191" t="s">
        <v>51</v>
      </c>
      <c r="L191" t="s">
        <v>45</v>
      </c>
      <c r="M191">
        <v>1</v>
      </c>
      <c r="N191">
        <v>2</v>
      </c>
      <c r="O191">
        <v>3</v>
      </c>
      <c r="P191" t="s">
        <v>2</v>
      </c>
      <c r="Q191" t="s">
        <v>2</v>
      </c>
      <c r="R191" t="s">
        <v>2</v>
      </c>
      <c r="S191" t="s">
        <v>3</v>
      </c>
      <c r="T191" t="s">
        <v>2</v>
      </c>
      <c r="U191" t="s">
        <v>3</v>
      </c>
      <c r="V191" t="s">
        <v>3</v>
      </c>
      <c r="W191" t="s">
        <v>3</v>
      </c>
      <c r="X191">
        <v>4</v>
      </c>
      <c r="Y191">
        <v>3</v>
      </c>
      <c r="Z191">
        <v>5</v>
      </c>
      <c r="AA191">
        <v>1</v>
      </c>
      <c r="AB191">
        <v>1</v>
      </c>
      <c r="AC191">
        <v>3</v>
      </c>
      <c r="AD191">
        <v>0</v>
      </c>
      <c r="AE191">
        <v>8</v>
      </c>
      <c r="AF191">
        <v>7</v>
      </c>
      <c r="AG191">
        <v>0</v>
      </c>
      <c r="AH191">
        <v>5</v>
      </c>
      <c r="AI191" t="s">
        <v>74</v>
      </c>
      <c r="AJ191">
        <v>2</v>
      </c>
      <c r="AK191" t="s">
        <v>75</v>
      </c>
      <c r="AL191" t="s">
        <v>77</v>
      </c>
    </row>
    <row r="192" spans="1:38">
      <c r="A192" t="s">
        <v>37</v>
      </c>
      <c r="B192" t="s">
        <v>38</v>
      </c>
      <c r="C192">
        <v>16</v>
      </c>
      <c r="D192" t="s">
        <v>39</v>
      </c>
      <c r="E192" t="s">
        <v>49</v>
      </c>
      <c r="F192" t="s">
        <v>46</v>
      </c>
      <c r="G192">
        <v>3</v>
      </c>
      <c r="H192">
        <v>3</v>
      </c>
      <c r="I192" t="s">
        <v>47</v>
      </c>
      <c r="J192" t="s">
        <v>47</v>
      </c>
      <c r="K192" t="s">
        <v>53</v>
      </c>
      <c r="L192" t="s">
        <v>45</v>
      </c>
      <c r="M192">
        <v>2</v>
      </c>
      <c r="N192">
        <v>2</v>
      </c>
      <c r="O192">
        <v>0</v>
      </c>
      <c r="P192" t="s">
        <v>2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2</v>
      </c>
      <c r="X192">
        <v>4</v>
      </c>
      <c r="Y192">
        <v>4</v>
      </c>
      <c r="Z192">
        <v>5</v>
      </c>
      <c r="AA192">
        <v>1</v>
      </c>
      <c r="AB192">
        <v>1</v>
      </c>
      <c r="AC192">
        <v>4</v>
      </c>
      <c r="AD192">
        <v>4</v>
      </c>
      <c r="AE192">
        <v>10</v>
      </c>
      <c r="AF192">
        <v>11</v>
      </c>
      <c r="AG192">
        <v>9</v>
      </c>
      <c r="AH192">
        <v>10</v>
      </c>
      <c r="AI192" t="s">
        <v>85</v>
      </c>
      <c r="AJ192">
        <v>0</v>
      </c>
      <c r="AK192" t="s">
        <v>76</v>
      </c>
      <c r="AL192" t="s">
        <v>77</v>
      </c>
    </row>
    <row r="193" spans="1:38">
      <c r="A193" t="s">
        <v>37</v>
      </c>
      <c r="B193" t="s">
        <v>52</v>
      </c>
      <c r="C193">
        <v>17</v>
      </c>
      <c r="D193" t="s">
        <v>39</v>
      </c>
      <c r="E193" t="s">
        <v>49</v>
      </c>
      <c r="F193" t="s">
        <v>46</v>
      </c>
      <c r="G193">
        <v>4</v>
      </c>
      <c r="H193">
        <v>3</v>
      </c>
      <c r="I193" t="s">
        <v>43</v>
      </c>
      <c r="J193" t="s">
        <v>47</v>
      </c>
      <c r="K193" t="s">
        <v>44</v>
      </c>
      <c r="L193" t="s">
        <v>45</v>
      </c>
      <c r="M193">
        <v>2</v>
      </c>
      <c r="N193">
        <v>2</v>
      </c>
      <c r="O193">
        <v>0</v>
      </c>
      <c r="P193" t="s">
        <v>2</v>
      </c>
      <c r="Q193" t="s">
        <v>2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2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10</v>
      </c>
      <c r="AF193">
        <v>9</v>
      </c>
      <c r="AG193">
        <v>9</v>
      </c>
      <c r="AH193">
        <v>9.3333333333333339</v>
      </c>
      <c r="AI193" t="s">
        <v>74</v>
      </c>
      <c r="AJ193">
        <v>1</v>
      </c>
      <c r="AK193" t="s">
        <v>76</v>
      </c>
      <c r="AL193" t="s">
        <v>77</v>
      </c>
    </row>
    <row r="194" spans="1:38">
      <c r="A194" t="s">
        <v>37</v>
      </c>
      <c r="B194" t="s">
        <v>38</v>
      </c>
      <c r="C194">
        <v>16</v>
      </c>
      <c r="D194" t="s">
        <v>39</v>
      </c>
      <c r="E194" t="s">
        <v>40</v>
      </c>
      <c r="F194" t="s">
        <v>46</v>
      </c>
      <c r="G194">
        <v>2</v>
      </c>
      <c r="H194">
        <v>2</v>
      </c>
      <c r="I194" t="s">
        <v>50</v>
      </c>
      <c r="J194" t="s">
        <v>47</v>
      </c>
      <c r="K194" t="s">
        <v>53</v>
      </c>
      <c r="L194" t="s">
        <v>45</v>
      </c>
      <c r="M194">
        <v>2</v>
      </c>
      <c r="N194">
        <v>2</v>
      </c>
      <c r="O194">
        <v>0</v>
      </c>
      <c r="P194" t="s">
        <v>2</v>
      </c>
      <c r="Q194" t="s">
        <v>2</v>
      </c>
      <c r="R194" t="s">
        <v>3</v>
      </c>
      <c r="S194" t="s">
        <v>3</v>
      </c>
      <c r="T194" t="s">
        <v>2</v>
      </c>
      <c r="U194" t="s">
        <v>3</v>
      </c>
      <c r="V194" t="s">
        <v>3</v>
      </c>
      <c r="W194" t="s">
        <v>2</v>
      </c>
      <c r="X194">
        <v>3</v>
      </c>
      <c r="Y194">
        <v>4</v>
      </c>
      <c r="Z194">
        <v>4</v>
      </c>
      <c r="AA194">
        <v>1</v>
      </c>
      <c r="AB194">
        <v>4</v>
      </c>
      <c r="AC194">
        <v>5</v>
      </c>
      <c r="AD194">
        <v>2</v>
      </c>
      <c r="AE194">
        <v>13</v>
      </c>
      <c r="AF194">
        <v>13</v>
      </c>
      <c r="AG194">
        <v>11</v>
      </c>
      <c r="AH194">
        <v>12.333333333333334</v>
      </c>
      <c r="AI194" t="s">
        <v>85</v>
      </c>
      <c r="AJ194">
        <v>1</v>
      </c>
      <c r="AK194" t="s">
        <v>76</v>
      </c>
      <c r="AL194" t="s">
        <v>77</v>
      </c>
    </row>
    <row r="195" spans="1:38">
      <c r="A195" t="s">
        <v>37</v>
      </c>
      <c r="B195" t="s">
        <v>52</v>
      </c>
      <c r="C195">
        <v>17</v>
      </c>
      <c r="D195" t="s">
        <v>39</v>
      </c>
      <c r="E195" t="s">
        <v>40</v>
      </c>
      <c r="F195" t="s">
        <v>46</v>
      </c>
      <c r="G195">
        <v>3</v>
      </c>
      <c r="H195">
        <v>3</v>
      </c>
      <c r="I195" t="s">
        <v>47</v>
      </c>
      <c r="J195" t="s">
        <v>47</v>
      </c>
      <c r="K195" t="s">
        <v>53</v>
      </c>
      <c r="L195" t="s">
        <v>48</v>
      </c>
      <c r="M195">
        <v>1</v>
      </c>
      <c r="N195">
        <v>2</v>
      </c>
      <c r="O195">
        <v>0</v>
      </c>
      <c r="P195" t="s">
        <v>2</v>
      </c>
      <c r="Q195" t="s">
        <v>2</v>
      </c>
      <c r="R195" t="s">
        <v>2</v>
      </c>
      <c r="S195" t="s">
        <v>3</v>
      </c>
      <c r="T195" t="s">
        <v>2</v>
      </c>
      <c r="U195" t="s">
        <v>3</v>
      </c>
      <c r="V195" t="s">
        <v>3</v>
      </c>
      <c r="W195" t="s">
        <v>2</v>
      </c>
      <c r="X195">
        <v>4</v>
      </c>
      <c r="Y195">
        <v>3</v>
      </c>
      <c r="Z195">
        <v>4</v>
      </c>
      <c r="AA195">
        <v>1</v>
      </c>
      <c r="AB195">
        <v>4</v>
      </c>
      <c r="AC195">
        <v>4</v>
      </c>
      <c r="AD195">
        <v>4</v>
      </c>
      <c r="AE195">
        <v>6</v>
      </c>
      <c r="AF195">
        <v>5</v>
      </c>
      <c r="AG195">
        <v>6</v>
      </c>
      <c r="AH195">
        <v>5.666666666666667</v>
      </c>
      <c r="AI195" t="s">
        <v>74</v>
      </c>
      <c r="AJ195">
        <v>1</v>
      </c>
      <c r="AK195" t="s">
        <v>76</v>
      </c>
      <c r="AL195" t="s">
        <v>77</v>
      </c>
    </row>
    <row r="196" spans="1:38">
      <c r="A196" t="s">
        <v>37</v>
      </c>
      <c r="B196" t="s">
        <v>52</v>
      </c>
      <c r="C196">
        <v>17</v>
      </c>
      <c r="D196" t="s">
        <v>39</v>
      </c>
      <c r="E196" t="s">
        <v>40</v>
      </c>
      <c r="F196" t="s">
        <v>46</v>
      </c>
      <c r="G196">
        <v>4</v>
      </c>
      <c r="H196">
        <v>3</v>
      </c>
      <c r="I196" t="s">
        <v>47</v>
      </c>
      <c r="J196" t="s">
        <v>47</v>
      </c>
      <c r="K196" t="s">
        <v>44</v>
      </c>
      <c r="L196" t="s">
        <v>45</v>
      </c>
      <c r="M196">
        <v>1</v>
      </c>
      <c r="N196">
        <v>2</v>
      </c>
      <c r="O196">
        <v>0</v>
      </c>
      <c r="P196" t="s">
        <v>2</v>
      </c>
      <c r="Q196" t="s">
        <v>3</v>
      </c>
      <c r="R196" t="s">
        <v>2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>
        <v>5</v>
      </c>
      <c r="Y196">
        <v>2</v>
      </c>
      <c r="Z196">
        <v>3</v>
      </c>
      <c r="AA196">
        <v>1</v>
      </c>
      <c r="AB196">
        <v>1</v>
      </c>
      <c r="AC196">
        <v>2</v>
      </c>
      <c r="AD196">
        <v>4</v>
      </c>
      <c r="AE196">
        <v>10</v>
      </c>
      <c r="AF196">
        <v>10</v>
      </c>
      <c r="AG196">
        <v>11</v>
      </c>
      <c r="AH196">
        <v>10.333333333333334</v>
      </c>
      <c r="AI196" t="s">
        <v>85</v>
      </c>
      <c r="AJ196">
        <v>0</v>
      </c>
      <c r="AK196" t="s">
        <v>76</v>
      </c>
      <c r="AL196" t="s">
        <v>77</v>
      </c>
    </row>
    <row r="197" spans="1:38">
      <c r="A197" t="s">
        <v>37</v>
      </c>
      <c r="B197" t="s">
        <v>52</v>
      </c>
      <c r="C197">
        <v>16</v>
      </c>
      <c r="D197" t="s">
        <v>39</v>
      </c>
      <c r="E197" t="s">
        <v>40</v>
      </c>
      <c r="F197" t="s">
        <v>46</v>
      </c>
      <c r="G197">
        <v>4</v>
      </c>
      <c r="H197">
        <v>3</v>
      </c>
      <c r="I197" t="s">
        <v>43</v>
      </c>
      <c r="J197" t="s">
        <v>47</v>
      </c>
      <c r="K197" t="s">
        <v>51</v>
      </c>
      <c r="L197" t="s">
        <v>45</v>
      </c>
      <c r="M197">
        <v>1</v>
      </c>
      <c r="N197">
        <v>2</v>
      </c>
      <c r="O197">
        <v>0</v>
      </c>
      <c r="P197" t="s">
        <v>2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  <c r="W197" t="s">
        <v>2</v>
      </c>
      <c r="X197">
        <v>3</v>
      </c>
      <c r="Y197">
        <v>4</v>
      </c>
      <c r="Z197">
        <v>3</v>
      </c>
      <c r="AA197">
        <v>2</v>
      </c>
      <c r="AB197">
        <v>3</v>
      </c>
      <c r="AC197">
        <v>3</v>
      </c>
      <c r="AD197">
        <v>10</v>
      </c>
      <c r="AE197">
        <v>9</v>
      </c>
      <c r="AF197">
        <v>8</v>
      </c>
      <c r="AG197">
        <v>8</v>
      </c>
      <c r="AH197">
        <v>8.3333333333333339</v>
      </c>
      <c r="AI197" t="s">
        <v>74</v>
      </c>
      <c r="AJ197">
        <v>0</v>
      </c>
      <c r="AK197" t="s">
        <v>76</v>
      </c>
      <c r="AL197" t="s">
        <v>77</v>
      </c>
    </row>
    <row r="198" spans="1:38">
      <c r="A198" t="s">
        <v>37</v>
      </c>
      <c r="B198" t="s">
        <v>52</v>
      </c>
      <c r="C198">
        <v>16</v>
      </c>
      <c r="D198" t="s">
        <v>39</v>
      </c>
      <c r="E198" t="s">
        <v>40</v>
      </c>
      <c r="F198" t="s">
        <v>46</v>
      </c>
      <c r="G198">
        <v>3</v>
      </c>
      <c r="H198">
        <v>3</v>
      </c>
      <c r="I198" t="s">
        <v>50</v>
      </c>
      <c r="J198" t="s">
        <v>47</v>
      </c>
      <c r="K198" t="s">
        <v>51</v>
      </c>
      <c r="L198" t="s">
        <v>45</v>
      </c>
      <c r="M198">
        <v>1</v>
      </c>
      <c r="N198">
        <v>2</v>
      </c>
      <c r="O198">
        <v>0</v>
      </c>
      <c r="P198" t="s">
        <v>2</v>
      </c>
      <c r="Q198" t="s">
        <v>2</v>
      </c>
      <c r="R198" t="s">
        <v>3</v>
      </c>
      <c r="S198" t="s">
        <v>3</v>
      </c>
      <c r="T198" t="s">
        <v>3</v>
      </c>
      <c r="U198" t="s">
        <v>3</v>
      </c>
      <c r="V198" t="s">
        <v>3</v>
      </c>
      <c r="W198" t="s">
        <v>3</v>
      </c>
      <c r="X198">
        <v>4</v>
      </c>
      <c r="Y198">
        <v>2</v>
      </c>
      <c r="Z198">
        <v>3</v>
      </c>
      <c r="AA198">
        <v>1</v>
      </c>
      <c r="AB198">
        <v>2</v>
      </c>
      <c r="AC198">
        <v>3</v>
      </c>
      <c r="AD198">
        <v>2</v>
      </c>
      <c r="AE198">
        <v>12</v>
      </c>
      <c r="AF198">
        <v>13</v>
      </c>
      <c r="AG198">
        <v>12</v>
      </c>
      <c r="AH198">
        <v>12.333333333333334</v>
      </c>
      <c r="AI198" t="s">
        <v>85</v>
      </c>
      <c r="AJ198">
        <v>0</v>
      </c>
      <c r="AK198" t="s">
        <v>76</v>
      </c>
      <c r="AL198" t="s">
        <v>77</v>
      </c>
    </row>
    <row r="199" spans="1:38">
      <c r="A199" t="s">
        <v>37</v>
      </c>
      <c r="B199" t="s">
        <v>38</v>
      </c>
      <c r="C199">
        <v>17</v>
      </c>
      <c r="D199" t="s">
        <v>39</v>
      </c>
      <c r="E199" t="s">
        <v>40</v>
      </c>
      <c r="F199" t="s">
        <v>46</v>
      </c>
      <c r="G199">
        <v>2</v>
      </c>
      <c r="H199">
        <v>4</v>
      </c>
      <c r="I199" t="s">
        <v>50</v>
      </c>
      <c r="J199" t="s">
        <v>50</v>
      </c>
      <c r="K199" t="s">
        <v>53</v>
      </c>
      <c r="L199" t="s">
        <v>48</v>
      </c>
      <c r="M199">
        <v>1</v>
      </c>
      <c r="N199">
        <v>2</v>
      </c>
      <c r="O199">
        <v>0</v>
      </c>
      <c r="P199" t="s">
        <v>2</v>
      </c>
      <c r="Q199" t="s">
        <v>3</v>
      </c>
      <c r="R199" t="s">
        <v>2</v>
      </c>
      <c r="S199" t="s">
        <v>3</v>
      </c>
      <c r="T199" t="s">
        <v>3</v>
      </c>
      <c r="U199" t="s">
        <v>3</v>
      </c>
      <c r="V199" t="s">
        <v>2</v>
      </c>
      <c r="W199" t="s">
        <v>2</v>
      </c>
      <c r="X199">
        <v>5</v>
      </c>
      <c r="Y199">
        <v>4</v>
      </c>
      <c r="Z199">
        <v>2</v>
      </c>
      <c r="AA199">
        <v>2</v>
      </c>
      <c r="AB199">
        <v>3</v>
      </c>
      <c r="AC199">
        <v>5</v>
      </c>
      <c r="AD199">
        <v>0</v>
      </c>
      <c r="AE199">
        <v>16</v>
      </c>
      <c r="AF199">
        <v>17</v>
      </c>
      <c r="AG199">
        <v>17</v>
      </c>
      <c r="AH199">
        <v>16.666666666666668</v>
      </c>
      <c r="AI199" t="s">
        <v>86</v>
      </c>
      <c r="AJ199">
        <v>0</v>
      </c>
      <c r="AK199" t="s">
        <v>76</v>
      </c>
      <c r="AL199" t="s">
        <v>77</v>
      </c>
    </row>
    <row r="200" spans="1:38">
      <c r="A200" t="s">
        <v>37</v>
      </c>
      <c r="B200" t="s">
        <v>38</v>
      </c>
      <c r="C200">
        <v>17</v>
      </c>
      <c r="D200" t="s">
        <v>39</v>
      </c>
      <c r="E200" t="s">
        <v>49</v>
      </c>
      <c r="F200" t="s">
        <v>46</v>
      </c>
      <c r="G200">
        <v>3</v>
      </c>
      <c r="H200">
        <v>3</v>
      </c>
      <c r="I200" t="s">
        <v>47</v>
      </c>
      <c r="J200" t="s">
        <v>47</v>
      </c>
      <c r="K200" t="s">
        <v>53</v>
      </c>
      <c r="L200" t="s">
        <v>45</v>
      </c>
      <c r="M200">
        <v>1</v>
      </c>
      <c r="N200">
        <v>2</v>
      </c>
      <c r="O200">
        <v>0</v>
      </c>
      <c r="P200" t="s">
        <v>2</v>
      </c>
      <c r="Q200" t="s">
        <v>3</v>
      </c>
      <c r="R200" t="s">
        <v>2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>
        <v>5</v>
      </c>
      <c r="Y200">
        <v>3</v>
      </c>
      <c r="Z200">
        <v>3</v>
      </c>
      <c r="AA200">
        <v>2</v>
      </c>
      <c r="AB200">
        <v>3</v>
      </c>
      <c r="AC200">
        <v>1</v>
      </c>
      <c r="AD200">
        <v>56</v>
      </c>
      <c r="AE200">
        <v>9</v>
      </c>
      <c r="AF200">
        <v>9</v>
      </c>
      <c r="AG200">
        <v>8</v>
      </c>
      <c r="AH200">
        <v>8.6666666666666661</v>
      </c>
      <c r="AI200" t="s">
        <v>74</v>
      </c>
      <c r="AJ200">
        <v>1</v>
      </c>
      <c r="AK200" t="s">
        <v>76</v>
      </c>
      <c r="AL200" t="s">
        <v>77</v>
      </c>
    </row>
    <row r="201" spans="1:38">
      <c r="A201" t="s">
        <v>37</v>
      </c>
      <c r="B201" t="s">
        <v>38</v>
      </c>
      <c r="C201">
        <v>16</v>
      </c>
      <c r="D201" t="s">
        <v>39</v>
      </c>
      <c r="E201" t="s">
        <v>40</v>
      </c>
      <c r="F201" t="s">
        <v>46</v>
      </c>
      <c r="G201">
        <v>3</v>
      </c>
      <c r="H201">
        <v>2</v>
      </c>
      <c r="I201" t="s">
        <v>47</v>
      </c>
      <c r="J201" t="s">
        <v>47</v>
      </c>
      <c r="K201" t="s">
        <v>53</v>
      </c>
      <c r="L201" t="s">
        <v>45</v>
      </c>
      <c r="M201">
        <v>1</v>
      </c>
      <c r="N201">
        <v>2</v>
      </c>
      <c r="O201">
        <v>0</v>
      </c>
      <c r="P201" t="s">
        <v>2</v>
      </c>
      <c r="Q201" t="s">
        <v>3</v>
      </c>
      <c r="R201" t="s">
        <v>3</v>
      </c>
      <c r="S201" t="s">
        <v>2</v>
      </c>
      <c r="T201" t="s">
        <v>3</v>
      </c>
      <c r="U201" t="s">
        <v>3</v>
      </c>
      <c r="V201" t="s">
        <v>3</v>
      </c>
      <c r="W201" t="s">
        <v>2</v>
      </c>
      <c r="X201">
        <v>1</v>
      </c>
      <c r="Y201">
        <v>2</v>
      </c>
      <c r="Z201">
        <v>2</v>
      </c>
      <c r="AA201">
        <v>1</v>
      </c>
      <c r="AB201">
        <v>2</v>
      </c>
      <c r="AC201">
        <v>1</v>
      </c>
      <c r="AD201">
        <v>14</v>
      </c>
      <c r="AE201">
        <v>12</v>
      </c>
      <c r="AF201">
        <v>13</v>
      </c>
      <c r="AG201">
        <v>12</v>
      </c>
      <c r="AH201">
        <v>12.333333333333334</v>
      </c>
      <c r="AI201" t="s">
        <v>85</v>
      </c>
      <c r="AJ201">
        <v>2</v>
      </c>
      <c r="AK201" t="s">
        <v>75</v>
      </c>
      <c r="AL201" t="s">
        <v>77</v>
      </c>
    </row>
    <row r="202" spans="1:38">
      <c r="A202" t="s">
        <v>37</v>
      </c>
      <c r="B202" t="s">
        <v>52</v>
      </c>
      <c r="C202">
        <v>17</v>
      </c>
      <c r="D202" t="s">
        <v>39</v>
      </c>
      <c r="E202" t="s">
        <v>40</v>
      </c>
      <c r="F202" t="s">
        <v>46</v>
      </c>
      <c r="G202">
        <v>3</v>
      </c>
      <c r="H202">
        <v>3</v>
      </c>
      <c r="I202" t="s">
        <v>50</v>
      </c>
      <c r="J202" t="s">
        <v>50</v>
      </c>
      <c r="K202" t="s">
        <v>47</v>
      </c>
      <c r="L202" t="s">
        <v>45</v>
      </c>
      <c r="M202">
        <v>1</v>
      </c>
      <c r="N202">
        <v>2</v>
      </c>
      <c r="O202">
        <v>0</v>
      </c>
      <c r="P202" t="s">
        <v>2</v>
      </c>
      <c r="Q202" t="s">
        <v>3</v>
      </c>
      <c r="R202" t="s">
        <v>2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>
        <v>4</v>
      </c>
      <c r="Y202">
        <v>3</v>
      </c>
      <c r="Z202">
        <v>4</v>
      </c>
      <c r="AA202">
        <v>2</v>
      </c>
      <c r="AB202">
        <v>3</v>
      </c>
      <c r="AC202">
        <v>4</v>
      </c>
      <c r="AD202">
        <v>12</v>
      </c>
      <c r="AE202">
        <v>12</v>
      </c>
      <c r="AF202">
        <v>12</v>
      </c>
      <c r="AG202">
        <v>11</v>
      </c>
      <c r="AH202">
        <v>11.666666666666666</v>
      </c>
      <c r="AI202" t="s">
        <v>85</v>
      </c>
      <c r="AJ202">
        <v>1</v>
      </c>
      <c r="AK202" t="s">
        <v>76</v>
      </c>
      <c r="AL202" t="s">
        <v>77</v>
      </c>
    </row>
    <row r="203" spans="1:38">
      <c r="A203" t="s">
        <v>37</v>
      </c>
      <c r="B203" t="s">
        <v>52</v>
      </c>
      <c r="C203">
        <v>16</v>
      </c>
      <c r="D203" t="s">
        <v>39</v>
      </c>
      <c r="E203" t="s">
        <v>49</v>
      </c>
      <c r="F203" t="s">
        <v>46</v>
      </c>
      <c r="G203">
        <v>2</v>
      </c>
      <c r="H203">
        <v>1</v>
      </c>
      <c r="I203" t="s">
        <v>47</v>
      </c>
      <c r="J203" t="s">
        <v>47</v>
      </c>
      <c r="K203" t="s">
        <v>44</v>
      </c>
      <c r="L203" t="s">
        <v>45</v>
      </c>
      <c r="M203">
        <v>1</v>
      </c>
      <c r="N203">
        <v>2</v>
      </c>
      <c r="O203">
        <v>0</v>
      </c>
      <c r="P203" t="s">
        <v>2</v>
      </c>
      <c r="Q203" t="s">
        <v>2</v>
      </c>
      <c r="R203" t="s">
        <v>3</v>
      </c>
      <c r="S203" t="s">
        <v>3</v>
      </c>
      <c r="T203" t="s">
        <v>3</v>
      </c>
      <c r="U203" t="s">
        <v>3</v>
      </c>
      <c r="V203" t="s">
        <v>3</v>
      </c>
      <c r="W203" t="s">
        <v>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15</v>
      </c>
      <c r="AF203">
        <v>15</v>
      </c>
      <c r="AG203">
        <v>15</v>
      </c>
      <c r="AH203">
        <v>15</v>
      </c>
      <c r="AI203" t="s">
        <v>89</v>
      </c>
      <c r="AJ203">
        <v>1</v>
      </c>
      <c r="AK203" t="s">
        <v>76</v>
      </c>
      <c r="AL203" t="s">
        <v>77</v>
      </c>
    </row>
    <row r="204" spans="1:38">
      <c r="A204" t="s">
        <v>37</v>
      </c>
      <c r="B204" t="s">
        <v>38</v>
      </c>
      <c r="C204">
        <v>17</v>
      </c>
      <c r="D204" t="s">
        <v>39</v>
      </c>
      <c r="E204" t="s">
        <v>40</v>
      </c>
      <c r="F204" t="s">
        <v>41</v>
      </c>
      <c r="G204">
        <v>3</v>
      </c>
      <c r="H204">
        <v>3</v>
      </c>
      <c r="I204" t="s">
        <v>32</v>
      </c>
      <c r="J204" t="s">
        <v>47</v>
      </c>
      <c r="K204" t="s">
        <v>53</v>
      </c>
      <c r="L204" t="s">
        <v>45</v>
      </c>
      <c r="M204">
        <v>1</v>
      </c>
      <c r="N204">
        <v>2</v>
      </c>
      <c r="O204">
        <v>0</v>
      </c>
      <c r="P204" t="s">
        <v>2</v>
      </c>
      <c r="Q204" t="s">
        <v>3</v>
      </c>
      <c r="R204" t="s">
        <v>2</v>
      </c>
      <c r="S204" t="s">
        <v>2</v>
      </c>
      <c r="T204" t="s">
        <v>2</v>
      </c>
      <c r="U204" t="s">
        <v>3</v>
      </c>
      <c r="V204" t="s">
        <v>3</v>
      </c>
      <c r="W204" t="s">
        <v>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6</v>
      </c>
      <c r="AE204">
        <v>8</v>
      </c>
      <c r="AF204">
        <v>7</v>
      </c>
      <c r="AG204">
        <v>9</v>
      </c>
      <c r="AH204">
        <v>8</v>
      </c>
      <c r="AI204" t="s">
        <v>74</v>
      </c>
      <c r="AJ204">
        <v>0</v>
      </c>
      <c r="AK204" t="s">
        <v>76</v>
      </c>
      <c r="AL204" t="s">
        <v>77</v>
      </c>
    </row>
    <row r="205" spans="1:38">
      <c r="A205" t="s">
        <v>37</v>
      </c>
      <c r="B205" t="s">
        <v>52</v>
      </c>
      <c r="C205">
        <v>17</v>
      </c>
      <c r="D205" t="s">
        <v>54</v>
      </c>
      <c r="E205" t="s">
        <v>40</v>
      </c>
      <c r="F205" t="s">
        <v>46</v>
      </c>
      <c r="G205">
        <v>1</v>
      </c>
      <c r="H205">
        <v>2</v>
      </c>
      <c r="I205" t="s">
        <v>42</v>
      </c>
      <c r="J205" t="s">
        <v>47</v>
      </c>
      <c r="K205" t="s">
        <v>51</v>
      </c>
      <c r="L205" t="s">
        <v>45</v>
      </c>
      <c r="M205">
        <v>1</v>
      </c>
      <c r="N205">
        <v>2</v>
      </c>
      <c r="O205">
        <v>0</v>
      </c>
      <c r="P205" t="s">
        <v>2</v>
      </c>
      <c r="Q205" t="s">
        <v>2</v>
      </c>
      <c r="R205" t="s">
        <v>2</v>
      </c>
      <c r="S205" t="s">
        <v>2</v>
      </c>
      <c r="T205" t="s">
        <v>3</v>
      </c>
      <c r="U205" t="s">
        <v>3</v>
      </c>
      <c r="V205" t="s">
        <v>2</v>
      </c>
      <c r="W205" t="s">
        <v>2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4</v>
      </c>
      <c r="AE205">
        <v>8</v>
      </c>
      <c r="AF205">
        <v>9</v>
      </c>
      <c r="AG205">
        <v>10</v>
      </c>
      <c r="AH205">
        <v>9</v>
      </c>
      <c r="AI205" t="s">
        <v>74</v>
      </c>
      <c r="AJ205">
        <v>2</v>
      </c>
      <c r="AK205" t="s">
        <v>75</v>
      </c>
      <c r="AL205" t="s">
        <v>77</v>
      </c>
    </row>
    <row r="206" spans="1:38">
      <c r="A206" t="s">
        <v>37</v>
      </c>
      <c r="B206" t="s">
        <v>38</v>
      </c>
      <c r="C206">
        <v>16</v>
      </c>
      <c r="D206" t="s">
        <v>39</v>
      </c>
      <c r="E206" t="s">
        <v>40</v>
      </c>
      <c r="F206" t="s">
        <v>46</v>
      </c>
      <c r="G206">
        <v>2</v>
      </c>
      <c r="H206">
        <v>3</v>
      </c>
      <c r="I206" t="s">
        <v>50</v>
      </c>
      <c r="J206" t="s">
        <v>50</v>
      </c>
      <c r="K206" t="s">
        <v>44</v>
      </c>
      <c r="L206" t="s">
        <v>45</v>
      </c>
      <c r="M206">
        <v>1</v>
      </c>
      <c r="N206">
        <v>2</v>
      </c>
      <c r="O206">
        <v>0</v>
      </c>
      <c r="P206" t="s">
        <v>2</v>
      </c>
      <c r="Q206" t="s">
        <v>2</v>
      </c>
      <c r="R206" t="s">
        <v>2</v>
      </c>
      <c r="S206" t="s">
        <v>2</v>
      </c>
      <c r="T206" t="s">
        <v>3</v>
      </c>
      <c r="U206" t="s">
        <v>3</v>
      </c>
      <c r="V206" t="s">
        <v>3</v>
      </c>
      <c r="W206" t="s">
        <v>2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10</v>
      </c>
      <c r="AE206">
        <v>11</v>
      </c>
      <c r="AF206">
        <v>12</v>
      </c>
      <c r="AG206">
        <v>13</v>
      </c>
      <c r="AH206">
        <v>12</v>
      </c>
      <c r="AI206" t="s">
        <v>85</v>
      </c>
      <c r="AJ206">
        <v>0</v>
      </c>
      <c r="AK206" t="s">
        <v>76</v>
      </c>
      <c r="AL206" t="s">
        <v>77</v>
      </c>
    </row>
    <row r="207" spans="1:38">
      <c r="A207" t="s">
        <v>37</v>
      </c>
      <c r="B207" t="s">
        <v>38</v>
      </c>
      <c r="C207">
        <v>17</v>
      </c>
      <c r="D207" t="s">
        <v>39</v>
      </c>
      <c r="E207" t="s">
        <v>40</v>
      </c>
      <c r="F207" t="s">
        <v>46</v>
      </c>
      <c r="G207">
        <v>1</v>
      </c>
      <c r="H207">
        <v>1</v>
      </c>
      <c r="I207" t="s">
        <v>42</v>
      </c>
      <c r="J207" t="s">
        <v>50</v>
      </c>
      <c r="K207" t="s">
        <v>44</v>
      </c>
      <c r="L207" t="s">
        <v>45</v>
      </c>
      <c r="M207">
        <v>1</v>
      </c>
      <c r="N207">
        <v>2</v>
      </c>
      <c r="O207">
        <v>0</v>
      </c>
      <c r="P207" t="s">
        <v>2</v>
      </c>
      <c r="Q207" t="s">
        <v>2</v>
      </c>
      <c r="R207" t="s">
        <v>2</v>
      </c>
      <c r="S207" t="s">
        <v>3</v>
      </c>
      <c r="T207" t="s">
        <v>3</v>
      </c>
      <c r="U207" t="s">
        <v>3</v>
      </c>
      <c r="V207" t="s">
        <v>3</v>
      </c>
      <c r="W207" t="s">
        <v>2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8</v>
      </c>
      <c r="AF207">
        <v>8</v>
      </c>
      <c r="AG207">
        <v>9</v>
      </c>
      <c r="AH207">
        <v>8.3333333333333339</v>
      </c>
      <c r="AI207" t="s">
        <v>74</v>
      </c>
      <c r="AJ207">
        <v>1</v>
      </c>
      <c r="AK207" t="s">
        <v>76</v>
      </c>
      <c r="AL207" t="s">
        <v>77</v>
      </c>
    </row>
    <row r="208" spans="1:38">
      <c r="A208" t="s">
        <v>37</v>
      </c>
      <c r="B208" t="s">
        <v>52</v>
      </c>
      <c r="C208">
        <v>17</v>
      </c>
      <c r="D208" t="s">
        <v>39</v>
      </c>
      <c r="E208" t="s">
        <v>40</v>
      </c>
      <c r="F208" t="s">
        <v>46</v>
      </c>
      <c r="G208">
        <v>1</v>
      </c>
      <c r="H208">
        <v>2</v>
      </c>
      <c r="I208" t="s">
        <v>42</v>
      </c>
      <c r="J208" t="s">
        <v>50</v>
      </c>
      <c r="K208" t="s">
        <v>47</v>
      </c>
      <c r="L208" t="s">
        <v>47</v>
      </c>
      <c r="M208">
        <v>2</v>
      </c>
      <c r="N208">
        <v>2</v>
      </c>
      <c r="O208">
        <v>0</v>
      </c>
      <c r="P208" t="s">
        <v>2</v>
      </c>
      <c r="Q208" t="s">
        <v>2</v>
      </c>
      <c r="R208" t="s">
        <v>3</v>
      </c>
      <c r="S208" t="s">
        <v>3</v>
      </c>
      <c r="T208" t="s">
        <v>2</v>
      </c>
      <c r="U208" t="s">
        <v>3</v>
      </c>
      <c r="V208" t="s">
        <v>3</v>
      </c>
      <c r="W208" t="s">
        <v>2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12</v>
      </c>
      <c r="AE208">
        <v>7</v>
      </c>
      <c r="AF208">
        <v>8</v>
      </c>
      <c r="AG208">
        <v>8</v>
      </c>
      <c r="AH208">
        <v>7.666666666666667</v>
      </c>
      <c r="AI208" t="s">
        <v>74</v>
      </c>
      <c r="AJ208">
        <v>3</v>
      </c>
      <c r="AK208" t="s">
        <v>75</v>
      </c>
      <c r="AL208" t="s">
        <v>87</v>
      </c>
    </row>
    <row r="209" spans="1:38">
      <c r="A209" t="s">
        <v>37</v>
      </c>
      <c r="B209" t="s">
        <v>38</v>
      </c>
      <c r="C209">
        <v>17</v>
      </c>
      <c r="D209" t="s">
        <v>39</v>
      </c>
      <c r="E209" t="s">
        <v>49</v>
      </c>
      <c r="F209" t="s">
        <v>46</v>
      </c>
      <c r="G209">
        <v>2</v>
      </c>
      <c r="H209">
        <v>4</v>
      </c>
      <c r="I209" t="s">
        <v>50</v>
      </c>
      <c r="J209" t="s">
        <v>50</v>
      </c>
      <c r="K209" t="s">
        <v>44</v>
      </c>
      <c r="L209" t="s">
        <v>48</v>
      </c>
      <c r="M209">
        <v>1</v>
      </c>
      <c r="N209">
        <v>2</v>
      </c>
      <c r="O209">
        <v>0</v>
      </c>
      <c r="P209" t="s">
        <v>2</v>
      </c>
      <c r="Q209" t="s">
        <v>2</v>
      </c>
      <c r="R209" t="s">
        <v>2</v>
      </c>
      <c r="S209" t="s">
        <v>3</v>
      </c>
      <c r="T209" t="s">
        <v>3</v>
      </c>
      <c r="U209" t="s">
        <v>3</v>
      </c>
      <c r="V209" t="s">
        <v>3</v>
      </c>
      <c r="W209" t="s">
        <v>3</v>
      </c>
      <c r="X209">
        <v>4</v>
      </c>
      <c r="Y209">
        <v>3</v>
      </c>
      <c r="Z209">
        <v>2</v>
      </c>
      <c r="AA209">
        <v>1</v>
      </c>
      <c r="AB209">
        <v>1</v>
      </c>
      <c r="AC209">
        <v>5</v>
      </c>
      <c r="AD209">
        <v>0</v>
      </c>
      <c r="AE209">
        <v>14</v>
      </c>
      <c r="AF209">
        <v>15</v>
      </c>
      <c r="AG209">
        <v>15</v>
      </c>
      <c r="AH209">
        <v>14.666666666666666</v>
      </c>
      <c r="AI209" t="s">
        <v>89</v>
      </c>
      <c r="AJ209">
        <v>0</v>
      </c>
      <c r="AK209" t="s">
        <v>76</v>
      </c>
      <c r="AL209" t="s">
        <v>77</v>
      </c>
    </row>
    <row r="210" spans="1:38">
      <c r="A210" t="s">
        <v>37</v>
      </c>
      <c r="B210" t="s">
        <v>38</v>
      </c>
      <c r="C210">
        <v>16</v>
      </c>
      <c r="D210" t="s">
        <v>39</v>
      </c>
      <c r="E210" t="s">
        <v>49</v>
      </c>
      <c r="F210" t="s">
        <v>46</v>
      </c>
      <c r="G210">
        <v>4</v>
      </c>
      <c r="H210">
        <v>4</v>
      </c>
      <c r="I210" t="s">
        <v>43</v>
      </c>
      <c r="J210" t="s">
        <v>43</v>
      </c>
      <c r="K210" t="s">
        <v>53</v>
      </c>
      <c r="L210" t="s">
        <v>45</v>
      </c>
      <c r="M210">
        <v>1</v>
      </c>
      <c r="N210">
        <v>2</v>
      </c>
      <c r="O210">
        <v>0</v>
      </c>
      <c r="P210" t="s">
        <v>2</v>
      </c>
      <c r="Q210" t="s">
        <v>3</v>
      </c>
      <c r="R210" t="s">
        <v>3</v>
      </c>
      <c r="S210" t="s">
        <v>2</v>
      </c>
      <c r="T210" t="s">
        <v>3</v>
      </c>
      <c r="U210" t="s">
        <v>3</v>
      </c>
      <c r="V210" t="s">
        <v>3</v>
      </c>
      <c r="W210" t="s">
        <v>2</v>
      </c>
      <c r="X210">
        <v>4</v>
      </c>
      <c r="Y210">
        <v>5</v>
      </c>
      <c r="Z210">
        <v>2</v>
      </c>
      <c r="AA210">
        <v>1</v>
      </c>
      <c r="AB210">
        <v>2</v>
      </c>
      <c r="AC210">
        <v>3</v>
      </c>
      <c r="AD210">
        <v>0</v>
      </c>
      <c r="AE210">
        <v>9</v>
      </c>
      <c r="AF210">
        <v>9</v>
      </c>
      <c r="AG210">
        <v>10</v>
      </c>
      <c r="AH210">
        <v>9.3333333333333339</v>
      </c>
      <c r="AI210" t="s">
        <v>74</v>
      </c>
      <c r="AJ210">
        <v>0</v>
      </c>
      <c r="AK210" t="s">
        <v>76</v>
      </c>
      <c r="AL210" t="s">
        <v>77</v>
      </c>
    </row>
    <row r="211" spans="1:38">
      <c r="A211" t="s">
        <v>37</v>
      </c>
      <c r="B211" t="s">
        <v>38</v>
      </c>
      <c r="C211">
        <v>16</v>
      </c>
      <c r="D211" t="s">
        <v>39</v>
      </c>
      <c r="E211" t="s">
        <v>40</v>
      </c>
      <c r="F211" t="s">
        <v>46</v>
      </c>
      <c r="G211">
        <v>4</v>
      </c>
      <c r="H211">
        <v>3</v>
      </c>
      <c r="I211" t="s">
        <v>32</v>
      </c>
      <c r="J211" t="s">
        <v>47</v>
      </c>
      <c r="K211" t="s">
        <v>51</v>
      </c>
      <c r="L211" t="s">
        <v>45</v>
      </c>
      <c r="M211">
        <v>1</v>
      </c>
      <c r="N211">
        <v>2</v>
      </c>
      <c r="O211">
        <v>0</v>
      </c>
      <c r="P211" t="s">
        <v>2</v>
      </c>
      <c r="Q211" t="s">
        <v>3</v>
      </c>
      <c r="R211" t="s">
        <v>2</v>
      </c>
      <c r="S211" t="s">
        <v>3</v>
      </c>
      <c r="T211" t="s">
        <v>3</v>
      </c>
      <c r="U211" t="s">
        <v>3</v>
      </c>
      <c r="V211" t="s">
        <v>3</v>
      </c>
      <c r="W211" t="s">
        <v>2</v>
      </c>
      <c r="X211">
        <v>4</v>
      </c>
      <c r="Y211">
        <v>3</v>
      </c>
      <c r="Z211">
        <v>5</v>
      </c>
      <c r="AA211">
        <v>1</v>
      </c>
      <c r="AB211">
        <v>5</v>
      </c>
      <c r="AC211">
        <v>2</v>
      </c>
      <c r="AD211">
        <v>2</v>
      </c>
      <c r="AE211">
        <v>16</v>
      </c>
      <c r="AF211">
        <v>16</v>
      </c>
      <c r="AG211">
        <v>16</v>
      </c>
      <c r="AH211">
        <v>16</v>
      </c>
      <c r="AI211" t="s">
        <v>86</v>
      </c>
      <c r="AJ211">
        <v>1</v>
      </c>
      <c r="AK211" t="s">
        <v>76</v>
      </c>
      <c r="AL211" t="s">
        <v>77</v>
      </c>
    </row>
    <row r="212" spans="1:38">
      <c r="A212" t="s">
        <v>37</v>
      </c>
      <c r="B212" t="s">
        <v>38</v>
      </c>
      <c r="C212">
        <v>16</v>
      </c>
      <c r="D212" t="s">
        <v>39</v>
      </c>
      <c r="E212" t="s">
        <v>40</v>
      </c>
      <c r="F212" t="s">
        <v>46</v>
      </c>
      <c r="G212">
        <v>2</v>
      </c>
      <c r="H212">
        <v>3</v>
      </c>
      <c r="I212" t="s">
        <v>47</v>
      </c>
      <c r="J212" t="s">
        <v>47</v>
      </c>
      <c r="K212" t="s">
        <v>53</v>
      </c>
      <c r="L212" t="s">
        <v>45</v>
      </c>
      <c r="M212">
        <v>1</v>
      </c>
      <c r="N212">
        <v>2</v>
      </c>
      <c r="O212">
        <v>0</v>
      </c>
      <c r="P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3</v>
      </c>
      <c r="V212" t="s">
        <v>2</v>
      </c>
      <c r="W212" t="s">
        <v>2</v>
      </c>
      <c r="X212">
        <v>4</v>
      </c>
      <c r="Y212">
        <v>4</v>
      </c>
      <c r="Z212">
        <v>3</v>
      </c>
      <c r="AA212">
        <v>1</v>
      </c>
      <c r="AB212">
        <v>3</v>
      </c>
      <c r="AC212">
        <v>4</v>
      </c>
      <c r="AD212">
        <v>6</v>
      </c>
      <c r="AE212">
        <v>8</v>
      </c>
      <c r="AF212">
        <v>10</v>
      </c>
      <c r="AG212">
        <v>10</v>
      </c>
      <c r="AH212">
        <v>9.3333333333333339</v>
      </c>
      <c r="AI212" t="s">
        <v>74</v>
      </c>
      <c r="AJ212">
        <v>0</v>
      </c>
      <c r="AK212" t="s">
        <v>76</v>
      </c>
      <c r="AL212" t="s">
        <v>77</v>
      </c>
    </row>
    <row r="213" spans="1:38">
      <c r="A213" t="s">
        <v>37</v>
      </c>
      <c r="B213" t="s">
        <v>38</v>
      </c>
      <c r="C213">
        <v>17</v>
      </c>
      <c r="D213" t="s">
        <v>39</v>
      </c>
      <c r="E213" t="s">
        <v>40</v>
      </c>
      <c r="F213" t="s">
        <v>46</v>
      </c>
      <c r="G213">
        <v>1</v>
      </c>
      <c r="H213">
        <v>1</v>
      </c>
      <c r="I213" t="s">
        <v>47</v>
      </c>
      <c r="J213" t="s">
        <v>47</v>
      </c>
      <c r="K213" t="s">
        <v>44</v>
      </c>
      <c r="L213" t="s">
        <v>45</v>
      </c>
      <c r="M213">
        <v>1</v>
      </c>
      <c r="N213">
        <v>2</v>
      </c>
      <c r="O213">
        <v>0</v>
      </c>
      <c r="P213" t="s">
        <v>2</v>
      </c>
      <c r="Q213" t="s">
        <v>3</v>
      </c>
      <c r="R213" t="s">
        <v>3</v>
      </c>
      <c r="S213" t="s">
        <v>2</v>
      </c>
      <c r="T213" t="s">
        <v>2</v>
      </c>
      <c r="U213" t="s">
        <v>3</v>
      </c>
      <c r="V213" t="s">
        <v>2</v>
      </c>
      <c r="W213" t="s">
        <v>2</v>
      </c>
      <c r="X213">
        <v>4</v>
      </c>
      <c r="Y213">
        <v>4</v>
      </c>
      <c r="Z213">
        <v>4</v>
      </c>
      <c r="AA213">
        <v>1</v>
      </c>
      <c r="AB213">
        <v>3</v>
      </c>
      <c r="AC213">
        <v>1</v>
      </c>
      <c r="AD213">
        <v>4</v>
      </c>
      <c r="AE213">
        <v>9</v>
      </c>
      <c r="AF213">
        <v>9</v>
      </c>
      <c r="AG213">
        <v>10</v>
      </c>
      <c r="AH213">
        <v>9.3333333333333339</v>
      </c>
      <c r="AI213" t="s">
        <v>74</v>
      </c>
      <c r="AJ213">
        <v>1</v>
      </c>
      <c r="AK213" t="s">
        <v>76</v>
      </c>
      <c r="AL213" t="s">
        <v>77</v>
      </c>
    </row>
    <row r="214" spans="1:38">
      <c r="A214" t="s">
        <v>37</v>
      </c>
      <c r="B214" t="s">
        <v>38</v>
      </c>
      <c r="C214">
        <v>16</v>
      </c>
      <c r="D214" t="s">
        <v>39</v>
      </c>
      <c r="E214" t="s">
        <v>40</v>
      </c>
      <c r="F214" t="s">
        <v>41</v>
      </c>
      <c r="G214">
        <v>3</v>
      </c>
      <c r="H214">
        <v>1</v>
      </c>
      <c r="I214" t="s">
        <v>50</v>
      </c>
      <c r="J214" t="s">
        <v>47</v>
      </c>
      <c r="K214" t="s">
        <v>44</v>
      </c>
      <c r="L214" t="s">
        <v>45</v>
      </c>
      <c r="M214">
        <v>1</v>
      </c>
      <c r="N214">
        <v>2</v>
      </c>
      <c r="O214">
        <v>3</v>
      </c>
      <c r="P214" t="s">
        <v>2</v>
      </c>
      <c r="Q214" t="s">
        <v>3</v>
      </c>
      <c r="R214" t="s">
        <v>3</v>
      </c>
      <c r="S214" t="s">
        <v>2</v>
      </c>
      <c r="T214" t="s">
        <v>3</v>
      </c>
      <c r="U214" t="s">
        <v>3</v>
      </c>
      <c r="V214" t="s">
        <v>3</v>
      </c>
      <c r="W214" t="s">
        <v>2</v>
      </c>
      <c r="X214">
        <v>2</v>
      </c>
      <c r="Y214">
        <v>3</v>
      </c>
      <c r="Z214">
        <v>3</v>
      </c>
      <c r="AA214">
        <v>2</v>
      </c>
      <c r="AB214">
        <v>2</v>
      </c>
      <c r="AC214">
        <v>4</v>
      </c>
      <c r="AD214">
        <v>5</v>
      </c>
      <c r="AE214">
        <v>7</v>
      </c>
      <c r="AF214">
        <v>7</v>
      </c>
      <c r="AG214">
        <v>7</v>
      </c>
      <c r="AH214">
        <v>7</v>
      </c>
      <c r="AI214" t="s">
        <v>74</v>
      </c>
      <c r="AJ214">
        <v>3</v>
      </c>
      <c r="AK214" t="s">
        <v>75</v>
      </c>
      <c r="AL214" t="s">
        <v>87</v>
      </c>
    </row>
    <row r="215" spans="1:38">
      <c r="A215" t="s">
        <v>37</v>
      </c>
      <c r="B215" t="s">
        <v>38</v>
      </c>
      <c r="C215">
        <v>16</v>
      </c>
      <c r="D215" t="s">
        <v>39</v>
      </c>
      <c r="E215" t="s">
        <v>40</v>
      </c>
      <c r="F215" t="s">
        <v>46</v>
      </c>
      <c r="G215">
        <v>4</v>
      </c>
      <c r="H215">
        <v>3</v>
      </c>
      <c r="I215" t="s">
        <v>43</v>
      </c>
      <c r="J215" t="s">
        <v>47</v>
      </c>
      <c r="K215" t="s">
        <v>47</v>
      </c>
      <c r="L215" t="s">
        <v>45</v>
      </c>
      <c r="M215">
        <v>1</v>
      </c>
      <c r="N215">
        <v>2</v>
      </c>
      <c r="O215">
        <v>0</v>
      </c>
      <c r="P215" t="s">
        <v>2</v>
      </c>
      <c r="Q215" t="s">
        <v>2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  <c r="W215" t="s">
        <v>3</v>
      </c>
      <c r="X215">
        <v>1</v>
      </c>
      <c r="Y215">
        <v>3</v>
      </c>
      <c r="Z215">
        <v>2</v>
      </c>
      <c r="AA215">
        <v>1</v>
      </c>
      <c r="AB215">
        <v>1</v>
      </c>
      <c r="AC215">
        <v>1</v>
      </c>
      <c r="AD215">
        <v>10</v>
      </c>
      <c r="AE215">
        <v>11</v>
      </c>
      <c r="AF215">
        <v>12</v>
      </c>
      <c r="AG215">
        <v>13</v>
      </c>
      <c r="AH215">
        <v>12</v>
      </c>
      <c r="AI215" t="s">
        <v>85</v>
      </c>
      <c r="AJ215">
        <v>1</v>
      </c>
      <c r="AK215" t="s">
        <v>76</v>
      </c>
      <c r="AL215" t="s">
        <v>77</v>
      </c>
    </row>
    <row r="216" spans="1:38">
      <c r="A216" t="s">
        <v>37</v>
      </c>
      <c r="B216" t="s">
        <v>52</v>
      </c>
      <c r="C216">
        <v>17</v>
      </c>
      <c r="D216" t="s">
        <v>39</v>
      </c>
      <c r="E216" t="s">
        <v>49</v>
      </c>
      <c r="F216" t="s">
        <v>46</v>
      </c>
      <c r="G216">
        <v>4</v>
      </c>
      <c r="H216">
        <v>4</v>
      </c>
      <c r="I216" t="s">
        <v>50</v>
      </c>
      <c r="J216" t="s">
        <v>47</v>
      </c>
      <c r="K216" t="s">
        <v>51</v>
      </c>
      <c r="L216" t="s">
        <v>45</v>
      </c>
      <c r="M216">
        <v>1</v>
      </c>
      <c r="N216">
        <v>2</v>
      </c>
      <c r="O216">
        <v>0</v>
      </c>
      <c r="P216" t="s">
        <v>2</v>
      </c>
      <c r="Q216" t="s">
        <v>3</v>
      </c>
      <c r="R216" t="s">
        <v>3</v>
      </c>
      <c r="S216" t="s">
        <v>2</v>
      </c>
      <c r="T216" t="s">
        <v>3</v>
      </c>
      <c r="U216" t="s">
        <v>3</v>
      </c>
      <c r="V216" t="s">
        <v>3</v>
      </c>
      <c r="W216" t="s">
        <v>3</v>
      </c>
      <c r="X216">
        <v>5</v>
      </c>
      <c r="Y216">
        <v>3</v>
      </c>
      <c r="Z216">
        <v>5</v>
      </c>
      <c r="AA216">
        <v>4</v>
      </c>
      <c r="AB216">
        <v>5</v>
      </c>
      <c r="AC216">
        <v>3</v>
      </c>
      <c r="AD216">
        <v>13</v>
      </c>
      <c r="AE216">
        <v>12</v>
      </c>
      <c r="AF216">
        <v>12</v>
      </c>
      <c r="AG216">
        <v>13</v>
      </c>
      <c r="AH216">
        <v>12.333333333333334</v>
      </c>
      <c r="AI216" t="s">
        <v>85</v>
      </c>
      <c r="AJ216">
        <v>2</v>
      </c>
      <c r="AK216" t="s">
        <v>75</v>
      </c>
      <c r="AL216" t="s">
        <v>77</v>
      </c>
    </row>
    <row r="217" spans="1:38">
      <c r="A217" t="s">
        <v>37</v>
      </c>
      <c r="B217" t="s">
        <v>38</v>
      </c>
      <c r="C217">
        <v>16</v>
      </c>
      <c r="D217" t="s">
        <v>39</v>
      </c>
      <c r="E217" t="s">
        <v>40</v>
      </c>
      <c r="F217" t="s">
        <v>41</v>
      </c>
      <c r="G217">
        <v>2</v>
      </c>
      <c r="H217">
        <v>2</v>
      </c>
      <c r="I217" t="s">
        <v>47</v>
      </c>
      <c r="J217" t="s">
        <v>47</v>
      </c>
      <c r="K217" t="s">
        <v>53</v>
      </c>
      <c r="L217" t="s">
        <v>45</v>
      </c>
      <c r="M217">
        <v>1</v>
      </c>
      <c r="N217">
        <v>2</v>
      </c>
      <c r="O217">
        <v>0</v>
      </c>
      <c r="P217" t="s">
        <v>3</v>
      </c>
      <c r="Q217" t="s">
        <v>3</v>
      </c>
      <c r="R217" t="s">
        <v>3</v>
      </c>
      <c r="S217" t="s">
        <v>2</v>
      </c>
      <c r="T217" t="s">
        <v>3</v>
      </c>
      <c r="U217" t="s">
        <v>3</v>
      </c>
      <c r="V217" t="s">
        <v>3</v>
      </c>
      <c r="W217" t="s">
        <v>2</v>
      </c>
      <c r="X217">
        <v>3</v>
      </c>
      <c r="Y217">
        <v>3</v>
      </c>
      <c r="Z217">
        <v>4</v>
      </c>
      <c r="AA217">
        <v>1</v>
      </c>
      <c r="AB217">
        <v>1</v>
      </c>
      <c r="AC217">
        <v>4</v>
      </c>
      <c r="AD217">
        <v>0</v>
      </c>
      <c r="AE217">
        <v>12</v>
      </c>
      <c r="AF217">
        <v>13</v>
      </c>
      <c r="AG217">
        <v>14</v>
      </c>
      <c r="AH217">
        <v>13</v>
      </c>
      <c r="AI217" t="s">
        <v>85</v>
      </c>
      <c r="AJ217">
        <v>0</v>
      </c>
      <c r="AK217" t="s">
        <v>76</v>
      </c>
      <c r="AL217" t="s">
        <v>77</v>
      </c>
    </row>
    <row r="218" spans="1:38">
      <c r="A218" t="s">
        <v>37</v>
      </c>
      <c r="B218" t="s">
        <v>52</v>
      </c>
      <c r="C218">
        <v>18</v>
      </c>
      <c r="D218" t="s">
        <v>39</v>
      </c>
      <c r="E218" t="s">
        <v>40</v>
      </c>
      <c r="F218" t="s">
        <v>46</v>
      </c>
      <c r="G218">
        <v>2</v>
      </c>
      <c r="H218">
        <v>2</v>
      </c>
      <c r="I218" t="s">
        <v>50</v>
      </c>
      <c r="J218" t="s">
        <v>47</v>
      </c>
      <c r="K218" t="s">
        <v>51</v>
      </c>
      <c r="L218" t="s">
        <v>45</v>
      </c>
      <c r="M218">
        <v>1</v>
      </c>
      <c r="N218">
        <v>2</v>
      </c>
      <c r="O218">
        <v>1</v>
      </c>
      <c r="P218" t="s">
        <v>2</v>
      </c>
      <c r="Q218" t="s">
        <v>3</v>
      </c>
      <c r="R218" t="s">
        <v>3</v>
      </c>
      <c r="S218" t="s">
        <v>3</v>
      </c>
      <c r="T218" t="s">
        <v>3</v>
      </c>
      <c r="U218" t="s">
        <v>3</v>
      </c>
      <c r="V218" t="s">
        <v>3</v>
      </c>
      <c r="W218" t="s">
        <v>2</v>
      </c>
      <c r="X218">
        <v>4</v>
      </c>
      <c r="Y218">
        <v>4</v>
      </c>
      <c r="Z218">
        <v>4</v>
      </c>
      <c r="AA218">
        <v>2</v>
      </c>
      <c r="AB218">
        <v>4</v>
      </c>
      <c r="AC218">
        <v>5</v>
      </c>
      <c r="AD218">
        <v>15</v>
      </c>
      <c r="AE218">
        <v>6</v>
      </c>
      <c r="AF218">
        <v>7</v>
      </c>
      <c r="AG218">
        <v>8</v>
      </c>
      <c r="AH218">
        <v>7</v>
      </c>
      <c r="AI218" t="s">
        <v>74</v>
      </c>
      <c r="AJ218">
        <v>2</v>
      </c>
      <c r="AK218" t="s">
        <v>75</v>
      </c>
      <c r="AL218" t="s">
        <v>77</v>
      </c>
    </row>
    <row r="219" spans="1:38">
      <c r="A219" t="s">
        <v>37</v>
      </c>
      <c r="B219" t="s">
        <v>38</v>
      </c>
      <c r="C219">
        <v>17</v>
      </c>
      <c r="D219" t="s">
        <v>39</v>
      </c>
      <c r="E219" t="s">
        <v>49</v>
      </c>
      <c r="F219" t="s">
        <v>46</v>
      </c>
      <c r="G219">
        <v>3</v>
      </c>
      <c r="H219">
        <v>2</v>
      </c>
      <c r="I219" t="s">
        <v>47</v>
      </c>
      <c r="J219" t="s">
        <v>47</v>
      </c>
      <c r="K219" t="s">
        <v>53</v>
      </c>
      <c r="L219" t="s">
        <v>45</v>
      </c>
      <c r="M219">
        <v>2</v>
      </c>
      <c r="N219">
        <v>2</v>
      </c>
      <c r="O219">
        <v>0</v>
      </c>
      <c r="P219" t="s">
        <v>2</v>
      </c>
      <c r="Q219" t="s">
        <v>2</v>
      </c>
      <c r="R219" t="s">
        <v>3</v>
      </c>
      <c r="S219" t="s">
        <v>2</v>
      </c>
      <c r="T219" t="s">
        <v>3</v>
      </c>
      <c r="U219" t="s">
        <v>3</v>
      </c>
      <c r="V219" t="s">
        <v>3</v>
      </c>
      <c r="W219" t="s">
        <v>2</v>
      </c>
      <c r="X219">
        <v>4</v>
      </c>
      <c r="Y219">
        <v>4</v>
      </c>
      <c r="Z219">
        <v>4</v>
      </c>
      <c r="AA219">
        <v>1</v>
      </c>
      <c r="AB219">
        <v>3</v>
      </c>
      <c r="AC219">
        <v>1</v>
      </c>
      <c r="AD219">
        <v>2</v>
      </c>
      <c r="AE219">
        <v>14</v>
      </c>
      <c r="AF219">
        <v>15</v>
      </c>
      <c r="AG219">
        <v>15</v>
      </c>
      <c r="AH219">
        <v>14.666666666666666</v>
      </c>
      <c r="AI219" t="s">
        <v>89</v>
      </c>
      <c r="AJ219">
        <v>0</v>
      </c>
      <c r="AK219" t="s">
        <v>76</v>
      </c>
      <c r="AL219" t="s">
        <v>77</v>
      </c>
    </row>
    <row r="220" spans="1:38">
      <c r="A220" t="s">
        <v>37</v>
      </c>
      <c r="B220" t="s">
        <v>38</v>
      </c>
      <c r="C220">
        <v>17</v>
      </c>
      <c r="D220" t="s">
        <v>39</v>
      </c>
      <c r="E220" t="s">
        <v>40</v>
      </c>
      <c r="F220" t="s">
        <v>46</v>
      </c>
      <c r="G220">
        <v>4</v>
      </c>
      <c r="H220">
        <v>3</v>
      </c>
      <c r="I220" t="s">
        <v>47</v>
      </c>
      <c r="J220" t="s">
        <v>47</v>
      </c>
      <c r="K220" t="s">
        <v>53</v>
      </c>
      <c r="L220" t="s">
        <v>45</v>
      </c>
      <c r="M220">
        <v>1</v>
      </c>
      <c r="N220">
        <v>2</v>
      </c>
      <c r="O220">
        <v>2</v>
      </c>
      <c r="P220" t="s">
        <v>2</v>
      </c>
      <c r="Q220" t="s">
        <v>2</v>
      </c>
      <c r="R220" t="s">
        <v>3</v>
      </c>
      <c r="S220" t="s">
        <v>2</v>
      </c>
      <c r="T220" t="s">
        <v>3</v>
      </c>
      <c r="U220" t="s">
        <v>3</v>
      </c>
      <c r="V220" t="s">
        <v>3</v>
      </c>
      <c r="W220" t="s">
        <v>3</v>
      </c>
      <c r="X220">
        <v>3</v>
      </c>
      <c r="Y220">
        <v>4</v>
      </c>
      <c r="Z220">
        <v>5</v>
      </c>
      <c r="AA220">
        <v>2</v>
      </c>
      <c r="AB220">
        <v>4</v>
      </c>
      <c r="AC220">
        <v>1</v>
      </c>
      <c r="AD220">
        <v>22</v>
      </c>
      <c r="AE220">
        <v>6</v>
      </c>
      <c r="AF220">
        <v>6</v>
      </c>
      <c r="AG220">
        <v>4</v>
      </c>
      <c r="AH220">
        <v>5.333333333333333</v>
      </c>
      <c r="AI220" t="s">
        <v>74</v>
      </c>
      <c r="AJ220">
        <v>3</v>
      </c>
      <c r="AK220" t="s">
        <v>75</v>
      </c>
      <c r="AL220" t="s">
        <v>87</v>
      </c>
    </row>
    <row r="221" spans="1:38">
      <c r="A221" t="s">
        <v>37</v>
      </c>
      <c r="B221" t="s">
        <v>52</v>
      </c>
      <c r="C221">
        <v>18</v>
      </c>
      <c r="D221" t="s">
        <v>39</v>
      </c>
      <c r="E221" t="s">
        <v>49</v>
      </c>
      <c r="F221" t="s">
        <v>46</v>
      </c>
      <c r="G221">
        <v>3</v>
      </c>
      <c r="H221">
        <v>3</v>
      </c>
      <c r="I221" t="s">
        <v>50</v>
      </c>
      <c r="J221" t="s">
        <v>32</v>
      </c>
      <c r="K221" t="s">
        <v>51</v>
      </c>
      <c r="L221" t="s">
        <v>48</v>
      </c>
      <c r="M221">
        <v>1</v>
      </c>
      <c r="N221">
        <v>2</v>
      </c>
      <c r="O221">
        <v>1</v>
      </c>
      <c r="P221" t="s">
        <v>2</v>
      </c>
      <c r="Q221" t="s">
        <v>3</v>
      </c>
      <c r="R221" t="s">
        <v>3</v>
      </c>
      <c r="S221" t="s">
        <v>2</v>
      </c>
      <c r="T221" t="s">
        <v>3</v>
      </c>
      <c r="U221" t="s">
        <v>3</v>
      </c>
      <c r="V221" t="s">
        <v>3</v>
      </c>
      <c r="W221" t="s">
        <v>2</v>
      </c>
      <c r="X221">
        <v>3</v>
      </c>
      <c r="Y221">
        <v>2</v>
      </c>
      <c r="Z221">
        <v>4</v>
      </c>
      <c r="AA221">
        <v>2</v>
      </c>
      <c r="AB221">
        <v>4</v>
      </c>
      <c r="AC221">
        <v>4</v>
      </c>
      <c r="AD221">
        <v>13</v>
      </c>
      <c r="AE221">
        <v>6</v>
      </c>
      <c r="AF221">
        <v>6</v>
      </c>
      <c r="AG221">
        <v>8</v>
      </c>
      <c r="AH221">
        <v>6.666666666666667</v>
      </c>
      <c r="AI221" t="s">
        <v>74</v>
      </c>
      <c r="AJ221">
        <v>2</v>
      </c>
      <c r="AK221" t="s">
        <v>75</v>
      </c>
      <c r="AL221" t="s">
        <v>77</v>
      </c>
    </row>
    <row r="222" spans="1:38">
      <c r="A222" t="s">
        <v>37</v>
      </c>
      <c r="B222" t="s">
        <v>38</v>
      </c>
      <c r="C222">
        <v>17</v>
      </c>
      <c r="D222" t="s">
        <v>54</v>
      </c>
      <c r="E222" t="s">
        <v>40</v>
      </c>
      <c r="F222" t="s">
        <v>46</v>
      </c>
      <c r="G222">
        <v>2</v>
      </c>
      <c r="H222">
        <v>1</v>
      </c>
      <c r="I222" t="s">
        <v>42</v>
      </c>
      <c r="J222" t="s">
        <v>50</v>
      </c>
      <c r="K222" t="s">
        <v>53</v>
      </c>
      <c r="L222" t="s">
        <v>45</v>
      </c>
      <c r="M222">
        <v>2</v>
      </c>
      <c r="N222">
        <v>2</v>
      </c>
      <c r="O222">
        <v>0</v>
      </c>
      <c r="P222" t="s">
        <v>2</v>
      </c>
      <c r="Q222" t="s">
        <v>3</v>
      </c>
      <c r="R222" t="s">
        <v>2</v>
      </c>
      <c r="S222" t="s">
        <v>3</v>
      </c>
      <c r="T222" t="s">
        <v>3</v>
      </c>
      <c r="U222" t="s">
        <v>3</v>
      </c>
      <c r="V222" t="s">
        <v>3</v>
      </c>
      <c r="W222" t="s">
        <v>2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  <c r="AH222">
        <v>6</v>
      </c>
      <c r="AI222" t="s">
        <v>74</v>
      </c>
      <c r="AJ222">
        <v>1</v>
      </c>
      <c r="AK222" t="s">
        <v>76</v>
      </c>
      <c r="AL222" t="s">
        <v>77</v>
      </c>
    </row>
    <row r="223" spans="1:38">
      <c r="A223" t="s">
        <v>37</v>
      </c>
      <c r="B223" t="s">
        <v>38</v>
      </c>
      <c r="C223">
        <v>16</v>
      </c>
      <c r="D223" t="s">
        <v>39</v>
      </c>
      <c r="E223" t="s">
        <v>40</v>
      </c>
      <c r="F223" t="s">
        <v>46</v>
      </c>
      <c r="G223">
        <v>2</v>
      </c>
      <c r="H223">
        <v>3</v>
      </c>
      <c r="I223" t="s">
        <v>50</v>
      </c>
      <c r="J223" t="s">
        <v>43</v>
      </c>
      <c r="K223" t="s">
        <v>47</v>
      </c>
      <c r="L223" t="s">
        <v>45</v>
      </c>
      <c r="M223">
        <v>1</v>
      </c>
      <c r="N223">
        <v>2</v>
      </c>
      <c r="O223">
        <v>0</v>
      </c>
      <c r="P223" t="s">
        <v>3</v>
      </c>
      <c r="Q223" t="s">
        <v>2</v>
      </c>
      <c r="R223" t="s">
        <v>2</v>
      </c>
      <c r="S223" t="s">
        <v>2</v>
      </c>
      <c r="T223" t="s">
        <v>3</v>
      </c>
      <c r="U223" t="s">
        <v>3</v>
      </c>
      <c r="V223" t="s">
        <v>3</v>
      </c>
      <c r="W223" t="s">
        <v>2</v>
      </c>
      <c r="X223">
        <v>2</v>
      </c>
      <c r="Y223">
        <v>3</v>
      </c>
      <c r="Z223">
        <v>1</v>
      </c>
      <c r="AA223">
        <v>1</v>
      </c>
      <c r="AB223">
        <v>1</v>
      </c>
      <c r="AC223">
        <v>3</v>
      </c>
      <c r="AD223">
        <v>2</v>
      </c>
      <c r="AE223">
        <v>16</v>
      </c>
      <c r="AF223">
        <v>16</v>
      </c>
      <c r="AG223">
        <v>17</v>
      </c>
      <c r="AH223">
        <v>16.333333333333332</v>
      </c>
      <c r="AI223" t="s">
        <v>86</v>
      </c>
      <c r="AJ223">
        <v>1</v>
      </c>
      <c r="AK223" t="s">
        <v>76</v>
      </c>
      <c r="AL223" t="s">
        <v>77</v>
      </c>
    </row>
    <row r="224" spans="1:38">
      <c r="A224" t="s">
        <v>37</v>
      </c>
      <c r="B224" t="s">
        <v>52</v>
      </c>
      <c r="C224">
        <v>18</v>
      </c>
      <c r="D224" t="s">
        <v>39</v>
      </c>
      <c r="E224" t="s">
        <v>40</v>
      </c>
      <c r="F224" t="s">
        <v>46</v>
      </c>
      <c r="G224">
        <v>2</v>
      </c>
      <c r="H224">
        <v>2</v>
      </c>
      <c r="I224" t="s">
        <v>47</v>
      </c>
      <c r="J224" t="s">
        <v>47</v>
      </c>
      <c r="K224" t="s">
        <v>51</v>
      </c>
      <c r="L224" t="s">
        <v>45</v>
      </c>
      <c r="M224">
        <v>2</v>
      </c>
      <c r="N224">
        <v>2</v>
      </c>
      <c r="O224">
        <v>0</v>
      </c>
      <c r="P224" t="s">
        <v>2</v>
      </c>
      <c r="Q224" t="s">
        <v>3</v>
      </c>
      <c r="R224" t="s">
        <v>3</v>
      </c>
      <c r="S224" t="s">
        <v>2</v>
      </c>
      <c r="T224" t="s">
        <v>3</v>
      </c>
      <c r="U224" t="s">
        <v>3</v>
      </c>
      <c r="V224" t="s">
        <v>3</v>
      </c>
      <c r="W224" t="s">
        <v>2</v>
      </c>
      <c r="X224">
        <v>3</v>
      </c>
      <c r="Y224">
        <v>3</v>
      </c>
      <c r="Z224">
        <v>3</v>
      </c>
      <c r="AA224">
        <v>5</v>
      </c>
      <c r="AB224">
        <v>5</v>
      </c>
      <c r="AC224">
        <v>4</v>
      </c>
      <c r="AD224">
        <v>0</v>
      </c>
      <c r="AE224">
        <v>12</v>
      </c>
      <c r="AF224">
        <v>13</v>
      </c>
      <c r="AG224">
        <v>13</v>
      </c>
      <c r="AH224">
        <v>12.666666666666666</v>
      </c>
      <c r="AI224" t="s">
        <v>85</v>
      </c>
      <c r="AJ224">
        <v>1</v>
      </c>
      <c r="AK224" t="s">
        <v>76</v>
      </c>
      <c r="AL224" t="s">
        <v>77</v>
      </c>
    </row>
    <row r="225" spans="1:38">
      <c r="A225" t="s">
        <v>37</v>
      </c>
      <c r="B225" t="s">
        <v>38</v>
      </c>
      <c r="C225">
        <v>18</v>
      </c>
      <c r="D225" t="s">
        <v>54</v>
      </c>
      <c r="E225" t="s">
        <v>40</v>
      </c>
      <c r="F225" t="s">
        <v>46</v>
      </c>
      <c r="G225">
        <v>3</v>
      </c>
      <c r="H225">
        <v>1</v>
      </c>
      <c r="I225" t="s">
        <v>47</v>
      </c>
      <c r="J225" t="s">
        <v>47</v>
      </c>
      <c r="K225" t="s">
        <v>53</v>
      </c>
      <c r="L225" t="s">
        <v>45</v>
      </c>
      <c r="M225">
        <v>1</v>
      </c>
      <c r="N225">
        <v>2</v>
      </c>
      <c r="O225">
        <v>1</v>
      </c>
      <c r="P225" t="s">
        <v>2</v>
      </c>
      <c r="Q225" t="s">
        <v>2</v>
      </c>
      <c r="R225" t="s">
        <v>2</v>
      </c>
      <c r="S225" t="s">
        <v>3</v>
      </c>
      <c r="T225" t="s">
        <v>3</v>
      </c>
      <c r="U225" t="s">
        <v>3</v>
      </c>
      <c r="V225" t="s">
        <v>3</v>
      </c>
      <c r="W225" t="s">
        <v>3</v>
      </c>
      <c r="X225">
        <v>5</v>
      </c>
      <c r="Y225">
        <v>3</v>
      </c>
      <c r="Z225">
        <v>3</v>
      </c>
      <c r="AA225">
        <v>1</v>
      </c>
      <c r="AB225">
        <v>1</v>
      </c>
      <c r="AC225">
        <v>4</v>
      </c>
      <c r="AD225">
        <v>16</v>
      </c>
      <c r="AE225">
        <v>9</v>
      </c>
      <c r="AF225">
        <v>8</v>
      </c>
      <c r="AG225">
        <v>7</v>
      </c>
      <c r="AH225">
        <v>8</v>
      </c>
      <c r="AI225" t="s">
        <v>74</v>
      </c>
      <c r="AJ225">
        <v>2</v>
      </c>
      <c r="AK225" t="s">
        <v>75</v>
      </c>
      <c r="AL225" t="s">
        <v>77</v>
      </c>
    </row>
    <row r="226" spans="1:38">
      <c r="A226" t="s">
        <v>37</v>
      </c>
      <c r="B226" t="s">
        <v>38</v>
      </c>
      <c r="C226">
        <v>17</v>
      </c>
      <c r="D226" t="s">
        <v>39</v>
      </c>
      <c r="E226" t="s">
        <v>40</v>
      </c>
      <c r="F226" t="s">
        <v>46</v>
      </c>
      <c r="G226">
        <v>3</v>
      </c>
      <c r="H226">
        <v>2</v>
      </c>
      <c r="I226" t="s">
        <v>47</v>
      </c>
      <c r="J226" t="s">
        <v>47</v>
      </c>
      <c r="K226" t="s">
        <v>44</v>
      </c>
      <c r="L226" t="s">
        <v>45</v>
      </c>
      <c r="M226">
        <v>1</v>
      </c>
      <c r="N226">
        <v>2</v>
      </c>
      <c r="O226">
        <v>0</v>
      </c>
      <c r="P226" t="s">
        <v>2</v>
      </c>
      <c r="Q226" t="s">
        <v>2</v>
      </c>
      <c r="R226" t="s">
        <v>2</v>
      </c>
      <c r="S226" t="s">
        <v>3</v>
      </c>
      <c r="T226" t="s">
        <v>2</v>
      </c>
      <c r="U226" t="s">
        <v>3</v>
      </c>
      <c r="V226" t="s">
        <v>3</v>
      </c>
      <c r="W226" t="s">
        <v>2</v>
      </c>
      <c r="X226">
        <v>5</v>
      </c>
      <c r="Y226">
        <v>3</v>
      </c>
      <c r="Z226">
        <v>4</v>
      </c>
      <c r="AA226">
        <v>1</v>
      </c>
      <c r="AB226">
        <v>3</v>
      </c>
      <c r="AC226">
        <v>3</v>
      </c>
      <c r="AD226">
        <v>10</v>
      </c>
      <c r="AE226">
        <v>16</v>
      </c>
      <c r="AF226">
        <v>15</v>
      </c>
      <c r="AG226">
        <v>15</v>
      </c>
      <c r="AH226">
        <v>15.333333333333334</v>
      </c>
      <c r="AI226" t="s">
        <v>89</v>
      </c>
      <c r="AJ226">
        <v>0</v>
      </c>
      <c r="AK226" t="s">
        <v>76</v>
      </c>
      <c r="AL226" t="s">
        <v>77</v>
      </c>
    </row>
    <row r="227" spans="1:38">
      <c r="A227" t="s">
        <v>37</v>
      </c>
      <c r="B227" t="s">
        <v>52</v>
      </c>
      <c r="C227">
        <v>17</v>
      </c>
      <c r="D227" t="s">
        <v>39</v>
      </c>
      <c r="E227" t="s">
        <v>49</v>
      </c>
      <c r="F227" t="s">
        <v>46</v>
      </c>
      <c r="G227">
        <v>2</v>
      </c>
      <c r="H227">
        <v>3</v>
      </c>
      <c r="I227" t="s">
        <v>50</v>
      </c>
      <c r="J227" t="s">
        <v>50</v>
      </c>
      <c r="K227" t="s">
        <v>53</v>
      </c>
      <c r="L227" t="s">
        <v>48</v>
      </c>
      <c r="M227">
        <v>1</v>
      </c>
      <c r="N227">
        <v>2</v>
      </c>
      <c r="O227">
        <v>0</v>
      </c>
      <c r="P227" t="s">
        <v>2</v>
      </c>
      <c r="Q227" t="s">
        <v>3</v>
      </c>
      <c r="R227" t="s">
        <v>3</v>
      </c>
      <c r="S227" t="s">
        <v>2</v>
      </c>
      <c r="T227" t="s">
        <v>2</v>
      </c>
      <c r="U227" t="s">
        <v>3</v>
      </c>
      <c r="V227" t="s">
        <v>3</v>
      </c>
      <c r="W227" t="s">
        <v>2</v>
      </c>
      <c r="X227">
        <v>5</v>
      </c>
      <c r="Y227">
        <v>3</v>
      </c>
      <c r="Z227">
        <v>3</v>
      </c>
      <c r="AA227">
        <v>1</v>
      </c>
      <c r="AB227">
        <v>3</v>
      </c>
      <c r="AC227">
        <v>3</v>
      </c>
      <c r="AD227">
        <v>2</v>
      </c>
      <c r="AE227">
        <v>12</v>
      </c>
      <c r="AF227">
        <v>11</v>
      </c>
      <c r="AG227">
        <v>12</v>
      </c>
      <c r="AH227">
        <v>11.666666666666666</v>
      </c>
      <c r="AI227" t="s">
        <v>85</v>
      </c>
      <c r="AJ227">
        <v>0</v>
      </c>
      <c r="AK227" t="s">
        <v>76</v>
      </c>
      <c r="AL227" t="s">
        <v>77</v>
      </c>
    </row>
    <row r="228" spans="1:38">
      <c r="A228" t="s">
        <v>37</v>
      </c>
      <c r="B228" t="s">
        <v>52</v>
      </c>
      <c r="C228">
        <v>18</v>
      </c>
      <c r="D228" t="s">
        <v>39</v>
      </c>
      <c r="E228" t="s">
        <v>49</v>
      </c>
      <c r="F228" t="s">
        <v>46</v>
      </c>
      <c r="G228">
        <v>2</v>
      </c>
      <c r="H228">
        <v>1</v>
      </c>
      <c r="I228" t="s">
        <v>42</v>
      </c>
      <c r="J228" t="s">
        <v>47</v>
      </c>
      <c r="K228" t="s">
        <v>44</v>
      </c>
      <c r="L228" t="s">
        <v>45</v>
      </c>
      <c r="M228">
        <v>4</v>
      </c>
      <c r="N228">
        <v>2</v>
      </c>
      <c r="O228">
        <v>0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3</v>
      </c>
      <c r="V228" t="s">
        <v>3</v>
      </c>
      <c r="W228" t="s">
        <v>3</v>
      </c>
      <c r="X228">
        <v>4</v>
      </c>
      <c r="Y228">
        <v>3</v>
      </c>
      <c r="Z228">
        <v>2</v>
      </c>
      <c r="AA228">
        <v>4</v>
      </c>
      <c r="AB228">
        <v>5</v>
      </c>
      <c r="AC228">
        <v>3</v>
      </c>
      <c r="AD228">
        <v>14</v>
      </c>
      <c r="AE228">
        <v>10</v>
      </c>
      <c r="AF228">
        <v>8</v>
      </c>
      <c r="AG228">
        <v>9</v>
      </c>
      <c r="AH228">
        <v>9</v>
      </c>
      <c r="AI228" t="s">
        <v>74</v>
      </c>
      <c r="AJ228">
        <v>3</v>
      </c>
      <c r="AK228" t="s">
        <v>75</v>
      </c>
      <c r="AL228" t="s">
        <v>87</v>
      </c>
    </row>
    <row r="229" spans="1:38">
      <c r="A229" t="s">
        <v>37</v>
      </c>
      <c r="B229" t="s">
        <v>38</v>
      </c>
      <c r="C229">
        <v>17</v>
      </c>
      <c r="D229" t="s">
        <v>39</v>
      </c>
      <c r="E229" t="s">
        <v>49</v>
      </c>
      <c r="F229" t="s">
        <v>46</v>
      </c>
      <c r="G229">
        <v>4</v>
      </c>
      <c r="H229">
        <v>3</v>
      </c>
      <c r="I229" t="s">
        <v>32</v>
      </c>
      <c r="J229" t="s">
        <v>47</v>
      </c>
      <c r="K229" t="s">
        <v>53</v>
      </c>
      <c r="L229" t="s">
        <v>48</v>
      </c>
      <c r="M229">
        <v>1</v>
      </c>
      <c r="N229">
        <v>2</v>
      </c>
      <c r="O229">
        <v>0</v>
      </c>
      <c r="P229" t="s">
        <v>2</v>
      </c>
      <c r="Q229" t="s">
        <v>2</v>
      </c>
      <c r="R229" t="s">
        <v>2</v>
      </c>
      <c r="S229" t="s">
        <v>3</v>
      </c>
      <c r="T229" t="s">
        <v>3</v>
      </c>
      <c r="U229" t="s">
        <v>3</v>
      </c>
      <c r="V229" t="s">
        <v>3</v>
      </c>
      <c r="W229" t="s">
        <v>3</v>
      </c>
      <c r="X229">
        <v>3</v>
      </c>
      <c r="Y229">
        <v>2</v>
      </c>
      <c r="Z229">
        <v>3</v>
      </c>
      <c r="AA229">
        <v>1</v>
      </c>
      <c r="AB229">
        <v>2</v>
      </c>
      <c r="AC229">
        <v>3</v>
      </c>
      <c r="AD229">
        <v>14</v>
      </c>
      <c r="AE229">
        <v>13</v>
      </c>
      <c r="AF229">
        <v>13</v>
      </c>
      <c r="AG229">
        <v>14</v>
      </c>
      <c r="AH229">
        <v>13.333333333333334</v>
      </c>
      <c r="AI229" t="s">
        <v>85</v>
      </c>
      <c r="AJ229">
        <v>1</v>
      </c>
      <c r="AK229" t="s">
        <v>76</v>
      </c>
      <c r="AL229" t="s">
        <v>77</v>
      </c>
    </row>
    <row r="230" spans="1:38">
      <c r="A230" t="s">
        <v>37</v>
      </c>
      <c r="B230" t="s">
        <v>52</v>
      </c>
      <c r="C230">
        <v>17</v>
      </c>
      <c r="D230" t="s">
        <v>54</v>
      </c>
      <c r="E230" t="s">
        <v>40</v>
      </c>
      <c r="F230" t="s">
        <v>46</v>
      </c>
      <c r="G230">
        <v>2</v>
      </c>
      <c r="H230">
        <v>2</v>
      </c>
      <c r="I230" t="s">
        <v>47</v>
      </c>
      <c r="J230" t="s">
        <v>47</v>
      </c>
      <c r="K230" t="s">
        <v>44</v>
      </c>
      <c r="L230" t="s">
        <v>48</v>
      </c>
      <c r="M230">
        <v>2</v>
      </c>
      <c r="N230">
        <v>2</v>
      </c>
      <c r="O230">
        <v>0</v>
      </c>
      <c r="P230" t="s">
        <v>2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  <c r="W230" t="s">
        <v>2</v>
      </c>
      <c r="X230">
        <v>4</v>
      </c>
      <c r="Y230">
        <v>5</v>
      </c>
      <c r="Z230">
        <v>2</v>
      </c>
      <c r="AA230">
        <v>1</v>
      </c>
      <c r="AB230">
        <v>1</v>
      </c>
      <c r="AC230">
        <v>1</v>
      </c>
      <c r="AD230">
        <v>4</v>
      </c>
      <c r="AE230">
        <v>11</v>
      </c>
      <c r="AF230">
        <v>11</v>
      </c>
      <c r="AG230">
        <v>11</v>
      </c>
      <c r="AH230">
        <v>11</v>
      </c>
      <c r="AI230" t="s">
        <v>85</v>
      </c>
      <c r="AJ230">
        <v>0</v>
      </c>
      <c r="AK230" t="s">
        <v>76</v>
      </c>
      <c r="AL230" t="s">
        <v>77</v>
      </c>
    </row>
    <row r="231" spans="1:38">
      <c r="A231" t="s">
        <v>37</v>
      </c>
      <c r="B231" t="s">
        <v>52</v>
      </c>
      <c r="C231">
        <v>17</v>
      </c>
      <c r="D231" t="s">
        <v>39</v>
      </c>
      <c r="E231" t="s">
        <v>40</v>
      </c>
      <c r="F231" t="s">
        <v>46</v>
      </c>
      <c r="G231">
        <v>4</v>
      </c>
      <c r="H231">
        <v>4</v>
      </c>
      <c r="I231" t="s">
        <v>43</v>
      </c>
      <c r="J231" t="s">
        <v>43</v>
      </c>
      <c r="K231" t="s">
        <v>53</v>
      </c>
      <c r="L231" t="s">
        <v>45</v>
      </c>
      <c r="M231">
        <v>1</v>
      </c>
      <c r="N231">
        <v>2</v>
      </c>
      <c r="O231">
        <v>0</v>
      </c>
      <c r="P231" t="s">
        <v>3</v>
      </c>
      <c r="Q231" t="s">
        <v>3</v>
      </c>
      <c r="R231" t="s">
        <v>2</v>
      </c>
      <c r="S231" t="s">
        <v>3</v>
      </c>
      <c r="T231" t="s">
        <v>3</v>
      </c>
      <c r="U231" t="s">
        <v>3</v>
      </c>
      <c r="V231" t="s">
        <v>3</v>
      </c>
      <c r="W231" t="s">
        <v>3</v>
      </c>
      <c r="X231">
        <v>4</v>
      </c>
      <c r="Y231">
        <v>5</v>
      </c>
      <c r="Z231">
        <v>5</v>
      </c>
      <c r="AA231">
        <v>1</v>
      </c>
      <c r="AB231">
        <v>3</v>
      </c>
      <c r="AC231">
        <v>2</v>
      </c>
      <c r="AD231">
        <v>14</v>
      </c>
      <c r="AE231">
        <v>11</v>
      </c>
      <c r="AF231">
        <v>9</v>
      </c>
      <c r="AG231">
        <v>9</v>
      </c>
      <c r="AH231">
        <v>9.6666666666666661</v>
      </c>
      <c r="AI231" t="s">
        <v>74</v>
      </c>
      <c r="AJ231">
        <v>1</v>
      </c>
      <c r="AK231" t="s">
        <v>76</v>
      </c>
      <c r="AL231" t="s">
        <v>77</v>
      </c>
    </row>
    <row r="232" spans="1:38">
      <c r="A232" t="s">
        <v>37</v>
      </c>
      <c r="B232" t="s">
        <v>52</v>
      </c>
      <c r="C232">
        <v>16</v>
      </c>
      <c r="D232" t="s">
        <v>39</v>
      </c>
      <c r="E232" t="s">
        <v>40</v>
      </c>
      <c r="F232" t="s">
        <v>46</v>
      </c>
      <c r="G232">
        <v>4</v>
      </c>
      <c r="H232">
        <v>4</v>
      </c>
      <c r="I232" t="s">
        <v>32</v>
      </c>
      <c r="J232" t="s">
        <v>47</v>
      </c>
      <c r="K232" t="s">
        <v>53</v>
      </c>
      <c r="L232" t="s">
        <v>48</v>
      </c>
      <c r="M232">
        <v>1</v>
      </c>
      <c r="N232">
        <v>2</v>
      </c>
      <c r="O232">
        <v>0</v>
      </c>
      <c r="P232" t="s">
        <v>2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2</v>
      </c>
      <c r="X232">
        <v>4</v>
      </c>
      <c r="Y232">
        <v>2</v>
      </c>
      <c r="Z232">
        <v>4</v>
      </c>
      <c r="AA232">
        <v>2</v>
      </c>
      <c r="AB232">
        <v>4</v>
      </c>
      <c r="AC232">
        <v>1</v>
      </c>
      <c r="AD232">
        <v>2</v>
      </c>
      <c r="AE232">
        <v>14</v>
      </c>
      <c r="AF232">
        <v>13</v>
      </c>
      <c r="AG232">
        <v>13</v>
      </c>
      <c r="AH232">
        <v>13.333333333333334</v>
      </c>
      <c r="AI232" t="s">
        <v>85</v>
      </c>
      <c r="AJ232">
        <v>1</v>
      </c>
      <c r="AK232" t="s">
        <v>76</v>
      </c>
      <c r="AL232" t="s">
        <v>77</v>
      </c>
    </row>
    <row r="233" spans="1:38">
      <c r="A233" t="s">
        <v>37</v>
      </c>
      <c r="B233" t="s">
        <v>52</v>
      </c>
      <c r="C233">
        <v>16</v>
      </c>
      <c r="D233" t="s">
        <v>39</v>
      </c>
      <c r="E233" t="s">
        <v>49</v>
      </c>
      <c r="F233" t="s">
        <v>46</v>
      </c>
      <c r="G233">
        <v>1</v>
      </c>
      <c r="H233">
        <v>1</v>
      </c>
      <c r="I233" t="s">
        <v>47</v>
      </c>
      <c r="J233" t="s">
        <v>47</v>
      </c>
      <c r="K233" t="s">
        <v>51</v>
      </c>
      <c r="L233" t="s">
        <v>45</v>
      </c>
      <c r="M233">
        <v>2</v>
      </c>
      <c r="N233">
        <v>2</v>
      </c>
      <c r="O233">
        <v>0</v>
      </c>
      <c r="P233" t="s">
        <v>2</v>
      </c>
      <c r="Q233" t="s">
        <v>3</v>
      </c>
      <c r="R233" t="s">
        <v>3</v>
      </c>
      <c r="S233" t="s">
        <v>2</v>
      </c>
      <c r="T233" t="s">
        <v>3</v>
      </c>
      <c r="U233" t="s">
        <v>3</v>
      </c>
      <c r="V233" t="s">
        <v>3</v>
      </c>
      <c r="W233" t="s">
        <v>2</v>
      </c>
      <c r="X233">
        <v>3</v>
      </c>
      <c r="Y233">
        <v>4</v>
      </c>
      <c r="Z233">
        <v>2</v>
      </c>
      <c r="AA233">
        <v>1</v>
      </c>
      <c r="AB233">
        <v>1</v>
      </c>
      <c r="AC233">
        <v>5</v>
      </c>
      <c r="AD233">
        <v>18</v>
      </c>
      <c r="AE233">
        <v>9</v>
      </c>
      <c r="AF233">
        <v>7</v>
      </c>
      <c r="AG233">
        <v>6</v>
      </c>
      <c r="AH233">
        <v>7.333333333333333</v>
      </c>
      <c r="AI233" t="s">
        <v>74</v>
      </c>
      <c r="AJ233">
        <v>2</v>
      </c>
      <c r="AK233" t="s">
        <v>75</v>
      </c>
      <c r="AL233" t="s">
        <v>77</v>
      </c>
    </row>
    <row r="234" spans="1:38">
      <c r="A234" t="s">
        <v>37</v>
      </c>
      <c r="B234" t="s">
        <v>52</v>
      </c>
      <c r="C234">
        <v>17</v>
      </c>
      <c r="D234" t="s">
        <v>39</v>
      </c>
      <c r="E234" t="s">
        <v>49</v>
      </c>
      <c r="F234" t="s">
        <v>46</v>
      </c>
      <c r="G234">
        <v>2</v>
      </c>
      <c r="H234">
        <v>2</v>
      </c>
      <c r="I234" t="s">
        <v>47</v>
      </c>
      <c r="J234" t="s">
        <v>47</v>
      </c>
      <c r="K234" t="s">
        <v>51</v>
      </c>
      <c r="L234" t="s">
        <v>48</v>
      </c>
      <c r="M234">
        <v>1</v>
      </c>
      <c r="N234">
        <v>2</v>
      </c>
      <c r="O234">
        <v>0</v>
      </c>
      <c r="P234" t="s">
        <v>2</v>
      </c>
      <c r="Q234" t="s">
        <v>2</v>
      </c>
      <c r="R234" t="s">
        <v>3</v>
      </c>
      <c r="S234" t="s">
        <v>3</v>
      </c>
      <c r="T234" t="s">
        <v>2</v>
      </c>
      <c r="U234" t="s">
        <v>3</v>
      </c>
      <c r="V234" t="s">
        <v>3</v>
      </c>
      <c r="W234" t="s">
        <v>3</v>
      </c>
      <c r="X234">
        <v>4</v>
      </c>
      <c r="Y234">
        <v>4</v>
      </c>
      <c r="Z234">
        <v>2</v>
      </c>
      <c r="AA234">
        <v>5</v>
      </c>
      <c r="AB234">
        <v>5</v>
      </c>
      <c r="AC234">
        <v>4</v>
      </c>
      <c r="AD234">
        <v>4</v>
      </c>
      <c r="AE234">
        <v>14</v>
      </c>
      <c r="AF234">
        <v>13</v>
      </c>
      <c r="AG234">
        <v>13</v>
      </c>
      <c r="AH234">
        <v>13.333333333333334</v>
      </c>
      <c r="AI234" t="s">
        <v>85</v>
      </c>
      <c r="AJ234">
        <v>1</v>
      </c>
      <c r="AK234" t="s">
        <v>76</v>
      </c>
      <c r="AL234" t="s">
        <v>77</v>
      </c>
    </row>
    <row r="235" spans="1:38">
      <c r="A235" t="s">
        <v>37</v>
      </c>
      <c r="B235" t="s">
        <v>38</v>
      </c>
      <c r="C235">
        <v>17</v>
      </c>
      <c r="D235" t="s">
        <v>54</v>
      </c>
      <c r="E235" t="s">
        <v>40</v>
      </c>
      <c r="F235" t="s">
        <v>46</v>
      </c>
      <c r="G235">
        <v>2</v>
      </c>
      <c r="H235">
        <v>1</v>
      </c>
      <c r="I235" t="s">
        <v>42</v>
      </c>
      <c r="J235" t="s">
        <v>50</v>
      </c>
      <c r="K235" t="s">
        <v>44</v>
      </c>
      <c r="L235" t="s">
        <v>45</v>
      </c>
      <c r="M235">
        <v>3</v>
      </c>
      <c r="N235">
        <v>2</v>
      </c>
      <c r="O235">
        <v>0</v>
      </c>
      <c r="P235" t="s">
        <v>2</v>
      </c>
      <c r="Q235" t="s">
        <v>2</v>
      </c>
      <c r="R235" t="s">
        <v>2</v>
      </c>
      <c r="S235" t="s">
        <v>3</v>
      </c>
      <c r="T235" t="s">
        <v>3</v>
      </c>
      <c r="U235" t="s">
        <v>3</v>
      </c>
      <c r="V235" t="s">
        <v>2</v>
      </c>
      <c r="W235" t="s">
        <v>2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3</v>
      </c>
      <c r="AD235">
        <v>2</v>
      </c>
      <c r="AE235">
        <v>13</v>
      </c>
      <c r="AF235">
        <v>11</v>
      </c>
      <c r="AG235">
        <v>11</v>
      </c>
      <c r="AH235">
        <v>11.666666666666666</v>
      </c>
      <c r="AI235" t="s">
        <v>85</v>
      </c>
      <c r="AJ235">
        <v>2</v>
      </c>
      <c r="AK235" t="s">
        <v>75</v>
      </c>
      <c r="AL235" t="s">
        <v>77</v>
      </c>
    </row>
    <row r="236" spans="1:38">
      <c r="A236" t="s">
        <v>37</v>
      </c>
      <c r="B236" t="s">
        <v>52</v>
      </c>
      <c r="C236">
        <v>18</v>
      </c>
      <c r="D236" t="s">
        <v>39</v>
      </c>
      <c r="E236" t="s">
        <v>40</v>
      </c>
      <c r="F236" t="s">
        <v>46</v>
      </c>
      <c r="G236">
        <v>2</v>
      </c>
      <c r="H236">
        <v>2</v>
      </c>
      <c r="I236" t="s">
        <v>47</v>
      </c>
      <c r="J236" t="s">
        <v>50</v>
      </c>
      <c r="K236" t="s">
        <v>53</v>
      </c>
      <c r="L236" t="s">
        <v>48</v>
      </c>
      <c r="M236">
        <v>1</v>
      </c>
      <c r="N236">
        <v>2</v>
      </c>
      <c r="O236">
        <v>1</v>
      </c>
      <c r="P236" t="s">
        <v>2</v>
      </c>
      <c r="Q236" t="s">
        <v>2</v>
      </c>
      <c r="R236" t="s">
        <v>2</v>
      </c>
      <c r="S236" t="s">
        <v>2</v>
      </c>
      <c r="T236" t="s">
        <v>3</v>
      </c>
      <c r="U236" t="s">
        <v>2</v>
      </c>
      <c r="V236" t="s">
        <v>3</v>
      </c>
      <c r="W236" t="s">
        <v>2</v>
      </c>
      <c r="X236">
        <v>5</v>
      </c>
      <c r="Y236">
        <v>5</v>
      </c>
      <c r="Z236">
        <v>4</v>
      </c>
      <c r="AA236">
        <v>3</v>
      </c>
      <c r="AB236">
        <v>5</v>
      </c>
      <c r="AC236">
        <v>2</v>
      </c>
      <c r="AD236">
        <v>0</v>
      </c>
      <c r="AE236">
        <v>7</v>
      </c>
      <c r="AF236">
        <v>7</v>
      </c>
      <c r="AG236">
        <v>0</v>
      </c>
      <c r="AH236">
        <v>4.666666666666667</v>
      </c>
      <c r="AI236" t="s">
        <v>74</v>
      </c>
      <c r="AJ236">
        <v>1</v>
      </c>
      <c r="AK236" t="s">
        <v>76</v>
      </c>
      <c r="AL236" t="s">
        <v>77</v>
      </c>
    </row>
    <row r="237" spans="1:38">
      <c r="A237" t="s">
        <v>37</v>
      </c>
      <c r="B237" t="s">
        <v>52</v>
      </c>
      <c r="C237">
        <v>17</v>
      </c>
      <c r="D237" t="s">
        <v>39</v>
      </c>
      <c r="E237" t="s">
        <v>49</v>
      </c>
      <c r="F237" t="s">
        <v>46</v>
      </c>
      <c r="G237">
        <v>4</v>
      </c>
      <c r="H237">
        <v>3</v>
      </c>
      <c r="I237" t="s">
        <v>32</v>
      </c>
      <c r="J237" t="s">
        <v>47</v>
      </c>
      <c r="K237" t="s">
        <v>44</v>
      </c>
      <c r="L237" t="s">
        <v>45</v>
      </c>
      <c r="M237">
        <v>2</v>
      </c>
      <c r="N237">
        <v>2</v>
      </c>
      <c r="O237">
        <v>0</v>
      </c>
      <c r="P237" t="s">
        <v>2</v>
      </c>
      <c r="Q237" t="s">
        <v>2</v>
      </c>
      <c r="R237" t="s">
        <v>2</v>
      </c>
      <c r="S237" t="s">
        <v>3</v>
      </c>
      <c r="T237" t="s">
        <v>3</v>
      </c>
      <c r="U237" t="s">
        <v>3</v>
      </c>
      <c r="V237" t="s">
        <v>3</v>
      </c>
      <c r="W237" t="s">
        <v>3</v>
      </c>
      <c r="X237">
        <v>2</v>
      </c>
      <c r="Y237">
        <v>5</v>
      </c>
      <c r="Z237">
        <v>5</v>
      </c>
      <c r="AA237">
        <v>1</v>
      </c>
      <c r="AB237">
        <v>4</v>
      </c>
      <c r="AC237">
        <v>5</v>
      </c>
      <c r="AD237">
        <v>14</v>
      </c>
      <c r="AE237">
        <v>12</v>
      </c>
      <c r="AF237">
        <v>12</v>
      </c>
      <c r="AG237">
        <v>12</v>
      </c>
      <c r="AH237">
        <v>12</v>
      </c>
      <c r="AI237" t="s">
        <v>85</v>
      </c>
      <c r="AJ237">
        <v>3</v>
      </c>
      <c r="AK237" t="s">
        <v>75</v>
      </c>
      <c r="AL237" t="s">
        <v>77</v>
      </c>
    </row>
    <row r="238" spans="1:38">
      <c r="A238" t="s">
        <v>37</v>
      </c>
      <c r="B238" t="s">
        <v>52</v>
      </c>
      <c r="C238">
        <v>17</v>
      </c>
      <c r="D238" t="s">
        <v>54</v>
      </c>
      <c r="E238" t="s">
        <v>49</v>
      </c>
      <c r="F238" t="s">
        <v>41</v>
      </c>
      <c r="G238">
        <v>4</v>
      </c>
      <c r="H238">
        <v>4</v>
      </c>
      <c r="I238" t="s">
        <v>43</v>
      </c>
      <c r="J238" t="s">
        <v>47</v>
      </c>
      <c r="K238" t="s">
        <v>44</v>
      </c>
      <c r="L238" t="s">
        <v>45</v>
      </c>
      <c r="M238">
        <v>2</v>
      </c>
      <c r="N238">
        <v>2</v>
      </c>
      <c r="O238">
        <v>0</v>
      </c>
      <c r="P238" t="s">
        <v>2</v>
      </c>
      <c r="Q238" t="s">
        <v>3</v>
      </c>
      <c r="R238" t="s">
        <v>3</v>
      </c>
      <c r="S238" t="s">
        <v>2</v>
      </c>
      <c r="T238" t="s">
        <v>3</v>
      </c>
      <c r="U238" t="s">
        <v>3</v>
      </c>
      <c r="V238" t="s">
        <v>3</v>
      </c>
      <c r="W238" t="s">
        <v>2</v>
      </c>
      <c r="X238">
        <v>3</v>
      </c>
      <c r="Y238">
        <v>3</v>
      </c>
      <c r="Z238">
        <v>3</v>
      </c>
      <c r="AA238">
        <v>2</v>
      </c>
      <c r="AB238">
        <v>3</v>
      </c>
      <c r="AC238">
        <v>4</v>
      </c>
      <c r="AD238">
        <v>2</v>
      </c>
      <c r="AE238">
        <v>10</v>
      </c>
      <c r="AF238">
        <v>11</v>
      </c>
      <c r="AG238">
        <v>12</v>
      </c>
      <c r="AH238">
        <v>11</v>
      </c>
      <c r="AI238" t="s">
        <v>85</v>
      </c>
      <c r="AJ238">
        <v>0</v>
      </c>
      <c r="AK238" t="s">
        <v>76</v>
      </c>
      <c r="AL238" t="s">
        <v>77</v>
      </c>
    </row>
    <row r="239" spans="1:38">
      <c r="A239" t="s">
        <v>37</v>
      </c>
      <c r="B239" t="s">
        <v>52</v>
      </c>
      <c r="C239">
        <v>18</v>
      </c>
      <c r="D239" t="s">
        <v>54</v>
      </c>
      <c r="E239" t="s">
        <v>49</v>
      </c>
      <c r="F239" t="s">
        <v>46</v>
      </c>
      <c r="G239">
        <v>3</v>
      </c>
      <c r="H239">
        <v>3</v>
      </c>
      <c r="I239" t="s">
        <v>47</v>
      </c>
      <c r="J239" t="s">
        <v>50</v>
      </c>
      <c r="K239" t="s">
        <v>44</v>
      </c>
      <c r="L239" t="s">
        <v>45</v>
      </c>
      <c r="M239">
        <v>1</v>
      </c>
      <c r="N239">
        <v>2</v>
      </c>
      <c r="O239">
        <v>1</v>
      </c>
      <c r="P239" t="s">
        <v>2</v>
      </c>
      <c r="Q239" t="s">
        <v>3</v>
      </c>
      <c r="R239" t="s">
        <v>2</v>
      </c>
      <c r="S239" t="s">
        <v>2</v>
      </c>
      <c r="T239" t="s">
        <v>3</v>
      </c>
      <c r="U239" t="s">
        <v>3</v>
      </c>
      <c r="V239" t="s">
        <v>3</v>
      </c>
      <c r="W239" t="s">
        <v>3</v>
      </c>
      <c r="X239">
        <v>4</v>
      </c>
      <c r="Y239">
        <v>3</v>
      </c>
      <c r="Z239">
        <v>3</v>
      </c>
      <c r="AA239">
        <v>1</v>
      </c>
      <c r="AB239">
        <v>3</v>
      </c>
      <c r="AC239">
        <v>5</v>
      </c>
      <c r="AD239">
        <v>8</v>
      </c>
      <c r="AE239">
        <v>3</v>
      </c>
      <c r="AF239">
        <v>5</v>
      </c>
      <c r="AG239">
        <v>5</v>
      </c>
      <c r="AH239">
        <v>4.333333333333333</v>
      </c>
      <c r="AI239" t="s">
        <v>74</v>
      </c>
      <c r="AJ239">
        <v>0</v>
      </c>
      <c r="AK239" t="s">
        <v>76</v>
      </c>
      <c r="AL239" t="s">
        <v>77</v>
      </c>
    </row>
    <row r="240" spans="1:38">
      <c r="A240" t="s">
        <v>37</v>
      </c>
      <c r="B240" t="s">
        <v>52</v>
      </c>
      <c r="C240">
        <v>16</v>
      </c>
      <c r="D240" t="s">
        <v>39</v>
      </c>
      <c r="E240" t="s">
        <v>40</v>
      </c>
      <c r="F240" t="s">
        <v>46</v>
      </c>
      <c r="G240">
        <v>3</v>
      </c>
      <c r="H240">
        <v>3</v>
      </c>
      <c r="I240" t="s">
        <v>42</v>
      </c>
      <c r="J240" t="s">
        <v>47</v>
      </c>
      <c r="K240" t="s">
        <v>53</v>
      </c>
      <c r="L240" t="s">
        <v>47</v>
      </c>
      <c r="M240">
        <v>3</v>
      </c>
      <c r="N240">
        <v>2</v>
      </c>
      <c r="O240">
        <v>0</v>
      </c>
      <c r="P240" t="s">
        <v>3</v>
      </c>
      <c r="Q240" t="s">
        <v>3</v>
      </c>
      <c r="R240" t="s">
        <v>2</v>
      </c>
      <c r="S240" t="s">
        <v>2</v>
      </c>
      <c r="T240" t="s">
        <v>2</v>
      </c>
      <c r="U240" t="s">
        <v>3</v>
      </c>
      <c r="V240" t="s">
        <v>3</v>
      </c>
      <c r="W240" t="s">
        <v>2</v>
      </c>
      <c r="X240">
        <v>5</v>
      </c>
      <c r="Y240">
        <v>3</v>
      </c>
      <c r="Z240">
        <v>3</v>
      </c>
      <c r="AA240">
        <v>1</v>
      </c>
      <c r="AB240">
        <v>3</v>
      </c>
      <c r="AC240">
        <v>2</v>
      </c>
      <c r="AD240">
        <v>6</v>
      </c>
      <c r="AE240">
        <v>7</v>
      </c>
      <c r="AF240">
        <v>10</v>
      </c>
      <c r="AG240">
        <v>10</v>
      </c>
      <c r="AH240">
        <v>9</v>
      </c>
      <c r="AI240" t="s">
        <v>74</v>
      </c>
      <c r="AJ240">
        <v>0</v>
      </c>
      <c r="AK240" t="s">
        <v>76</v>
      </c>
      <c r="AL240" t="s">
        <v>77</v>
      </c>
    </row>
    <row r="241" spans="1:38">
      <c r="A241" t="s">
        <v>37</v>
      </c>
      <c r="B241" t="s">
        <v>52</v>
      </c>
      <c r="C241">
        <v>19</v>
      </c>
      <c r="D241" t="s">
        <v>39</v>
      </c>
      <c r="E241" t="s">
        <v>49</v>
      </c>
      <c r="F241" t="s">
        <v>41</v>
      </c>
      <c r="G241">
        <v>4</v>
      </c>
      <c r="H241">
        <v>3</v>
      </c>
      <c r="I241" t="s">
        <v>50</v>
      </c>
      <c r="J241" t="s">
        <v>42</v>
      </c>
      <c r="K241" t="s">
        <v>53</v>
      </c>
      <c r="L241" t="s">
        <v>45</v>
      </c>
      <c r="M241">
        <v>1</v>
      </c>
      <c r="N241">
        <v>2</v>
      </c>
      <c r="O241">
        <v>0</v>
      </c>
      <c r="P241" t="s">
        <v>2</v>
      </c>
      <c r="Q241" t="s">
        <v>3</v>
      </c>
      <c r="R241" t="s">
        <v>2</v>
      </c>
      <c r="S241" t="s">
        <v>2</v>
      </c>
      <c r="T241" t="s">
        <v>3</v>
      </c>
      <c r="U241" t="s">
        <v>3</v>
      </c>
      <c r="V241" t="s">
        <v>3</v>
      </c>
      <c r="W241" t="s">
        <v>2</v>
      </c>
      <c r="X241">
        <v>4</v>
      </c>
      <c r="Y241">
        <v>3</v>
      </c>
      <c r="Z241">
        <v>1</v>
      </c>
      <c r="AA241">
        <v>1</v>
      </c>
      <c r="AB241">
        <v>1</v>
      </c>
      <c r="AC241">
        <v>1</v>
      </c>
      <c r="AD241">
        <v>12</v>
      </c>
      <c r="AE241">
        <v>11</v>
      </c>
      <c r="AF241">
        <v>11</v>
      </c>
      <c r="AG241">
        <v>11</v>
      </c>
      <c r="AH241">
        <v>11</v>
      </c>
      <c r="AI241" t="s">
        <v>85</v>
      </c>
      <c r="AJ241">
        <v>1</v>
      </c>
      <c r="AK241" t="s">
        <v>76</v>
      </c>
      <c r="AL241" t="s">
        <v>77</v>
      </c>
    </row>
    <row r="242" spans="1:38">
      <c r="A242" t="s">
        <v>37</v>
      </c>
      <c r="B242" t="s">
        <v>52</v>
      </c>
      <c r="C242">
        <v>18</v>
      </c>
      <c r="D242" t="s">
        <v>39</v>
      </c>
      <c r="E242" t="s">
        <v>40</v>
      </c>
      <c r="F242" t="s">
        <v>46</v>
      </c>
      <c r="G242">
        <v>2</v>
      </c>
      <c r="H242">
        <v>1</v>
      </c>
      <c r="I242" t="s">
        <v>47</v>
      </c>
      <c r="J242" t="s">
        <v>47</v>
      </c>
      <c r="K242" t="s">
        <v>51</v>
      </c>
      <c r="L242" t="s">
        <v>45</v>
      </c>
      <c r="M242">
        <v>1</v>
      </c>
      <c r="N242">
        <v>2</v>
      </c>
      <c r="O242">
        <v>0</v>
      </c>
      <c r="P242" t="s">
        <v>2</v>
      </c>
      <c r="Q242" t="s">
        <v>2</v>
      </c>
      <c r="R242" t="s">
        <v>2</v>
      </c>
      <c r="S242" t="s">
        <v>3</v>
      </c>
      <c r="T242" t="s">
        <v>3</v>
      </c>
      <c r="U242" t="s">
        <v>3</v>
      </c>
      <c r="V242" t="s">
        <v>3</v>
      </c>
      <c r="W242" t="s">
        <v>2</v>
      </c>
      <c r="X242">
        <v>5</v>
      </c>
      <c r="Y242">
        <v>2</v>
      </c>
      <c r="Z242">
        <v>4</v>
      </c>
      <c r="AA242">
        <v>1</v>
      </c>
      <c r="AB242">
        <v>2</v>
      </c>
      <c r="AC242">
        <v>4</v>
      </c>
      <c r="AD242">
        <v>8</v>
      </c>
      <c r="AE242">
        <v>15</v>
      </c>
      <c r="AF242">
        <v>14</v>
      </c>
      <c r="AG242">
        <v>14</v>
      </c>
      <c r="AH242">
        <v>14.333333333333334</v>
      </c>
      <c r="AI242" t="s">
        <v>89</v>
      </c>
      <c r="AJ242">
        <v>1</v>
      </c>
      <c r="AK242" t="s">
        <v>76</v>
      </c>
      <c r="AL242" t="s">
        <v>77</v>
      </c>
    </row>
    <row r="243" spans="1:38">
      <c r="A243" t="s">
        <v>37</v>
      </c>
      <c r="B243" t="s">
        <v>38</v>
      </c>
      <c r="C243">
        <v>18</v>
      </c>
      <c r="D243" t="s">
        <v>39</v>
      </c>
      <c r="E243" t="s">
        <v>40</v>
      </c>
      <c r="F243" t="s">
        <v>46</v>
      </c>
      <c r="G243">
        <v>4</v>
      </c>
      <c r="H243">
        <v>3</v>
      </c>
      <c r="I243" t="s">
        <v>50</v>
      </c>
      <c r="J243" t="s">
        <v>47</v>
      </c>
      <c r="K243" t="s">
        <v>51</v>
      </c>
      <c r="L243" t="s">
        <v>48</v>
      </c>
      <c r="M243">
        <v>1</v>
      </c>
      <c r="N243">
        <v>2</v>
      </c>
      <c r="O243">
        <v>0</v>
      </c>
      <c r="P243" t="s">
        <v>2</v>
      </c>
      <c r="Q243" t="s">
        <v>3</v>
      </c>
      <c r="R243" t="s">
        <v>3</v>
      </c>
      <c r="S243" t="s">
        <v>2</v>
      </c>
      <c r="T243" t="s">
        <v>3</v>
      </c>
      <c r="U243" t="s">
        <v>3</v>
      </c>
      <c r="V243" t="s">
        <v>3</v>
      </c>
      <c r="W243" t="s">
        <v>3</v>
      </c>
      <c r="X243">
        <v>3</v>
      </c>
      <c r="Y243">
        <v>1</v>
      </c>
      <c r="Z243">
        <v>2</v>
      </c>
      <c r="AA243">
        <v>1</v>
      </c>
      <c r="AB243">
        <v>3</v>
      </c>
      <c r="AC243">
        <v>2</v>
      </c>
      <c r="AD243">
        <v>21</v>
      </c>
      <c r="AE243">
        <v>17</v>
      </c>
      <c r="AF243">
        <v>18</v>
      </c>
      <c r="AG243">
        <v>18</v>
      </c>
      <c r="AH243">
        <v>17.666666666666668</v>
      </c>
      <c r="AI243" t="s">
        <v>86</v>
      </c>
      <c r="AJ243">
        <v>1</v>
      </c>
      <c r="AK243" t="s">
        <v>76</v>
      </c>
      <c r="AL243" t="s">
        <v>77</v>
      </c>
    </row>
    <row r="244" spans="1:38">
      <c r="A244" t="s">
        <v>37</v>
      </c>
      <c r="B244" t="s">
        <v>52</v>
      </c>
      <c r="C244">
        <v>18</v>
      </c>
      <c r="D244" t="s">
        <v>39</v>
      </c>
      <c r="E244" t="s">
        <v>40</v>
      </c>
      <c r="F244" t="s">
        <v>46</v>
      </c>
      <c r="G244">
        <v>4</v>
      </c>
      <c r="H244">
        <v>3</v>
      </c>
      <c r="I244" t="s">
        <v>43</v>
      </c>
      <c r="J244" t="s">
        <v>47</v>
      </c>
      <c r="K244" t="s">
        <v>44</v>
      </c>
      <c r="L244" t="s">
        <v>45</v>
      </c>
      <c r="M244">
        <v>1</v>
      </c>
      <c r="N244">
        <v>2</v>
      </c>
      <c r="O244">
        <v>0</v>
      </c>
      <c r="P244" t="s">
        <v>2</v>
      </c>
      <c r="Q244" t="s">
        <v>3</v>
      </c>
      <c r="R244" t="s">
        <v>3</v>
      </c>
      <c r="S244" t="s">
        <v>2</v>
      </c>
      <c r="T244" t="s">
        <v>2</v>
      </c>
      <c r="U244" t="s">
        <v>3</v>
      </c>
      <c r="V244" t="s">
        <v>3</v>
      </c>
      <c r="W244" t="s">
        <v>2</v>
      </c>
      <c r="X244">
        <v>4</v>
      </c>
      <c r="Y244">
        <v>3</v>
      </c>
      <c r="Z244">
        <v>2</v>
      </c>
      <c r="AA244">
        <v>1</v>
      </c>
      <c r="AB244">
        <v>1</v>
      </c>
      <c r="AC244">
        <v>3</v>
      </c>
      <c r="AD244">
        <v>2</v>
      </c>
      <c r="AE244">
        <v>8</v>
      </c>
      <c r="AF244">
        <v>8</v>
      </c>
      <c r="AG244">
        <v>8</v>
      </c>
      <c r="AH244">
        <v>8</v>
      </c>
      <c r="AI244" t="s">
        <v>74</v>
      </c>
      <c r="AJ244">
        <v>0</v>
      </c>
      <c r="AK244" t="s">
        <v>76</v>
      </c>
      <c r="AL244" t="s">
        <v>77</v>
      </c>
    </row>
    <row r="245" spans="1:38">
      <c r="A245" t="s">
        <v>37</v>
      </c>
      <c r="B245" t="s">
        <v>52</v>
      </c>
      <c r="C245">
        <v>18</v>
      </c>
      <c r="D245" t="s">
        <v>54</v>
      </c>
      <c r="E245" t="s">
        <v>49</v>
      </c>
      <c r="F245" t="s">
        <v>41</v>
      </c>
      <c r="G245">
        <v>3</v>
      </c>
      <c r="H245">
        <v>4</v>
      </c>
      <c r="I245" t="s">
        <v>47</v>
      </c>
      <c r="J245" t="s">
        <v>47</v>
      </c>
      <c r="K245" t="s">
        <v>53</v>
      </c>
      <c r="L245" t="s">
        <v>45</v>
      </c>
      <c r="M245">
        <v>2</v>
      </c>
      <c r="N245">
        <v>2</v>
      </c>
      <c r="O245">
        <v>0</v>
      </c>
      <c r="P245" t="s">
        <v>2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  <c r="W245" t="s">
        <v>2</v>
      </c>
      <c r="X245">
        <v>4</v>
      </c>
      <c r="Y245">
        <v>2</v>
      </c>
      <c r="Z245">
        <v>5</v>
      </c>
      <c r="AA245">
        <v>3</v>
      </c>
      <c r="AB245">
        <v>4</v>
      </c>
      <c r="AC245">
        <v>1</v>
      </c>
      <c r="AD245">
        <v>13</v>
      </c>
      <c r="AE245">
        <v>17</v>
      </c>
      <c r="AF245">
        <v>17</v>
      </c>
      <c r="AG245">
        <v>17</v>
      </c>
      <c r="AH245">
        <v>17</v>
      </c>
      <c r="AI245" t="s">
        <v>86</v>
      </c>
      <c r="AJ245">
        <v>2</v>
      </c>
      <c r="AK245" t="s">
        <v>75</v>
      </c>
      <c r="AL245" t="s">
        <v>77</v>
      </c>
    </row>
    <row r="246" spans="1:38">
      <c r="A246" t="s">
        <v>37</v>
      </c>
      <c r="B246" t="s">
        <v>52</v>
      </c>
      <c r="C246">
        <v>17</v>
      </c>
      <c r="D246" t="s">
        <v>39</v>
      </c>
      <c r="E246" t="s">
        <v>40</v>
      </c>
      <c r="F246" t="s">
        <v>46</v>
      </c>
      <c r="G246">
        <v>3</v>
      </c>
      <c r="H246">
        <v>1</v>
      </c>
      <c r="I246" t="s">
        <v>50</v>
      </c>
      <c r="J246" t="s">
        <v>47</v>
      </c>
      <c r="K246" t="s">
        <v>47</v>
      </c>
      <c r="L246" t="s">
        <v>45</v>
      </c>
      <c r="M246">
        <v>1</v>
      </c>
      <c r="N246">
        <v>2</v>
      </c>
      <c r="O246">
        <v>0</v>
      </c>
      <c r="P246" t="s">
        <v>2</v>
      </c>
      <c r="Q246" t="s">
        <v>2</v>
      </c>
      <c r="R246" t="s">
        <v>3</v>
      </c>
      <c r="S246" t="s">
        <v>3</v>
      </c>
      <c r="T246" t="s">
        <v>3</v>
      </c>
      <c r="U246" t="s">
        <v>3</v>
      </c>
      <c r="V246" t="s">
        <v>3</v>
      </c>
      <c r="W246" t="s">
        <v>3</v>
      </c>
      <c r="X246">
        <v>5</v>
      </c>
      <c r="Y246">
        <v>4</v>
      </c>
      <c r="Z246">
        <v>4</v>
      </c>
      <c r="AA246">
        <v>3</v>
      </c>
      <c r="AB246">
        <v>4</v>
      </c>
      <c r="AC246">
        <v>5</v>
      </c>
      <c r="AD246">
        <v>2</v>
      </c>
      <c r="AE246">
        <v>9</v>
      </c>
      <c r="AF246">
        <v>9</v>
      </c>
      <c r="AG246">
        <v>10</v>
      </c>
      <c r="AH246">
        <v>9.3333333333333339</v>
      </c>
      <c r="AI246" t="s">
        <v>74</v>
      </c>
      <c r="AJ246">
        <v>2</v>
      </c>
      <c r="AK246" t="s">
        <v>75</v>
      </c>
      <c r="AL246" t="s">
        <v>77</v>
      </c>
    </row>
    <row r="247" spans="1:38">
      <c r="A247" t="s">
        <v>37</v>
      </c>
      <c r="B247" t="s">
        <v>38</v>
      </c>
      <c r="C247">
        <v>18</v>
      </c>
      <c r="D247" t="s">
        <v>54</v>
      </c>
      <c r="E247" t="s">
        <v>40</v>
      </c>
      <c r="F247" t="s">
        <v>46</v>
      </c>
      <c r="G247">
        <v>4</v>
      </c>
      <c r="H247">
        <v>4</v>
      </c>
      <c r="I247" t="s">
        <v>43</v>
      </c>
      <c r="J247" t="s">
        <v>47</v>
      </c>
      <c r="K247" t="s">
        <v>53</v>
      </c>
      <c r="L247" t="s">
        <v>45</v>
      </c>
      <c r="M247">
        <v>2</v>
      </c>
      <c r="N247">
        <v>2</v>
      </c>
      <c r="O247">
        <v>0</v>
      </c>
      <c r="P247" t="s">
        <v>2</v>
      </c>
      <c r="Q247" t="s">
        <v>2</v>
      </c>
      <c r="R247" t="s">
        <v>3</v>
      </c>
      <c r="S247" t="s">
        <v>3</v>
      </c>
      <c r="T247" t="s">
        <v>3</v>
      </c>
      <c r="U247" t="s">
        <v>3</v>
      </c>
      <c r="V247" t="s">
        <v>3</v>
      </c>
      <c r="W247" t="s">
        <v>2</v>
      </c>
      <c r="X247">
        <v>4</v>
      </c>
      <c r="Y247">
        <v>3</v>
      </c>
      <c r="Z247">
        <v>4</v>
      </c>
      <c r="AA247">
        <v>2</v>
      </c>
      <c r="AB247">
        <v>2</v>
      </c>
      <c r="AC247">
        <v>4</v>
      </c>
      <c r="AD247">
        <v>8</v>
      </c>
      <c r="AE247">
        <v>12</v>
      </c>
      <c r="AF247">
        <v>10</v>
      </c>
      <c r="AG247">
        <v>11</v>
      </c>
      <c r="AH247">
        <v>11</v>
      </c>
      <c r="AI247" t="s">
        <v>85</v>
      </c>
      <c r="AJ247">
        <v>0</v>
      </c>
      <c r="AK247" t="s">
        <v>76</v>
      </c>
      <c r="AL247" t="s">
        <v>77</v>
      </c>
    </row>
    <row r="248" spans="1:38">
      <c r="A248" t="s">
        <v>37</v>
      </c>
      <c r="B248" t="s">
        <v>52</v>
      </c>
      <c r="C248">
        <v>18</v>
      </c>
      <c r="D248" t="s">
        <v>39</v>
      </c>
      <c r="E248" t="s">
        <v>40</v>
      </c>
      <c r="F248" t="s">
        <v>46</v>
      </c>
      <c r="G248">
        <v>4</v>
      </c>
      <c r="H248">
        <v>2</v>
      </c>
      <c r="I248" t="s">
        <v>32</v>
      </c>
      <c r="J248" t="s">
        <v>47</v>
      </c>
      <c r="K248" t="s">
        <v>53</v>
      </c>
      <c r="L248" t="s">
        <v>48</v>
      </c>
      <c r="M248">
        <v>1</v>
      </c>
      <c r="N248">
        <v>2</v>
      </c>
      <c r="O248">
        <v>0</v>
      </c>
      <c r="P248" t="s">
        <v>2</v>
      </c>
      <c r="Q248" t="s">
        <v>3</v>
      </c>
      <c r="R248" t="s">
        <v>3</v>
      </c>
      <c r="S248" t="s">
        <v>3</v>
      </c>
      <c r="T248" t="s">
        <v>3</v>
      </c>
      <c r="U248" t="s">
        <v>3</v>
      </c>
      <c r="V248" t="s">
        <v>3</v>
      </c>
      <c r="W248" t="s">
        <v>3</v>
      </c>
      <c r="X248">
        <v>5</v>
      </c>
      <c r="Y248">
        <v>4</v>
      </c>
      <c r="Z248">
        <v>5</v>
      </c>
      <c r="AA248">
        <v>1</v>
      </c>
      <c r="AB248">
        <v>3</v>
      </c>
      <c r="AC248">
        <v>5</v>
      </c>
      <c r="AD248">
        <v>10</v>
      </c>
      <c r="AE248">
        <v>10</v>
      </c>
      <c r="AF248">
        <v>9</v>
      </c>
      <c r="AG248">
        <v>10</v>
      </c>
      <c r="AH248">
        <v>9.6666666666666661</v>
      </c>
      <c r="AI248" t="s">
        <v>74</v>
      </c>
      <c r="AJ248">
        <v>0</v>
      </c>
      <c r="AK248" t="s">
        <v>76</v>
      </c>
      <c r="AL248" t="s">
        <v>77</v>
      </c>
    </row>
    <row r="249" spans="1:38">
      <c r="A249" t="s">
        <v>37</v>
      </c>
      <c r="B249" t="s">
        <v>38</v>
      </c>
      <c r="C249">
        <v>18</v>
      </c>
      <c r="D249" t="s">
        <v>54</v>
      </c>
      <c r="E249" t="s">
        <v>40</v>
      </c>
      <c r="F249" t="s">
        <v>46</v>
      </c>
      <c r="G249">
        <v>2</v>
      </c>
      <c r="H249">
        <v>1</v>
      </c>
      <c r="I249" t="s">
        <v>47</v>
      </c>
      <c r="J249" t="s">
        <v>47</v>
      </c>
      <c r="K249" t="s">
        <v>53</v>
      </c>
      <c r="L249" t="s">
        <v>45</v>
      </c>
      <c r="M249">
        <v>2</v>
      </c>
      <c r="N249">
        <v>2</v>
      </c>
      <c r="O249">
        <v>0</v>
      </c>
      <c r="P249" t="s">
        <v>2</v>
      </c>
      <c r="Q249" t="s">
        <v>3</v>
      </c>
      <c r="R249" t="s">
        <v>2</v>
      </c>
      <c r="S249" t="s">
        <v>2</v>
      </c>
      <c r="T249" t="s">
        <v>3</v>
      </c>
      <c r="U249" t="s">
        <v>2</v>
      </c>
      <c r="V249" t="s">
        <v>3</v>
      </c>
      <c r="W249" t="s">
        <v>3</v>
      </c>
      <c r="X249">
        <v>4</v>
      </c>
      <c r="Y249">
        <v>3</v>
      </c>
      <c r="Z249">
        <v>5</v>
      </c>
      <c r="AA249">
        <v>1</v>
      </c>
      <c r="AB249">
        <v>2</v>
      </c>
      <c r="AC249">
        <v>3</v>
      </c>
      <c r="AD249">
        <v>0</v>
      </c>
      <c r="AE249">
        <v>6</v>
      </c>
      <c r="AF249">
        <v>0</v>
      </c>
      <c r="AG249">
        <v>0</v>
      </c>
      <c r="AH249">
        <v>2</v>
      </c>
      <c r="AI249" t="s">
        <v>74</v>
      </c>
      <c r="AJ249">
        <v>1</v>
      </c>
      <c r="AK249" t="s">
        <v>76</v>
      </c>
      <c r="AL249" t="s">
        <v>77</v>
      </c>
    </row>
    <row r="250" spans="1:38">
      <c r="A250" t="s">
        <v>37</v>
      </c>
      <c r="B250" t="s">
        <v>38</v>
      </c>
      <c r="C250">
        <v>19</v>
      </c>
      <c r="D250" t="s">
        <v>39</v>
      </c>
      <c r="E250" t="s">
        <v>40</v>
      </c>
      <c r="F250" t="s">
        <v>46</v>
      </c>
      <c r="G250">
        <v>3</v>
      </c>
      <c r="H250">
        <v>3</v>
      </c>
      <c r="I250" t="s">
        <v>47</v>
      </c>
      <c r="J250" t="s">
        <v>50</v>
      </c>
      <c r="K250" t="s">
        <v>51</v>
      </c>
      <c r="L250" t="s">
        <v>47</v>
      </c>
      <c r="M250">
        <v>1</v>
      </c>
      <c r="N250">
        <v>2</v>
      </c>
      <c r="O250">
        <v>2</v>
      </c>
      <c r="P250" t="s">
        <v>2</v>
      </c>
      <c r="Q250" t="s">
        <v>3</v>
      </c>
      <c r="R250" t="s">
        <v>3</v>
      </c>
      <c r="S250" t="s">
        <v>3</v>
      </c>
      <c r="T250" t="s">
        <v>3</v>
      </c>
      <c r="U250" t="s">
        <v>3</v>
      </c>
      <c r="V250" t="s">
        <v>3</v>
      </c>
      <c r="W250" t="s">
        <v>2</v>
      </c>
      <c r="X250">
        <v>4</v>
      </c>
      <c r="Y250">
        <v>3</v>
      </c>
      <c r="Z250">
        <v>5</v>
      </c>
      <c r="AA250">
        <v>3</v>
      </c>
      <c r="AB250">
        <v>3</v>
      </c>
      <c r="AC250">
        <v>5</v>
      </c>
      <c r="AD250">
        <v>15</v>
      </c>
      <c r="AE250">
        <v>9</v>
      </c>
      <c r="AF250">
        <v>9</v>
      </c>
      <c r="AG250">
        <v>9</v>
      </c>
      <c r="AH250">
        <v>9</v>
      </c>
      <c r="AI250" t="s">
        <v>74</v>
      </c>
      <c r="AJ250">
        <v>2</v>
      </c>
      <c r="AK250" t="s">
        <v>75</v>
      </c>
      <c r="AL250" t="s">
        <v>77</v>
      </c>
    </row>
    <row r="251" spans="1:38">
      <c r="A251" t="s">
        <v>37</v>
      </c>
      <c r="B251" t="s">
        <v>38</v>
      </c>
      <c r="C251">
        <v>18</v>
      </c>
      <c r="D251" t="s">
        <v>39</v>
      </c>
      <c r="E251" t="s">
        <v>49</v>
      </c>
      <c r="F251" t="s">
        <v>46</v>
      </c>
      <c r="G251">
        <v>1</v>
      </c>
      <c r="H251">
        <v>1</v>
      </c>
      <c r="I251" t="s">
        <v>47</v>
      </c>
      <c r="J251" t="s">
        <v>47</v>
      </c>
      <c r="K251" t="s">
        <v>51</v>
      </c>
      <c r="L251" t="s">
        <v>45</v>
      </c>
      <c r="M251">
        <v>2</v>
      </c>
      <c r="N251">
        <v>2</v>
      </c>
      <c r="O251">
        <v>0</v>
      </c>
      <c r="P251" t="s">
        <v>2</v>
      </c>
      <c r="Q251" t="s">
        <v>3</v>
      </c>
      <c r="R251" t="s">
        <v>3</v>
      </c>
      <c r="S251" t="s">
        <v>2</v>
      </c>
      <c r="T251" t="s">
        <v>2</v>
      </c>
      <c r="U251" t="s">
        <v>3</v>
      </c>
      <c r="V251" t="s">
        <v>2</v>
      </c>
      <c r="W251" t="s">
        <v>2</v>
      </c>
      <c r="X251">
        <v>4</v>
      </c>
      <c r="Y251">
        <v>4</v>
      </c>
      <c r="Z251">
        <v>3</v>
      </c>
      <c r="AA251">
        <v>1</v>
      </c>
      <c r="AB251">
        <v>1</v>
      </c>
      <c r="AC251">
        <v>3</v>
      </c>
      <c r="AD251">
        <v>2</v>
      </c>
      <c r="AE251">
        <v>11</v>
      </c>
      <c r="AF251">
        <v>11</v>
      </c>
      <c r="AG251">
        <v>11</v>
      </c>
      <c r="AH251">
        <v>11</v>
      </c>
      <c r="AI251" t="s">
        <v>85</v>
      </c>
      <c r="AJ251">
        <v>1</v>
      </c>
      <c r="AK251" t="s">
        <v>76</v>
      </c>
      <c r="AL251" t="s">
        <v>77</v>
      </c>
    </row>
    <row r="252" spans="1:38">
      <c r="A252" t="s">
        <v>37</v>
      </c>
      <c r="B252" t="s">
        <v>52</v>
      </c>
      <c r="C252">
        <v>17</v>
      </c>
      <c r="D252" t="s">
        <v>54</v>
      </c>
      <c r="E252" t="s">
        <v>40</v>
      </c>
      <c r="F252" t="s">
        <v>46</v>
      </c>
      <c r="G252">
        <v>1</v>
      </c>
      <c r="H252">
        <v>2</v>
      </c>
      <c r="I252" t="s">
        <v>42</v>
      </c>
      <c r="J252" t="s">
        <v>42</v>
      </c>
      <c r="K252" t="s">
        <v>51</v>
      </c>
      <c r="L252" t="s">
        <v>45</v>
      </c>
      <c r="M252">
        <v>1</v>
      </c>
      <c r="N252">
        <v>2</v>
      </c>
      <c r="O252">
        <v>0</v>
      </c>
      <c r="P252" t="s">
        <v>2</v>
      </c>
      <c r="Q252" t="s">
        <v>3</v>
      </c>
      <c r="R252" t="s">
        <v>3</v>
      </c>
      <c r="S252" t="s">
        <v>3</v>
      </c>
      <c r="T252" t="s">
        <v>2</v>
      </c>
      <c r="U252" t="s">
        <v>3</v>
      </c>
      <c r="V252" t="s">
        <v>2</v>
      </c>
      <c r="W252" t="s">
        <v>3</v>
      </c>
      <c r="X252">
        <v>3</v>
      </c>
      <c r="Y252">
        <v>5</v>
      </c>
      <c r="Z252">
        <v>2</v>
      </c>
      <c r="AA252">
        <v>2</v>
      </c>
      <c r="AB252">
        <v>2</v>
      </c>
      <c r="AC252">
        <v>1</v>
      </c>
      <c r="AD252">
        <v>2</v>
      </c>
      <c r="AE252">
        <v>15</v>
      </c>
      <c r="AF252">
        <v>14</v>
      </c>
      <c r="AG252">
        <v>14</v>
      </c>
      <c r="AH252">
        <v>14.333333333333334</v>
      </c>
      <c r="AI252" t="s">
        <v>89</v>
      </c>
      <c r="AJ252">
        <v>1</v>
      </c>
      <c r="AK252" t="s">
        <v>76</v>
      </c>
      <c r="AL252" t="s">
        <v>77</v>
      </c>
    </row>
    <row r="253" spans="1:38">
      <c r="A253" t="s">
        <v>37</v>
      </c>
      <c r="B253" t="s">
        <v>38</v>
      </c>
      <c r="C253">
        <v>17</v>
      </c>
      <c r="D253" t="s">
        <v>39</v>
      </c>
      <c r="E253" t="s">
        <v>40</v>
      </c>
      <c r="F253" t="s">
        <v>46</v>
      </c>
      <c r="G253">
        <v>2</v>
      </c>
      <c r="H253">
        <v>4</v>
      </c>
      <c r="I253" t="s">
        <v>42</v>
      </c>
      <c r="J253" t="s">
        <v>32</v>
      </c>
      <c r="K253" t="s">
        <v>53</v>
      </c>
      <c r="L253" t="s">
        <v>45</v>
      </c>
      <c r="M253">
        <v>2</v>
      </c>
      <c r="N253">
        <v>2</v>
      </c>
      <c r="O253">
        <v>0</v>
      </c>
      <c r="P253" t="s">
        <v>2</v>
      </c>
      <c r="Q253" t="s">
        <v>3</v>
      </c>
      <c r="R253" t="s">
        <v>3</v>
      </c>
      <c r="S253" t="s">
        <v>2</v>
      </c>
      <c r="T253" t="s">
        <v>3</v>
      </c>
      <c r="U253" t="s">
        <v>3</v>
      </c>
      <c r="V253" t="s">
        <v>3</v>
      </c>
      <c r="W253" t="s">
        <v>3</v>
      </c>
      <c r="X253">
        <v>4</v>
      </c>
      <c r="Y253">
        <v>3</v>
      </c>
      <c r="Z253">
        <v>3</v>
      </c>
      <c r="AA253">
        <v>1</v>
      </c>
      <c r="AB253">
        <v>1</v>
      </c>
      <c r="AC253">
        <v>1</v>
      </c>
      <c r="AD253">
        <v>2</v>
      </c>
      <c r="AE253">
        <v>10</v>
      </c>
      <c r="AF253">
        <v>10</v>
      </c>
      <c r="AG253">
        <v>10</v>
      </c>
      <c r="AH253">
        <v>10</v>
      </c>
      <c r="AI253" t="s">
        <v>85</v>
      </c>
      <c r="AJ253">
        <v>0</v>
      </c>
      <c r="AK253" t="s">
        <v>76</v>
      </c>
      <c r="AL253" t="s">
        <v>77</v>
      </c>
    </row>
    <row r="254" spans="1:38">
      <c r="A254" t="s">
        <v>37</v>
      </c>
      <c r="B254" t="s">
        <v>38</v>
      </c>
      <c r="C254">
        <v>17</v>
      </c>
      <c r="D254" t="s">
        <v>39</v>
      </c>
      <c r="E254" t="s">
        <v>49</v>
      </c>
      <c r="F254" t="s">
        <v>46</v>
      </c>
      <c r="G254">
        <v>2</v>
      </c>
      <c r="H254">
        <v>2</v>
      </c>
      <c r="I254" t="s">
        <v>50</v>
      </c>
      <c r="J254" t="s">
        <v>47</v>
      </c>
      <c r="K254" t="s">
        <v>44</v>
      </c>
      <c r="L254" t="s">
        <v>45</v>
      </c>
      <c r="M254">
        <v>2</v>
      </c>
      <c r="N254">
        <v>2</v>
      </c>
      <c r="O254">
        <v>0</v>
      </c>
      <c r="P254" t="s">
        <v>3</v>
      </c>
      <c r="Q254" t="s">
        <v>3</v>
      </c>
      <c r="R254" t="s">
        <v>3</v>
      </c>
      <c r="S254" t="s">
        <v>2</v>
      </c>
      <c r="T254" t="s">
        <v>3</v>
      </c>
      <c r="U254" t="s">
        <v>3</v>
      </c>
      <c r="V254" t="s">
        <v>3</v>
      </c>
      <c r="W254" t="s">
        <v>3</v>
      </c>
      <c r="X254">
        <v>4</v>
      </c>
      <c r="Y254">
        <v>4</v>
      </c>
      <c r="Z254">
        <v>4</v>
      </c>
      <c r="AA254">
        <v>2</v>
      </c>
      <c r="AB254">
        <v>3</v>
      </c>
      <c r="AC254">
        <v>5</v>
      </c>
      <c r="AD254">
        <v>6</v>
      </c>
      <c r="AE254">
        <v>12</v>
      </c>
      <c r="AF254">
        <v>12</v>
      </c>
      <c r="AG254">
        <v>12</v>
      </c>
      <c r="AH254">
        <v>12</v>
      </c>
      <c r="AI254" t="s">
        <v>85</v>
      </c>
      <c r="AJ254">
        <v>0</v>
      </c>
      <c r="AK254" t="s">
        <v>76</v>
      </c>
      <c r="AL254" t="s">
        <v>77</v>
      </c>
    </row>
    <row r="255" spans="1:38">
      <c r="A255" t="s">
        <v>37</v>
      </c>
      <c r="B255" t="s">
        <v>38</v>
      </c>
      <c r="C255">
        <v>18</v>
      </c>
      <c r="D255" t="s">
        <v>54</v>
      </c>
      <c r="E255" t="s">
        <v>40</v>
      </c>
      <c r="F255" t="s">
        <v>41</v>
      </c>
      <c r="G255">
        <v>3</v>
      </c>
      <c r="H255">
        <v>2</v>
      </c>
      <c r="I255" t="s">
        <v>47</v>
      </c>
      <c r="J255" t="s">
        <v>50</v>
      </c>
      <c r="K255" t="s">
        <v>51</v>
      </c>
      <c r="L255" t="s">
        <v>45</v>
      </c>
      <c r="M255">
        <v>2</v>
      </c>
      <c r="N255">
        <v>2</v>
      </c>
      <c r="O255">
        <v>0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3</v>
      </c>
      <c r="W255" t="s">
        <v>3</v>
      </c>
      <c r="X255">
        <v>4</v>
      </c>
      <c r="Y255">
        <v>1</v>
      </c>
      <c r="Z255">
        <v>1</v>
      </c>
      <c r="AA255">
        <v>1</v>
      </c>
      <c r="AB255">
        <v>1</v>
      </c>
      <c r="AC255">
        <v>5</v>
      </c>
      <c r="AD255">
        <v>75</v>
      </c>
      <c r="AE255">
        <v>10</v>
      </c>
      <c r="AF255">
        <v>9</v>
      </c>
      <c r="AG255">
        <v>9</v>
      </c>
      <c r="AH255">
        <v>9.3333333333333339</v>
      </c>
      <c r="AI255" t="s">
        <v>74</v>
      </c>
      <c r="AJ255">
        <v>1</v>
      </c>
      <c r="AK255" t="s">
        <v>76</v>
      </c>
      <c r="AL255" t="s">
        <v>77</v>
      </c>
    </row>
    <row r="256" spans="1:38">
      <c r="A256" t="s">
        <v>37</v>
      </c>
      <c r="B256" t="s">
        <v>38</v>
      </c>
      <c r="C256">
        <v>18</v>
      </c>
      <c r="D256" t="s">
        <v>39</v>
      </c>
      <c r="E256" t="s">
        <v>40</v>
      </c>
      <c r="F256" t="s">
        <v>46</v>
      </c>
      <c r="G256">
        <v>4</v>
      </c>
      <c r="H256">
        <v>4</v>
      </c>
      <c r="I256" t="s">
        <v>32</v>
      </c>
      <c r="J256" t="s">
        <v>32</v>
      </c>
      <c r="K256" t="s">
        <v>53</v>
      </c>
      <c r="L256" t="s">
        <v>48</v>
      </c>
      <c r="M256">
        <v>1</v>
      </c>
      <c r="N256">
        <v>2</v>
      </c>
      <c r="O256">
        <v>1</v>
      </c>
      <c r="P256" t="s">
        <v>3</v>
      </c>
      <c r="Q256" t="s">
        <v>3</v>
      </c>
      <c r="R256" t="s">
        <v>2</v>
      </c>
      <c r="S256" t="s">
        <v>3</v>
      </c>
      <c r="T256" t="s">
        <v>3</v>
      </c>
      <c r="U256" t="s">
        <v>3</v>
      </c>
      <c r="V256" t="s">
        <v>3</v>
      </c>
      <c r="W256" t="s">
        <v>3</v>
      </c>
      <c r="X256">
        <v>2</v>
      </c>
      <c r="Y256">
        <v>4</v>
      </c>
      <c r="Z256">
        <v>4</v>
      </c>
      <c r="AA256">
        <v>1</v>
      </c>
      <c r="AB256">
        <v>1</v>
      </c>
      <c r="AC256">
        <v>4</v>
      </c>
      <c r="AD256">
        <v>15</v>
      </c>
      <c r="AE256">
        <v>9</v>
      </c>
      <c r="AF256">
        <v>8</v>
      </c>
      <c r="AG256">
        <v>8</v>
      </c>
      <c r="AH256">
        <v>8.3333333333333339</v>
      </c>
      <c r="AI256" t="s">
        <v>74</v>
      </c>
      <c r="AJ256">
        <v>2</v>
      </c>
      <c r="AK256" t="s">
        <v>75</v>
      </c>
      <c r="AL256" t="s">
        <v>77</v>
      </c>
    </row>
    <row r="257" spans="1:38">
      <c r="A257" t="s">
        <v>37</v>
      </c>
      <c r="B257" t="s">
        <v>38</v>
      </c>
      <c r="C257">
        <v>18</v>
      </c>
      <c r="D257" t="s">
        <v>39</v>
      </c>
      <c r="E257" t="s">
        <v>40</v>
      </c>
      <c r="F257" t="s">
        <v>46</v>
      </c>
      <c r="G257">
        <v>1</v>
      </c>
      <c r="H257">
        <v>1</v>
      </c>
      <c r="I257" t="s">
        <v>47</v>
      </c>
      <c r="J257" t="s">
        <v>47</v>
      </c>
      <c r="K257" t="s">
        <v>51</v>
      </c>
      <c r="L257" t="s">
        <v>45</v>
      </c>
      <c r="M257">
        <v>2</v>
      </c>
      <c r="N257">
        <v>2</v>
      </c>
      <c r="O257">
        <v>0</v>
      </c>
      <c r="P257" t="s">
        <v>3</v>
      </c>
      <c r="Q257" t="s">
        <v>2</v>
      </c>
      <c r="R257" t="s">
        <v>2</v>
      </c>
      <c r="S257" t="s">
        <v>3</v>
      </c>
      <c r="T257" t="s">
        <v>3</v>
      </c>
      <c r="U257" t="s">
        <v>3</v>
      </c>
      <c r="V257" t="s">
        <v>3</v>
      </c>
      <c r="W257" t="s">
        <v>2</v>
      </c>
      <c r="X257">
        <v>5</v>
      </c>
      <c r="Y257">
        <v>4</v>
      </c>
      <c r="Z257">
        <v>4</v>
      </c>
      <c r="AA257">
        <v>1</v>
      </c>
      <c r="AB257">
        <v>1</v>
      </c>
      <c r="AC257">
        <v>4</v>
      </c>
      <c r="AD257">
        <v>4</v>
      </c>
      <c r="AE257">
        <v>8</v>
      </c>
      <c r="AF257">
        <v>9</v>
      </c>
      <c r="AG257">
        <v>10</v>
      </c>
      <c r="AH257">
        <v>9</v>
      </c>
      <c r="AI257" t="s">
        <v>74</v>
      </c>
      <c r="AJ257">
        <v>1</v>
      </c>
      <c r="AK257" t="s">
        <v>76</v>
      </c>
      <c r="AL257" t="s">
        <v>77</v>
      </c>
    </row>
    <row r="258" spans="1:38">
      <c r="A258" t="s">
        <v>37</v>
      </c>
      <c r="B258" t="s">
        <v>38</v>
      </c>
      <c r="C258">
        <v>17</v>
      </c>
      <c r="D258" t="s">
        <v>39</v>
      </c>
      <c r="E258" t="s">
        <v>40</v>
      </c>
      <c r="F258" t="s">
        <v>46</v>
      </c>
      <c r="G258">
        <v>2</v>
      </c>
      <c r="H258">
        <v>2</v>
      </c>
      <c r="I258" t="s">
        <v>47</v>
      </c>
      <c r="J258" t="s">
        <v>47</v>
      </c>
      <c r="K258" t="s">
        <v>44</v>
      </c>
      <c r="L258" t="s">
        <v>45</v>
      </c>
      <c r="M258">
        <v>1</v>
      </c>
      <c r="N258">
        <v>2</v>
      </c>
      <c r="O258">
        <v>0</v>
      </c>
      <c r="P258" t="s">
        <v>2</v>
      </c>
      <c r="Q258" t="s">
        <v>3</v>
      </c>
      <c r="R258" t="s">
        <v>2</v>
      </c>
      <c r="S258" t="s">
        <v>2</v>
      </c>
      <c r="T258" t="s">
        <v>2</v>
      </c>
      <c r="U258" t="s">
        <v>3</v>
      </c>
      <c r="V258" t="s">
        <v>3</v>
      </c>
      <c r="W258" t="s">
        <v>2</v>
      </c>
      <c r="X258">
        <v>5</v>
      </c>
      <c r="Y258">
        <v>4</v>
      </c>
      <c r="Z258">
        <v>5</v>
      </c>
      <c r="AA258">
        <v>1</v>
      </c>
      <c r="AB258">
        <v>2</v>
      </c>
      <c r="AC258">
        <v>5</v>
      </c>
      <c r="AD258">
        <v>4</v>
      </c>
      <c r="AE258">
        <v>10</v>
      </c>
      <c r="AF258">
        <v>9</v>
      </c>
      <c r="AG258">
        <v>11</v>
      </c>
      <c r="AH258">
        <v>10</v>
      </c>
      <c r="AI258" t="s">
        <v>85</v>
      </c>
      <c r="AJ258">
        <v>0</v>
      </c>
      <c r="AK258" t="s">
        <v>76</v>
      </c>
      <c r="AL258" t="s">
        <v>77</v>
      </c>
    </row>
    <row r="259" spans="1:38">
      <c r="A259" t="s">
        <v>37</v>
      </c>
      <c r="B259" t="s">
        <v>52</v>
      </c>
      <c r="C259">
        <v>17</v>
      </c>
      <c r="D259" t="s">
        <v>39</v>
      </c>
      <c r="E259" t="s">
        <v>40</v>
      </c>
      <c r="F259" t="s">
        <v>46</v>
      </c>
      <c r="G259">
        <v>1</v>
      </c>
      <c r="H259">
        <v>1</v>
      </c>
      <c r="I259" t="s">
        <v>47</v>
      </c>
      <c r="J259" t="s">
        <v>47</v>
      </c>
      <c r="K259" t="s">
        <v>53</v>
      </c>
      <c r="L259" t="s">
        <v>48</v>
      </c>
      <c r="M259">
        <v>1</v>
      </c>
      <c r="N259">
        <v>2</v>
      </c>
      <c r="O259">
        <v>0</v>
      </c>
      <c r="P259" t="s">
        <v>2</v>
      </c>
      <c r="Q259" t="s">
        <v>2</v>
      </c>
      <c r="R259" t="s">
        <v>3</v>
      </c>
      <c r="S259" t="s">
        <v>2</v>
      </c>
      <c r="T259" t="s">
        <v>2</v>
      </c>
      <c r="U259" t="s">
        <v>3</v>
      </c>
      <c r="V259" t="s">
        <v>3</v>
      </c>
      <c r="W259" t="s">
        <v>2</v>
      </c>
      <c r="X259">
        <v>4</v>
      </c>
      <c r="Y259">
        <v>3</v>
      </c>
      <c r="Z259">
        <v>3</v>
      </c>
      <c r="AA259">
        <v>1</v>
      </c>
      <c r="AB259">
        <v>2</v>
      </c>
      <c r="AC259">
        <v>4</v>
      </c>
      <c r="AD259">
        <v>2</v>
      </c>
      <c r="AE259">
        <v>12</v>
      </c>
      <c r="AF259">
        <v>10</v>
      </c>
      <c r="AG259">
        <v>11</v>
      </c>
      <c r="AH259">
        <v>11</v>
      </c>
      <c r="AI259" t="s">
        <v>85</v>
      </c>
      <c r="AJ259">
        <v>1</v>
      </c>
      <c r="AK259" t="s">
        <v>76</v>
      </c>
      <c r="AL259" t="s">
        <v>77</v>
      </c>
    </row>
    <row r="260" spans="1:38">
      <c r="A260" t="s">
        <v>37</v>
      </c>
      <c r="B260" t="s">
        <v>52</v>
      </c>
      <c r="C260">
        <v>18</v>
      </c>
      <c r="D260" t="s">
        <v>39</v>
      </c>
      <c r="E260" t="s">
        <v>49</v>
      </c>
      <c r="F260" t="s">
        <v>41</v>
      </c>
      <c r="G260">
        <v>4</v>
      </c>
      <c r="H260">
        <v>4</v>
      </c>
      <c r="I260" t="s">
        <v>43</v>
      </c>
      <c r="J260" t="s">
        <v>43</v>
      </c>
      <c r="K260" t="s">
        <v>53</v>
      </c>
      <c r="L260" t="s">
        <v>45</v>
      </c>
      <c r="M260">
        <v>1</v>
      </c>
      <c r="N260">
        <v>2</v>
      </c>
      <c r="O260">
        <v>0</v>
      </c>
      <c r="P260" t="s">
        <v>2</v>
      </c>
      <c r="Q260" t="s">
        <v>3</v>
      </c>
      <c r="R260" t="s">
        <v>3</v>
      </c>
      <c r="S260" t="s">
        <v>3</v>
      </c>
      <c r="T260" t="s">
        <v>3</v>
      </c>
      <c r="U260" t="s">
        <v>3</v>
      </c>
      <c r="V260" t="s">
        <v>3</v>
      </c>
      <c r="W260" t="s">
        <v>2</v>
      </c>
      <c r="X260">
        <v>5</v>
      </c>
      <c r="Y260">
        <v>4</v>
      </c>
      <c r="Z260">
        <v>3</v>
      </c>
      <c r="AA260">
        <v>1</v>
      </c>
      <c r="AB260">
        <v>1</v>
      </c>
      <c r="AC260">
        <v>2</v>
      </c>
      <c r="AD260">
        <v>9</v>
      </c>
      <c r="AE260">
        <v>15</v>
      </c>
      <c r="AF260">
        <v>13</v>
      </c>
      <c r="AG260">
        <v>15</v>
      </c>
      <c r="AH260">
        <v>14.333333333333334</v>
      </c>
      <c r="AI260" t="s">
        <v>89</v>
      </c>
      <c r="AJ260">
        <v>0</v>
      </c>
      <c r="AK260" t="s">
        <v>76</v>
      </c>
      <c r="AL260" t="s">
        <v>77</v>
      </c>
    </row>
    <row r="261" spans="1:38">
      <c r="A261" t="s">
        <v>37</v>
      </c>
      <c r="B261" t="s">
        <v>52</v>
      </c>
      <c r="C261">
        <v>18</v>
      </c>
      <c r="D261" t="s">
        <v>39</v>
      </c>
      <c r="E261" t="s">
        <v>40</v>
      </c>
      <c r="F261" t="s">
        <v>46</v>
      </c>
      <c r="G261">
        <v>4</v>
      </c>
      <c r="H261">
        <v>2</v>
      </c>
      <c r="I261" t="s">
        <v>43</v>
      </c>
      <c r="J261" t="s">
        <v>47</v>
      </c>
      <c r="K261" t="s">
        <v>51</v>
      </c>
      <c r="L261" t="s">
        <v>45</v>
      </c>
      <c r="M261">
        <v>1</v>
      </c>
      <c r="N261">
        <v>2</v>
      </c>
      <c r="O261">
        <v>0</v>
      </c>
      <c r="P261" t="s">
        <v>2</v>
      </c>
      <c r="Q261" t="s">
        <v>3</v>
      </c>
      <c r="R261" t="s">
        <v>3</v>
      </c>
      <c r="S261" t="s">
        <v>3</v>
      </c>
      <c r="T261" t="s">
        <v>3</v>
      </c>
      <c r="U261" t="s">
        <v>3</v>
      </c>
      <c r="V261" t="s">
        <v>3</v>
      </c>
      <c r="W261" t="s">
        <v>3</v>
      </c>
      <c r="X261">
        <v>4</v>
      </c>
      <c r="Y261">
        <v>3</v>
      </c>
      <c r="Z261">
        <v>2</v>
      </c>
      <c r="AA261">
        <v>1</v>
      </c>
      <c r="AB261">
        <v>4</v>
      </c>
      <c r="AC261">
        <v>5</v>
      </c>
      <c r="AD261">
        <v>11</v>
      </c>
      <c r="AE261">
        <v>12</v>
      </c>
      <c r="AF261">
        <v>11</v>
      </c>
      <c r="AG261">
        <v>11</v>
      </c>
      <c r="AH261">
        <v>11.333333333333334</v>
      </c>
      <c r="AI261" t="s">
        <v>85</v>
      </c>
      <c r="AJ261">
        <v>2</v>
      </c>
      <c r="AK261" t="s">
        <v>75</v>
      </c>
      <c r="AL261" t="s">
        <v>77</v>
      </c>
    </row>
    <row r="262" spans="1:38">
      <c r="A262" t="s">
        <v>37</v>
      </c>
      <c r="B262" t="s">
        <v>38</v>
      </c>
      <c r="C262">
        <v>18</v>
      </c>
      <c r="D262" t="s">
        <v>39</v>
      </c>
      <c r="E262" t="s">
        <v>49</v>
      </c>
      <c r="F262" t="s">
        <v>46</v>
      </c>
      <c r="G262">
        <v>2</v>
      </c>
      <c r="H262">
        <v>1</v>
      </c>
      <c r="I262" t="s">
        <v>50</v>
      </c>
      <c r="J262" t="s">
        <v>42</v>
      </c>
      <c r="K262" t="s">
        <v>53</v>
      </c>
      <c r="L262" t="s">
        <v>45</v>
      </c>
      <c r="M262">
        <v>1</v>
      </c>
      <c r="N262">
        <v>2</v>
      </c>
      <c r="O262">
        <v>1</v>
      </c>
      <c r="P262" t="s">
        <v>2</v>
      </c>
      <c r="Q262" t="s">
        <v>2</v>
      </c>
      <c r="R262" t="s">
        <v>2</v>
      </c>
      <c r="S262" t="s">
        <v>2</v>
      </c>
      <c r="T262" t="s">
        <v>3</v>
      </c>
      <c r="U262" t="s">
        <v>3</v>
      </c>
      <c r="V262" t="s">
        <v>3</v>
      </c>
      <c r="W262" t="s">
        <v>3</v>
      </c>
      <c r="X262">
        <v>5</v>
      </c>
      <c r="Y262">
        <v>4</v>
      </c>
      <c r="Z262">
        <v>3</v>
      </c>
      <c r="AA262">
        <v>1</v>
      </c>
      <c r="AB262">
        <v>1</v>
      </c>
      <c r="AC262">
        <v>5</v>
      </c>
      <c r="AD262">
        <v>12</v>
      </c>
      <c r="AE262">
        <v>12</v>
      </c>
      <c r="AF262">
        <v>12</v>
      </c>
      <c r="AG262">
        <v>13</v>
      </c>
      <c r="AH262">
        <v>12.333333333333334</v>
      </c>
      <c r="AI262" t="s">
        <v>85</v>
      </c>
      <c r="AJ262">
        <v>2</v>
      </c>
      <c r="AK262" t="s">
        <v>75</v>
      </c>
      <c r="AL262" t="s">
        <v>77</v>
      </c>
    </row>
    <row r="263" spans="1:38">
      <c r="A263" t="s">
        <v>37</v>
      </c>
      <c r="B263" t="s">
        <v>38</v>
      </c>
      <c r="C263">
        <v>19</v>
      </c>
      <c r="D263" t="s">
        <v>39</v>
      </c>
      <c r="E263" t="s">
        <v>40</v>
      </c>
      <c r="F263" t="s">
        <v>46</v>
      </c>
      <c r="G263">
        <v>4</v>
      </c>
      <c r="H263">
        <v>4</v>
      </c>
      <c r="I263" t="s">
        <v>32</v>
      </c>
      <c r="J263" t="s">
        <v>47</v>
      </c>
      <c r="K263" t="s">
        <v>53</v>
      </c>
      <c r="L263" t="s">
        <v>47</v>
      </c>
      <c r="M263">
        <v>2</v>
      </c>
      <c r="N263">
        <v>2</v>
      </c>
      <c r="O263">
        <v>0</v>
      </c>
      <c r="P263" t="s">
        <v>2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2</v>
      </c>
      <c r="X263">
        <v>2</v>
      </c>
      <c r="Y263">
        <v>3</v>
      </c>
      <c r="Z263">
        <v>4</v>
      </c>
      <c r="AA263">
        <v>2</v>
      </c>
      <c r="AB263">
        <v>3</v>
      </c>
      <c r="AC263">
        <v>2</v>
      </c>
      <c r="AD263">
        <v>0</v>
      </c>
      <c r="AE263">
        <v>10</v>
      </c>
      <c r="AF263">
        <v>9</v>
      </c>
      <c r="AG263">
        <v>0</v>
      </c>
      <c r="AH263">
        <v>6.333333333333333</v>
      </c>
      <c r="AI263" t="s">
        <v>74</v>
      </c>
      <c r="AJ263">
        <v>1</v>
      </c>
      <c r="AK263" t="s">
        <v>76</v>
      </c>
      <c r="AL263" t="s">
        <v>77</v>
      </c>
    </row>
    <row r="264" spans="1:38">
      <c r="A264" t="s">
        <v>37</v>
      </c>
      <c r="B264" t="s">
        <v>38</v>
      </c>
      <c r="C264">
        <v>18</v>
      </c>
      <c r="D264" t="s">
        <v>39</v>
      </c>
      <c r="E264" t="s">
        <v>49</v>
      </c>
      <c r="F264" t="s">
        <v>46</v>
      </c>
      <c r="G264">
        <v>4</v>
      </c>
      <c r="H264">
        <v>3</v>
      </c>
      <c r="I264" t="s">
        <v>47</v>
      </c>
      <c r="J264" t="s">
        <v>47</v>
      </c>
      <c r="K264" t="s">
        <v>51</v>
      </c>
      <c r="L264" t="s">
        <v>47</v>
      </c>
      <c r="M264">
        <v>2</v>
      </c>
      <c r="N264">
        <v>2</v>
      </c>
      <c r="O264">
        <v>0</v>
      </c>
      <c r="P264" t="s">
        <v>2</v>
      </c>
      <c r="Q264" t="s">
        <v>3</v>
      </c>
      <c r="R264" t="s">
        <v>3</v>
      </c>
      <c r="S264" t="s">
        <v>2</v>
      </c>
      <c r="T264" t="s">
        <v>3</v>
      </c>
      <c r="U264" t="s">
        <v>3</v>
      </c>
      <c r="V264" t="s">
        <v>3</v>
      </c>
      <c r="W264" t="s">
        <v>3</v>
      </c>
      <c r="X264">
        <v>4</v>
      </c>
      <c r="Y264">
        <v>4</v>
      </c>
      <c r="Z264">
        <v>5</v>
      </c>
      <c r="AA264">
        <v>1</v>
      </c>
      <c r="AB264">
        <v>2</v>
      </c>
      <c r="AC264">
        <v>2</v>
      </c>
      <c r="AD264">
        <v>10</v>
      </c>
      <c r="AE264">
        <v>10</v>
      </c>
      <c r="AF264">
        <v>8</v>
      </c>
      <c r="AG264">
        <v>8</v>
      </c>
      <c r="AH264">
        <v>8.6666666666666661</v>
      </c>
      <c r="AI264" t="s">
        <v>74</v>
      </c>
      <c r="AJ264">
        <v>0</v>
      </c>
      <c r="AK264" t="s">
        <v>76</v>
      </c>
      <c r="AL264" t="s">
        <v>77</v>
      </c>
    </row>
    <row r="265" spans="1:38">
      <c r="A265" t="s">
        <v>37</v>
      </c>
      <c r="B265" t="s">
        <v>38</v>
      </c>
      <c r="C265">
        <v>18</v>
      </c>
      <c r="D265" t="s">
        <v>39</v>
      </c>
      <c r="E265" t="s">
        <v>49</v>
      </c>
      <c r="F265" t="s">
        <v>41</v>
      </c>
      <c r="G265">
        <v>4</v>
      </c>
      <c r="H265">
        <v>4</v>
      </c>
      <c r="I265" t="s">
        <v>32</v>
      </c>
      <c r="J265" t="s">
        <v>47</v>
      </c>
      <c r="K265" t="s">
        <v>51</v>
      </c>
      <c r="L265" t="s">
        <v>45</v>
      </c>
      <c r="M265">
        <v>1</v>
      </c>
      <c r="N265">
        <v>2</v>
      </c>
      <c r="O265">
        <v>0</v>
      </c>
      <c r="P265" t="s">
        <v>2</v>
      </c>
      <c r="Q265" t="s">
        <v>3</v>
      </c>
      <c r="R265" t="s">
        <v>2</v>
      </c>
      <c r="S265" t="s">
        <v>2</v>
      </c>
      <c r="T265" t="s">
        <v>3</v>
      </c>
      <c r="U265" t="s">
        <v>3</v>
      </c>
      <c r="V265" t="s">
        <v>3</v>
      </c>
      <c r="W265" t="s">
        <v>3</v>
      </c>
      <c r="X265">
        <v>4</v>
      </c>
      <c r="Y265">
        <v>2</v>
      </c>
      <c r="Z265">
        <v>4</v>
      </c>
      <c r="AA265">
        <v>1</v>
      </c>
      <c r="AB265">
        <v>1</v>
      </c>
      <c r="AC265">
        <v>4</v>
      </c>
      <c r="AD265">
        <v>14</v>
      </c>
      <c r="AE265">
        <v>12</v>
      </c>
      <c r="AF265">
        <v>10</v>
      </c>
      <c r="AG265">
        <v>11</v>
      </c>
      <c r="AH265">
        <v>11</v>
      </c>
      <c r="AI265" t="s">
        <v>85</v>
      </c>
      <c r="AJ265">
        <v>1</v>
      </c>
      <c r="AK265" t="s">
        <v>76</v>
      </c>
      <c r="AL265" t="s">
        <v>77</v>
      </c>
    </row>
    <row r="266" spans="1:38">
      <c r="A266" t="s">
        <v>37</v>
      </c>
      <c r="B266" t="s">
        <v>52</v>
      </c>
      <c r="C266">
        <v>19</v>
      </c>
      <c r="D266" t="s">
        <v>39</v>
      </c>
      <c r="E266" t="s">
        <v>40</v>
      </c>
      <c r="F266" t="s">
        <v>46</v>
      </c>
      <c r="G266">
        <v>3</v>
      </c>
      <c r="H266">
        <v>3</v>
      </c>
      <c r="I266" t="s">
        <v>47</v>
      </c>
      <c r="J266" t="s">
        <v>47</v>
      </c>
      <c r="K266" t="s">
        <v>51</v>
      </c>
      <c r="L266" t="s">
        <v>47</v>
      </c>
      <c r="M266">
        <v>1</v>
      </c>
      <c r="N266">
        <v>2</v>
      </c>
      <c r="O266">
        <v>1</v>
      </c>
      <c r="P266" t="s">
        <v>2</v>
      </c>
      <c r="Q266" t="s">
        <v>3</v>
      </c>
      <c r="R266" t="s">
        <v>2</v>
      </c>
      <c r="S266" t="s">
        <v>3</v>
      </c>
      <c r="T266" t="s">
        <v>3</v>
      </c>
      <c r="U266" t="s">
        <v>3</v>
      </c>
      <c r="V266" t="s">
        <v>3</v>
      </c>
      <c r="W266" t="s">
        <v>3</v>
      </c>
      <c r="X266">
        <v>4</v>
      </c>
      <c r="Y266">
        <v>4</v>
      </c>
      <c r="Z266">
        <v>4</v>
      </c>
      <c r="AA266">
        <v>1</v>
      </c>
      <c r="AB266">
        <v>1</v>
      </c>
      <c r="AC266">
        <v>3</v>
      </c>
      <c r="AD266">
        <v>20</v>
      </c>
      <c r="AE266">
        <v>15</v>
      </c>
      <c r="AF266">
        <v>14</v>
      </c>
      <c r="AG266">
        <v>13</v>
      </c>
      <c r="AH266">
        <v>14</v>
      </c>
      <c r="AI266" t="s">
        <v>89</v>
      </c>
      <c r="AJ266">
        <v>1</v>
      </c>
      <c r="AK266" t="s">
        <v>76</v>
      </c>
      <c r="AL266" t="s">
        <v>77</v>
      </c>
    </row>
    <row r="267" spans="1:38">
      <c r="A267" t="s">
        <v>37</v>
      </c>
      <c r="B267" t="s">
        <v>38</v>
      </c>
      <c r="C267">
        <v>18</v>
      </c>
      <c r="D267" t="s">
        <v>39</v>
      </c>
      <c r="E267" t="s">
        <v>40</v>
      </c>
      <c r="F267" t="s">
        <v>46</v>
      </c>
      <c r="G267">
        <v>2</v>
      </c>
      <c r="H267">
        <v>4</v>
      </c>
      <c r="I267" t="s">
        <v>50</v>
      </c>
      <c r="J267" t="s">
        <v>42</v>
      </c>
      <c r="K267" t="s">
        <v>53</v>
      </c>
      <c r="L267" t="s">
        <v>47</v>
      </c>
      <c r="M267">
        <v>1</v>
      </c>
      <c r="N267">
        <v>2</v>
      </c>
      <c r="O267">
        <v>1</v>
      </c>
      <c r="P267" t="s">
        <v>2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  <c r="W267" t="s">
        <v>2</v>
      </c>
      <c r="X267">
        <v>4</v>
      </c>
      <c r="Y267">
        <v>4</v>
      </c>
      <c r="Z267">
        <v>3</v>
      </c>
      <c r="AA267">
        <v>1</v>
      </c>
      <c r="AB267">
        <v>1</v>
      </c>
      <c r="AC267">
        <v>3</v>
      </c>
      <c r="AD267">
        <v>8</v>
      </c>
      <c r="AE267">
        <v>14</v>
      </c>
      <c r="AF267">
        <v>12</v>
      </c>
      <c r="AG267">
        <v>12</v>
      </c>
      <c r="AH267">
        <v>12.666666666666666</v>
      </c>
      <c r="AI267" t="s">
        <v>85</v>
      </c>
      <c r="AJ267">
        <v>0</v>
      </c>
      <c r="AK267" t="s">
        <v>76</v>
      </c>
      <c r="AL267" t="s">
        <v>77</v>
      </c>
    </row>
    <row r="268" spans="1:38">
      <c r="A268" t="s">
        <v>37</v>
      </c>
      <c r="B268" t="s">
        <v>52</v>
      </c>
      <c r="C268">
        <v>19</v>
      </c>
      <c r="D268" t="s">
        <v>54</v>
      </c>
      <c r="E268" t="s">
        <v>40</v>
      </c>
      <c r="F268" t="s">
        <v>46</v>
      </c>
      <c r="G268">
        <v>3</v>
      </c>
      <c r="H268">
        <v>3</v>
      </c>
      <c r="I268" t="s">
        <v>47</v>
      </c>
      <c r="J268" t="s">
        <v>50</v>
      </c>
      <c r="K268" t="s">
        <v>53</v>
      </c>
      <c r="L268" t="s">
        <v>48</v>
      </c>
      <c r="M268">
        <v>1</v>
      </c>
      <c r="N268">
        <v>2</v>
      </c>
      <c r="O268">
        <v>1</v>
      </c>
      <c r="P268" t="s">
        <v>2</v>
      </c>
      <c r="Q268" t="s">
        <v>2</v>
      </c>
      <c r="R268" t="s">
        <v>2</v>
      </c>
      <c r="S268" t="s">
        <v>3</v>
      </c>
      <c r="T268" t="s">
        <v>3</v>
      </c>
      <c r="U268" t="s">
        <v>3</v>
      </c>
      <c r="V268" t="s">
        <v>2</v>
      </c>
      <c r="W268" t="s">
        <v>3</v>
      </c>
      <c r="X268">
        <v>4</v>
      </c>
      <c r="Y268">
        <v>5</v>
      </c>
      <c r="Z268">
        <v>3</v>
      </c>
      <c r="AA268">
        <v>1</v>
      </c>
      <c r="AB268">
        <v>2</v>
      </c>
      <c r="AC268">
        <v>5</v>
      </c>
      <c r="AD268">
        <v>0</v>
      </c>
      <c r="AE268">
        <v>15</v>
      </c>
      <c r="AF268">
        <v>12</v>
      </c>
      <c r="AG268">
        <v>12</v>
      </c>
      <c r="AH268">
        <v>13</v>
      </c>
      <c r="AI268" t="s">
        <v>85</v>
      </c>
      <c r="AJ268">
        <v>0</v>
      </c>
      <c r="AK268" t="s">
        <v>76</v>
      </c>
      <c r="AL268" t="s">
        <v>77</v>
      </c>
    </row>
    <row r="269" spans="1:38">
      <c r="A269" t="s">
        <v>37</v>
      </c>
      <c r="B269" t="s">
        <v>38</v>
      </c>
      <c r="C269">
        <v>19</v>
      </c>
      <c r="D269" t="s">
        <v>39</v>
      </c>
      <c r="E269" t="s">
        <v>49</v>
      </c>
      <c r="F269" t="s">
        <v>46</v>
      </c>
      <c r="G269">
        <v>1</v>
      </c>
      <c r="H269">
        <v>1</v>
      </c>
      <c r="I269" t="s">
        <v>42</v>
      </c>
      <c r="J269" t="s">
        <v>47</v>
      </c>
      <c r="K269" t="s">
        <v>53</v>
      </c>
      <c r="L269" t="s">
        <v>47</v>
      </c>
      <c r="M269">
        <v>1</v>
      </c>
      <c r="N269">
        <v>2</v>
      </c>
      <c r="O269">
        <v>1</v>
      </c>
      <c r="P269" t="s">
        <v>3</v>
      </c>
      <c r="Q269" t="s">
        <v>3</v>
      </c>
      <c r="R269" t="s">
        <v>2</v>
      </c>
      <c r="S269" t="s">
        <v>3</v>
      </c>
      <c r="T269" t="s">
        <v>2</v>
      </c>
      <c r="U269" t="s">
        <v>3</v>
      </c>
      <c r="V269" t="s">
        <v>3</v>
      </c>
      <c r="W269" t="s">
        <v>2</v>
      </c>
      <c r="X269">
        <v>4</v>
      </c>
      <c r="Y269">
        <v>4</v>
      </c>
      <c r="Z269">
        <v>3</v>
      </c>
      <c r="AA269">
        <v>1</v>
      </c>
      <c r="AB269">
        <v>3</v>
      </c>
      <c r="AC269">
        <v>3</v>
      </c>
      <c r="AD269">
        <v>18</v>
      </c>
      <c r="AE269">
        <v>12</v>
      </c>
      <c r="AF269">
        <v>10</v>
      </c>
      <c r="AG269">
        <v>10</v>
      </c>
      <c r="AH269">
        <v>10.666666666666666</v>
      </c>
      <c r="AI269" t="s">
        <v>85</v>
      </c>
      <c r="AJ269">
        <v>2</v>
      </c>
      <c r="AK269" t="s">
        <v>75</v>
      </c>
      <c r="AL269" t="s">
        <v>77</v>
      </c>
    </row>
    <row r="270" spans="1:38">
      <c r="A270" t="s">
        <v>37</v>
      </c>
      <c r="B270" t="s">
        <v>38</v>
      </c>
      <c r="C270">
        <v>19</v>
      </c>
      <c r="D270" t="s">
        <v>39</v>
      </c>
      <c r="E270" t="s">
        <v>49</v>
      </c>
      <c r="F270" t="s">
        <v>46</v>
      </c>
      <c r="G270">
        <v>1</v>
      </c>
      <c r="H270">
        <v>2</v>
      </c>
      <c r="I270" t="s">
        <v>50</v>
      </c>
      <c r="J270" t="s">
        <v>50</v>
      </c>
      <c r="K270" t="s">
        <v>51</v>
      </c>
      <c r="L270" t="s">
        <v>47</v>
      </c>
      <c r="M270">
        <v>1</v>
      </c>
      <c r="N270">
        <v>2</v>
      </c>
      <c r="O270">
        <v>1</v>
      </c>
      <c r="P270" t="s">
        <v>2</v>
      </c>
      <c r="Q270" t="s">
        <v>2</v>
      </c>
      <c r="R270" t="s">
        <v>2</v>
      </c>
      <c r="S270" t="s">
        <v>3</v>
      </c>
      <c r="T270" t="s">
        <v>2</v>
      </c>
      <c r="U270" t="s">
        <v>3</v>
      </c>
      <c r="V270" t="s">
        <v>2</v>
      </c>
      <c r="W270" t="s">
        <v>3</v>
      </c>
      <c r="X270">
        <v>4</v>
      </c>
      <c r="Y270">
        <v>2</v>
      </c>
      <c r="Z270">
        <v>4</v>
      </c>
      <c r="AA270">
        <v>2</v>
      </c>
      <c r="AB270">
        <v>2</v>
      </c>
      <c r="AC270">
        <v>3</v>
      </c>
      <c r="AD270">
        <v>0</v>
      </c>
      <c r="AE270">
        <v>9</v>
      </c>
      <c r="AF270">
        <v>9</v>
      </c>
      <c r="AG270">
        <v>0</v>
      </c>
      <c r="AH270">
        <v>6</v>
      </c>
      <c r="AI270" t="s">
        <v>74</v>
      </c>
      <c r="AJ270">
        <v>1</v>
      </c>
      <c r="AK270" t="s">
        <v>76</v>
      </c>
      <c r="AL270" t="s">
        <v>77</v>
      </c>
    </row>
    <row r="271" spans="1:38">
      <c r="A271" t="s">
        <v>37</v>
      </c>
      <c r="B271" t="s">
        <v>38</v>
      </c>
      <c r="C271">
        <v>19</v>
      </c>
      <c r="D271" t="s">
        <v>39</v>
      </c>
      <c r="E271" t="s">
        <v>40</v>
      </c>
      <c r="F271" t="s">
        <v>46</v>
      </c>
      <c r="G271">
        <v>2</v>
      </c>
      <c r="H271">
        <v>1</v>
      </c>
      <c r="I271" t="s">
        <v>42</v>
      </c>
      <c r="J271" t="s">
        <v>47</v>
      </c>
      <c r="K271" t="s">
        <v>47</v>
      </c>
      <c r="L271" t="s">
        <v>47</v>
      </c>
      <c r="M271">
        <v>3</v>
      </c>
      <c r="N271">
        <v>2</v>
      </c>
      <c r="O271">
        <v>0</v>
      </c>
      <c r="P271" t="s">
        <v>2</v>
      </c>
      <c r="Q271" t="s">
        <v>3</v>
      </c>
      <c r="R271" t="s">
        <v>2</v>
      </c>
      <c r="S271" t="s">
        <v>2</v>
      </c>
      <c r="T271" t="s">
        <v>3</v>
      </c>
      <c r="U271" t="s">
        <v>2</v>
      </c>
      <c r="V271" t="s">
        <v>3</v>
      </c>
      <c r="W271" t="s">
        <v>3</v>
      </c>
      <c r="X271">
        <v>3</v>
      </c>
      <c r="Y271">
        <v>4</v>
      </c>
      <c r="Z271">
        <v>1</v>
      </c>
      <c r="AA271">
        <v>1</v>
      </c>
      <c r="AB271">
        <v>1</v>
      </c>
      <c r="AC271">
        <v>2</v>
      </c>
      <c r="AD271">
        <v>20</v>
      </c>
      <c r="AE271">
        <v>14</v>
      </c>
      <c r="AF271">
        <v>12</v>
      </c>
      <c r="AG271">
        <v>13</v>
      </c>
      <c r="AH271">
        <v>13</v>
      </c>
      <c r="AI271" t="s">
        <v>85</v>
      </c>
      <c r="AJ271">
        <v>2</v>
      </c>
      <c r="AK271" t="s">
        <v>75</v>
      </c>
      <c r="AL271" t="s">
        <v>77</v>
      </c>
    </row>
    <row r="272" spans="1:38">
      <c r="A272" t="s">
        <v>37</v>
      </c>
      <c r="B272" t="s">
        <v>52</v>
      </c>
      <c r="C272">
        <v>19</v>
      </c>
      <c r="D272" t="s">
        <v>39</v>
      </c>
      <c r="E272" t="s">
        <v>40</v>
      </c>
      <c r="F272" t="s">
        <v>46</v>
      </c>
      <c r="G272">
        <v>1</v>
      </c>
      <c r="H272">
        <v>2</v>
      </c>
      <c r="I272" t="s">
        <v>47</v>
      </c>
      <c r="J272" t="s">
        <v>50</v>
      </c>
      <c r="K272" t="s">
        <v>44</v>
      </c>
      <c r="L272" t="s">
        <v>47</v>
      </c>
      <c r="M272">
        <v>1</v>
      </c>
      <c r="N272">
        <v>2</v>
      </c>
      <c r="O272">
        <v>1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3</v>
      </c>
      <c r="V272" t="s">
        <v>3</v>
      </c>
      <c r="W272" t="s">
        <v>2</v>
      </c>
      <c r="X272">
        <v>4</v>
      </c>
      <c r="Y272">
        <v>5</v>
      </c>
      <c r="Z272">
        <v>2</v>
      </c>
      <c r="AA272">
        <v>2</v>
      </c>
      <c r="AB272">
        <v>2</v>
      </c>
      <c r="AC272">
        <v>4</v>
      </c>
      <c r="AD272">
        <v>3</v>
      </c>
      <c r="AE272">
        <v>13</v>
      </c>
      <c r="AF272">
        <v>11</v>
      </c>
      <c r="AG272">
        <v>11</v>
      </c>
      <c r="AH272">
        <v>11.666666666666666</v>
      </c>
      <c r="AI272" t="s">
        <v>85</v>
      </c>
      <c r="AJ272">
        <v>1</v>
      </c>
      <c r="AK272" t="s">
        <v>76</v>
      </c>
      <c r="AL272" t="s">
        <v>77</v>
      </c>
    </row>
    <row r="273" spans="1:38">
      <c r="A273" t="s">
        <v>37</v>
      </c>
      <c r="B273" t="s">
        <v>38</v>
      </c>
      <c r="C273">
        <v>19</v>
      </c>
      <c r="D273" t="s">
        <v>39</v>
      </c>
      <c r="E273" t="s">
        <v>49</v>
      </c>
      <c r="F273" t="s">
        <v>46</v>
      </c>
      <c r="G273">
        <v>3</v>
      </c>
      <c r="H273">
        <v>2</v>
      </c>
      <c r="I273" t="s">
        <v>50</v>
      </c>
      <c r="J273" t="s">
        <v>47</v>
      </c>
      <c r="K273" t="s">
        <v>53</v>
      </c>
      <c r="L273" t="s">
        <v>47</v>
      </c>
      <c r="M273">
        <v>2</v>
      </c>
      <c r="N273">
        <v>2</v>
      </c>
      <c r="O273">
        <v>1</v>
      </c>
      <c r="P273" t="s">
        <v>2</v>
      </c>
      <c r="Q273" t="s">
        <v>3</v>
      </c>
      <c r="R273" t="s">
        <v>3</v>
      </c>
      <c r="S273" t="s">
        <v>2</v>
      </c>
      <c r="T273" t="s">
        <v>2</v>
      </c>
      <c r="U273" t="s">
        <v>3</v>
      </c>
      <c r="V273" t="s">
        <v>3</v>
      </c>
      <c r="W273" t="s">
        <v>3</v>
      </c>
      <c r="X273">
        <v>4</v>
      </c>
      <c r="Y273">
        <v>2</v>
      </c>
      <c r="Z273">
        <v>2</v>
      </c>
      <c r="AA273">
        <v>1</v>
      </c>
      <c r="AB273">
        <v>2</v>
      </c>
      <c r="AC273">
        <v>1</v>
      </c>
      <c r="AD273">
        <v>22</v>
      </c>
      <c r="AE273">
        <v>13</v>
      </c>
      <c r="AF273">
        <v>10</v>
      </c>
      <c r="AG273">
        <v>11</v>
      </c>
      <c r="AH273">
        <v>11.333333333333334</v>
      </c>
      <c r="AI273" t="s">
        <v>85</v>
      </c>
      <c r="AJ273">
        <v>1</v>
      </c>
      <c r="AK273" t="s">
        <v>76</v>
      </c>
      <c r="AL273" t="s">
        <v>77</v>
      </c>
    </row>
    <row r="274" spans="1:38">
      <c r="A274" t="s">
        <v>37</v>
      </c>
      <c r="B274" t="s">
        <v>38</v>
      </c>
      <c r="C274">
        <v>18</v>
      </c>
      <c r="D274" t="s">
        <v>39</v>
      </c>
      <c r="E274" t="s">
        <v>40</v>
      </c>
      <c r="F274" t="s">
        <v>46</v>
      </c>
      <c r="G274">
        <v>2</v>
      </c>
      <c r="H274">
        <v>1</v>
      </c>
      <c r="I274" t="s">
        <v>50</v>
      </c>
      <c r="J274" t="s">
        <v>47</v>
      </c>
      <c r="K274" t="s">
        <v>44</v>
      </c>
      <c r="L274" t="s">
        <v>45</v>
      </c>
      <c r="M274">
        <v>2</v>
      </c>
      <c r="N274">
        <v>2</v>
      </c>
      <c r="O274">
        <v>0</v>
      </c>
      <c r="P274" t="s">
        <v>2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  <c r="W274" t="s">
        <v>2</v>
      </c>
      <c r="X274">
        <v>5</v>
      </c>
      <c r="Y274">
        <v>3</v>
      </c>
      <c r="Z274">
        <v>3</v>
      </c>
      <c r="AA274">
        <v>1</v>
      </c>
      <c r="AB274">
        <v>2</v>
      </c>
      <c r="AC274">
        <v>1</v>
      </c>
      <c r="AD274">
        <v>0</v>
      </c>
      <c r="AE274">
        <v>8</v>
      </c>
      <c r="AF274">
        <v>8</v>
      </c>
      <c r="AG274">
        <v>0</v>
      </c>
      <c r="AH274">
        <v>5.333333333333333</v>
      </c>
      <c r="AI274" t="s">
        <v>74</v>
      </c>
      <c r="AJ274">
        <v>1</v>
      </c>
      <c r="AK274" t="s">
        <v>76</v>
      </c>
      <c r="AL274" t="s">
        <v>77</v>
      </c>
    </row>
    <row r="275" spans="1:38">
      <c r="A275" t="s">
        <v>37</v>
      </c>
      <c r="B275" t="s">
        <v>38</v>
      </c>
      <c r="C275">
        <v>18</v>
      </c>
      <c r="D275" t="s">
        <v>39</v>
      </c>
      <c r="E275" t="s">
        <v>40</v>
      </c>
      <c r="F275" t="s">
        <v>46</v>
      </c>
      <c r="G275">
        <v>4</v>
      </c>
      <c r="H275">
        <v>4</v>
      </c>
      <c r="I275" t="s">
        <v>43</v>
      </c>
      <c r="J275" t="s">
        <v>47</v>
      </c>
      <c r="K275" t="s">
        <v>44</v>
      </c>
      <c r="L275" t="s">
        <v>45</v>
      </c>
      <c r="M275">
        <v>1</v>
      </c>
      <c r="N275">
        <v>2</v>
      </c>
      <c r="O275">
        <v>0</v>
      </c>
      <c r="P275" t="s">
        <v>2</v>
      </c>
      <c r="Q275" t="s">
        <v>3</v>
      </c>
      <c r="R275" t="s">
        <v>3</v>
      </c>
      <c r="S275" t="s">
        <v>2</v>
      </c>
      <c r="T275" t="s">
        <v>3</v>
      </c>
      <c r="U275" t="s">
        <v>3</v>
      </c>
      <c r="V275" t="s">
        <v>3</v>
      </c>
      <c r="W275" t="s">
        <v>2</v>
      </c>
      <c r="X275">
        <v>4</v>
      </c>
      <c r="Y275">
        <v>4</v>
      </c>
      <c r="Z275">
        <v>4</v>
      </c>
      <c r="AA275">
        <v>3</v>
      </c>
      <c r="AB275">
        <v>3</v>
      </c>
      <c r="AC275">
        <v>5</v>
      </c>
      <c r="AD275">
        <v>2</v>
      </c>
      <c r="AE275">
        <v>11</v>
      </c>
      <c r="AF275">
        <v>11</v>
      </c>
      <c r="AG275">
        <v>11</v>
      </c>
      <c r="AH275">
        <v>11</v>
      </c>
      <c r="AI275" t="s">
        <v>85</v>
      </c>
      <c r="AJ275">
        <v>0</v>
      </c>
      <c r="AK275" t="s">
        <v>76</v>
      </c>
      <c r="AL275" t="s">
        <v>77</v>
      </c>
    </row>
    <row r="276" spans="1:38">
      <c r="A276" t="s">
        <v>37</v>
      </c>
      <c r="B276" t="s">
        <v>38</v>
      </c>
      <c r="C276">
        <v>17</v>
      </c>
      <c r="D276" t="s">
        <v>39</v>
      </c>
      <c r="E276" t="s">
        <v>40</v>
      </c>
      <c r="F276" t="s">
        <v>41</v>
      </c>
      <c r="G276">
        <v>4</v>
      </c>
      <c r="H276">
        <v>3</v>
      </c>
      <c r="I276" t="s">
        <v>50</v>
      </c>
      <c r="J276" t="s">
        <v>50</v>
      </c>
      <c r="K276" t="s">
        <v>44</v>
      </c>
      <c r="L276" t="s">
        <v>45</v>
      </c>
      <c r="M276">
        <v>1</v>
      </c>
      <c r="N276">
        <v>2</v>
      </c>
      <c r="O276">
        <v>0</v>
      </c>
      <c r="P276" t="s">
        <v>2</v>
      </c>
      <c r="Q276" t="s">
        <v>3</v>
      </c>
      <c r="R276" t="s">
        <v>3</v>
      </c>
      <c r="S276" t="s">
        <v>2</v>
      </c>
      <c r="T276" t="s">
        <v>3</v>
      </c>
      <c r="U276" t="s">
        <v>3</v>
      </c>
      <c r="V276" t="s">
        <v>3</v>
      </c>
      <c r="W276" t="s">
        <v>3</v>
      </c>
      <c r="X276">
        <v>5</v>
      </c>
      <c r="Y276">
        <v>2</v>
      </c>
      <c r="Z276">
        <v>2</v>
      </c>
      <c r="AA276">
        <v>1</v>
      </c>
      <c r="AB276">
        <v>2</v>
      </c>
      <c r="AC276">
        <v>5</v>
      </c>
      <c r="AD276">
        <v>23</v>
      </c>
      <c r="AE276">
        <v>13</v>
      </c>
      <c r="AF276">
        <v>13</v>
      </c>
      <c r="AG276">
        <v>13</v>
      </c>
      <c r="AH276">
        <v>13</v>
      </c>
      <c r="AI276" t="s">
        <v>85</v>
      </c>
      <c r="AJ276">
        <v>1</v>
      </c>
      <c r="AK276" t="s">
        <v>76</v>
      </c>
      <c r="AL276" t="s">
        <v>77</v>
      </c>
    </row>
    <row r="277" spans="1:38">
      <c r="A277" t="s">
        <v>37</v>
      </c>
      <c r="B277" t="s">
        <v>38</v>
      </c>
      <c r="C277">
        <v>17</v>
      </c>
      <c r="D277" t="s">
        <v>39</v>
      </c>
      <c r="E277" t="s">
        <v>40</v>
      </c>
      <c r="F277" t="s">
        <v>46</v>
      </c>
      <c r="G277">
        <v>2</v>
      </c>
      <c r="H277">
        <v>2</v>
      </c>
      <c r="I277" t="s">
        <v>47</v>
      </c>
      <c r="J277" t="s">
        <v>47</v>
      </c>
      <c r="K277" t="s">
        <v>44</v>
      </c>
      <c r="L277" t="s">
        <v>45</v>
      </c>
      <c r="M277">
        <v>1</v>
      </c>
      <c r="N277">
        <v>2</v>
      </c>
      <c r="O277">
        <v>0</v>
      </c>
      <c r="P277" t="s">
        <v>2</v>
      </c>
      <c r="Q277" t="s">
        <v>3</v>
      </c>
      <c r="R277" t="s">
        <v>2</v>
      </c>
      <c r="S277" t="s">
        <v>2</v>
      </c>
      <c r="T277" t="s">
        <v>3</v>
      </c>
      <c r="U277" t="s">
        <v>3</v>
      </c>
      <c r="V277" t="s">
        <v>2</v>
      </c>
      <c r="W277" t="s">
        <v>3</v>
      </c>
      <c r="X277">
        <v>4</v>
      </c>
      <c r="Y277">
        <v>2</v>
      </c>
      <c r="Z277">
        <v>2</v>
      </c>
      <c r="AA277">
        <v>1</v>
      </c>
      <c r="AB277">
        <v>1</v>
      </c>
      <c r="AC277">
        <v>3</v>
      </c>
      <c r="AD277">
        <v>12</v>
      </c>
      <c r="AE277">
        <v>11</v>
      </c>
      <c r="AF277">
        <v>9</v>
      </c>
      <c r="AG277">
        <v>9</v>
      </c>
      <c r="AH277">
        <v>9.6666666666666661</v>
      </c>
      <c r="AI277" t="s">
        <v>74</v>
      </c>
      <c r="AJ277">
        <v>1</v>
      </c>
      <c r="AK277" t="s">
        <v>76</v>
      </c>
      <c r="AL277" t="s">
        <v>77</v>
      </c>
    </row>
    <row r="278" spans="1:38">
      <c r="A278" t="s">
        <v>37</v>
      </c>
      <c r="B278" t="s">
        <v>38</v>
      </c>
      <c r="C278">
        <v>18</v>
      </c>
      <c r="D278" t="s">
        <v>39</v>
      </c>
      <c r="E278" t="s">
        <v>40</v>
      </c>
      <c r="F278" t="s">
        <v>46</v>
      </c>
      <c r="G278">
        <v>3</v>
      </c>
      <c r="H278">
        <v>3</v>
      </c>
      <c r="I278" t="s">
        <v>50</v>
      </c>
      <c r="J278" t="s">
        <v>50</v>
      </c>
      <c r="K278" t="s">
        <v>51</v>
      </c>
      <c r="L278" t="s">
        <v>45</v>
      </c>
      <c r="M278">
        <v>1</v>
      </c>
      <c r="N278">
        <v>2</v>
      </c>
      <c r="O278">
        <v>0</v>
      </c>
      <c r="P278" t="s">
        <v>2</v>
      </c>
      <c r="Q278" t="s">
        <v>2</v>
      </c>
      <c r="R278" t="s">
        <v>2</v>
      </c>
      <c r="S278" t="s">
        <v>3</v>
      </c>
      <c r="T278" t="s">
        <v>3</v>
      </c>
      <c r="U278" t="s">
        <v>3</v>
      </c>
      <c r="V278" t="s">
        <v>3</v>
      </c>
      <c r="W278" t="s">
        <v>2</v>
      </c>
      <c r="X278">
        <v>5</v>
      </c>
      <c r="Y278">
        <v>3</v>
      </c>
      <c r="Z278">
        <v>4</v>
      </c>
      <c r="AA278">
        <v>1</v>
      </c>
      <c r="AB278">
        <v>1</v>
      </c>
      <c r="AC278">
        <v>4</v>
      </c>
      <c r="AD278">
        <v>0</v>
      </c>
      <c r="AE278">
        <v>7</v>
      </c>
      <c r="AF278">
        <v>0</v>
      </c>
      <c r="AG278">
        <v>0</v>
      </c>
      <c r="AH278">
        <v>2.3333333333333335</v>
      </c>
      <c r="AI278" t="s">
        <v>74</v>
      </c>
      <c r="AJ278">
        <v>0</v>
      </c>
      <c r="AK278" t="s">
        <v>76</v>
      </c>
      <c r="AL278" t="s">
        <v>77</v>
      </c>
    </row>
    <row r="279" spans="1:38">
      <c r="A279" t="s">
        <v>37</v>
      </c>
      <c r="B279" t="s">
        <v>38</v>
      </c>
      <c r="C279">
        <v>18</v>
      </c>
      <c r="D279" t="s">
        <v>39</v>
      </c>
      <c r="E279" t="s">
        <v>49</v>
      </c>
      <c r="F279" t="s">
        <v>46</v>
      </c>
      <c r="G279">
        <v>2</v>
      </c>
      <c r="H279">
        <v>2</v>
      </c>
      <c r="I279" t="s">
        <v>47</v>
      </c>
      <c r="J279" t="s">
        <v>47</v>
      </c>
      <c r="K279" t="s">
        <v>51</v>
      </c>
      <c r="L279" t="s">
        <v>47</v>
      </c>
      <c r="M279">
        <v>1</v>
      </c>
      <c r="N279">
        <v>2</v>
      </c>
      <c r="O279">
        <v>0</v>
      </c>
      <c r="P279" t="s">
        <v>2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3</v>
      </c>
      <c r="W279" t="s">
        <v>3</v>
      </c>
      <c r="X279">
        <v>4</v>
      </c>
      <c r="Y279">
        <v>3</v>
      </c>
      <c r="Z279">
        <v>3</v>
      </c>
      <c r="AA279">
        <v>1</v>
      </c>
      <c r="AB279">
        <v>1</v>
      </c>
      <c r="AC279">
        <v>2</v>
      </c>
      <c r="AD279">
        <v>0</v>
      </c>
      <c r="AE279">
        <v>8</v>
      </c>
      <c r="AF279">
        <v>8</v>
      </c>
      <c r="AG279">
        <v>0</v>
      </c>
      <c r="AH279">
        <v>5.333333333333333</v>
      </c>
      <c r="AI279" t="s">
        <v>74</v>
      </c>
      <c r="AJ279">
        <v>0</v>
      </c>
      <c r="AK279" t="s">
        <v>76</v>
      </c>
      <c r="AL279" t="s">
        <v>77</v>
      </c>
    </row>
    <row r="280" spans="1:38">
      <c r="A280" t="s">
        <v>37</v>
      </c>
      <c r="B280" t="s">
        <v>38</v>
      </c>
      <c r="C280">
        <v>17</v>
      </c>
      <c r="D280" t="s">
        <v>39</v>
      </c>
      <c r="E280" t="s">
        <v>40</v>
      </c>
      <c r="F280" t="s">
        <v>46</v>
      </c>
      <c r="G280">
        <v>3</v>
      </c>
      <c r="H280">
        <v>2</v>
      </c>
      <c r="I280" t="s">
        <v>47</v>
      </c>
      <c r="J280" t="s">
        <v>47</v>
      </c>
      <c r="K280" t="s">
        <v>51</v>
      </c>
      <c r="L280" t="s">
        <v>45</v>
      </c>
      <c r="M280">
        <v>1</v>
      </c>
      <c r="N280">
        <v>2</v>
      </c>
      <c r="O280">
        <v>0</v>
      </c>
      <c r="P280" t="s">
        <v>2</v>
      </c>
      <c r="Q280" t="s">
        <v>3</v>
      </c>
      <c r="R280" t="s">
        <v>3</v>
      </c>
      <c r="S280" t="s">
        <v>2</v>
      </c>
      <c r="T280" t="s">
        <v>3</v>
      </c>
      <c r="U280" t="s">
        <v>3</v>
      </c>
      <c r="V280" t="s">
        <v>3</v>
      </c>
      <c r="W280" t="s">
        <v>3</v>
      </c>
      <c r="X280">
        <v>4</v>
      </c>
      <c r="Y280">
        <v>3</v>
      </c>
      <c r="Z280">
        <v>2</v>
      </c>
      <c r="AA280">
        <v>2</v>
      </c>
      <c r="AB280">
        <v>3</v>
      </c>
      <c r="AC280">
        <v>2</v>
      </c>
      <c r="AD280">
        <v>0</v>
      </c>
      <c r="AE280">
        <v>7</v>
      </c>
      <c r="AF280">
        <v>8</v>
      </c>
      <c r="AG280">
        <v>0</v>
      </c>
      <c r="AH280">
        <v>5</v>
      </c>
      <c r="AI280" t="s">
        <v>74</v>
      </c>
      <c r="AJ280">
        <v>0</v>
      </c>
      <c r="AK280" t="s">
        <v>76</v>
      </c>
      <c r="AL280" t="s">
        <v>77</v>
      </c>
    </row>
    <row r="281" spans="1:38">
      <c r="A281" t="s">
        <v>37</v>
      </c>
      <c r="B281" t="s">
        <v>38</v>
      </c>
      <c r="C281">
        <v>17</v>
      </c>
      <c r="D281" t="s">
        <v>54</v>
      </c>
      <c r="E281" t="s">
        <v>40</v>
      </c>
      <c r="F281" t="s">
        <v>41</v>
      </c>
      <c r="G281">
        <v>3</v>
      </c>
      <c r="H281">
        <v>2</v>
      </c>
      <c r="I281" t="s">
        <v>47</v>
      </c>
      <c r="J281" t="s">
        <v>47</v>
      </c>
      <c r="K281" t="s">
        <v>51</v>
      </c>
      <c r="L281" t="s">
        <v>45</v>
      </c>
      <c r="M281">
        <v>1</v>
      </c>
      <c r="N281">
        <v>2</v>
      </c>
      <c r="O281">
        <v>0</v>
      </c>
      <c r="P281" t="s">
        <v>2</v>
      </c>
      <c r="Q281" t="s">
        <v>3</v>
      </c>
      <c r="R281" t="s">
        <v>3</v>
      </c>
      <c r="S281" t="s">
        <v>2</v>
      </c>
      <c r="T281" t="s">
        <v>3</v>
      </c>
      <c r="U281" t="s">
        <v>3</v>
      </c>
      <c r="V281" t="s">
        <v>3</v>
      </c>
      <c r="W281" t="s">
        <v>2</v>
      </c>
      <c r="X281">
        <v>4</v>
      </c>
      <c r="Y281">
        <v>3</v>
      </c>
      <c r="Z281">
        <v>3</v>
      </c>
      <c r="AA281">
        <v>2</v>
      </c>
      <c r="AB281">
        <v>3</v>
      </c>
      <c r="AC281">
        <v>2</v>
      </c>
      <c r="AD281">
        <v>4</v>
      </c>
      <c r="AE281">
        <v>9</v>
      </c>
      <c r="AF281">
        <v>10</v>
      </c>
      <c r="AG281">
        <v>10</v>
      </c>
      <c r="AH281">
        <v>9.6666666666666661</v>
      </c>
      <c r="AI281" t="s">
        <v>74</v>
      </c>
      <c r="AJ281">
        <v>0</v>
      </c>
      <c r="AK281" t="s">
        <v>76</v>
      </c>
      <c r="AL281" t="s">
        <v>77</v>
      </c>
    </row>
    <row r="282" spans="1:38">
      <c r="A282" t="s">
        <v>37</v>
      </c>
      <c r="B282" t="s">
        <v>52</v>
      </c>
      <c r="C282">
        <v>18</v>
      </c>
      <c r="D282" t="s">
        <v>39</v>
      </c>
      <c r="E282" t="s">
        <v>40</v>
      </c>
      <c r="F282" t="s">
        <v>46</v>
      </c>
      <c r="G282">
        <v>4</v>
      </c>
      <c r="H282">
        <v>4</v>
      </c>
      <c r="I282" t="s">
        <v>43</v>
      </c>
      <c r="J282" t="s">
        <v>50</v>
      </c>
      <c r="K282" t="s">
        <v>51</v>
      </c>
      <c r="L282" t="s">
        <v>48</v>
      </c>
      <c r="M282">
        <v>1</v>
      </c>
      <c r="N282">
        <v>2</v>
      </c>
      <c r="O282">
        <v>1</v>
      </c>
      <c r="P282" t="s">
        <v>2</v>
      </c>
      <c r="Q282" t="s">
        <v>3</v>
      </c>
      <c r="R282" t="s">
        <v>2</v>
      </c>
      <c r="S282" t="s">
        <v>3</v>
      </c>
      <c r="T282" t="s">
        <v>3</v>
      </c>
      <c r="U282" t="s">
        <v>3</v>
      </c>
      <c r="V282" t="s">
        <v>3</v>
      </c>
      <c r="W282" t="s">
        <v>2</v>
      </c>
      <c r="X282">
        <v>4</v>
      </c>
      <c r="Y282">
        <v>3</v>
      </c>
      <c r="Z282">
        <v>3</v>
      </c>
      <c r="AA282">
        <v>2</v>
      </c>
      <c r="AB282">
        <v>2</v>
      </c>
      <c r="AC282">
        <v>2</v>
      </c>
      <c r="AD282">
        <v>0</v>
      </c>
      <c r="AE282">
        <v>10</v>
      </c>
      <c r="AF282">
        <v>10</v>
      </c>
      <c r="AG282">
        <v>0</v>
      </c>
      <c r="AH282">
        <v>6.666666666666667</v>
      </c>
      <c r="AI282" t="s">
        <v>74</v>
      </c>
      <c r="AJ282">
        <v>0</v>
      </c>
      <c r="AK282" t="s">
        <v>76</v>
      </c>
      <c r="AL282" t="s">
        <v>77</v>
      </c>
    </row>
    <row r="283" spans="1:38">
      <c r="A283" t="s">
        <v>37</v>
      </c>
      <c r="B283" t="s">
        <v>52</v>
      </c>
      <c r="C283">
        <v>18</v>
      </c>
      <c r="D283" t="s">
        <v>39</v>
      </c>
      <c r="E283" t="s">
        <v>49</v>
      </c>
      <c r="F283" t="s">
        <v>46</v>
      </c>
      <c r="G283">
        <v>3</v>
      </c>
      <c r="H283">
        <v>4</v>
      </c>
      <c r="I283" t="s">
        <v>50</v>
      </c>
      <c r="J283" t="s">
        <v>47</v>
      </c>
      <c r="K283" t="s">
        <v>51</v>
      </c>
      <c r="L283" t="s">
        <v>45</v>
      </c>
      <c r="M283">
        <v>1</v>
      </c>
      <c r="N283">
        <v>2</v>
      </c>
      <c r="O283">
        <v>0</v>
      </c>
      <c r="P283" t="s">
        <v>2</v>
      </c>
      <c r="Q283" t="s">
        <v>2</v>
      </c>
      <c r="R283" t="s">
        <v>2</v>
      </c>
      <c r="S283" t="s">
        <v>3</v>
      </c>
      <c r="T283" t="s">
        <v>3</v>
      </c>
      <c r="U283" t="s">
        <v>3</v>
      </c>
      <c r="V283" t="s">
        <v>3</v>
      </c>
      <c r="W283" t="s">
        <v>3</v>
      </c>
      <c r="X283">
        <v>4</v>
      </c>
      <c r="Y283">
        <v>3</v>
      </c>
      <c r="Z283">
        <v>3</v>
      </c>
      <c r="AA283">
        <v>1</v>
      </c>
      <c r="AB283">
        <v>3</v>
      </c>
      <c r="AC283">
        <v>5</v>
      </c>
      <c r="AD283">
        <v>11</v>
      </c>
      <c r="AE283">
        <v>16</v>
      </c>
      <c r="AF283">
        <v>15</v>
      </c>
      <c r="AG283">
        <v>15</v>
      </c>
      <c r="AH283">
        <v>15.333333333333334</v>
      </c>
      <c r="AI283" t="s">
        <v>89</v>
      </c>
      <c r="AJ283">
        <v>1</v>
      </c>
      <c r="AK283" t="s">
        <v>76</v>
      </c>
      <c r="AL283" t="s">
        <v>77</v>
      </c>
    </row>
    <row r="284" spans="1:38">
      <c r="A284" t="s">
        <v>37</v>
      </c>
      <c r="B284" t="s">
        <v>38</v>
      </c>
      <c r="C284">
        <v>17</v>
      </c>
      <c r="D284" t="s">
        <v>39</v>
      </c>
      <c r="E284" t="s">
        <v>40</v>
      </c>
      <c r="F284" t="s">
        <v>41</v>
      </c>
      <c r="G284">
        <v>2</v>
      </c>
      <c r="H284">
        <v>2</v>
      </c>
      <c r="I284" t="s">
        <v>42</v>
      </c>
      <c r="J284" t="s">
        <v>42</v>
      </c>
      <c r="K284" t="s">
        <v>51</v>
      </c>
      <c r="L284" t="s">
        <v>48</v>
      </c>
      <c r="M284">
        <v>1</v>
      </c>
      <c r="N284">
        <v>2</v>
      </c>
      <c r="O284">
        <v>1</v>
      </c>
      <c r="P284" t="s">
        <v>2</v>
      </c>
      <c r="Q284" t="s">
        <v>3</v>
      </c>
      <c r="R284" t="s">
        <v>2</v>
      </c>
      <c r="S284" t="s">
        <v>2</v>
      </c>
      <c r="T284" t="s">
        <v>3</v>
      </c>
      <c r="U284" t="s">
        <v>3</v>
      </c>
      <c r="V284" t="s">
        <v>3</v>
      </c>
      <c r="W284" t="s">
        <v>3</v>
      </c>
      <c r="X284">
        <v>3</v>
      </c>
      <c r="Y284">
        <v>3</v>
      </c>
      <c r="Z284">
        <v>1</v>
      </c>
      <c r="AA284">
        <v>1</v>
      </c>
      <c r="AB284">
        <v>2</v>
      </c>
      <c r="AC284">
        <v>4</v>
      </c>
      <c r="AD284">
        <v>0</v>
      </c>
      <c r="AE284">
        <v>9</v>
      </c>
      <c r="AF284">
        <v>8</v>
      </c>
      <c r="AG284">
        <v>0</v>
      </c>
      <c r="AH284">
        <v>5.666666666666667</v>
      </c>
      <c r="AI284" t="s">
        <v>74</v>
      </c>
      <c r="AJ284">
        <v>0</v>
      </c>
      <c r="AK284" t="s">
        <v>76</v>
      </c>
      <c r="AL284" t="s">
        <v>77</v>
      </c>
    </row>
    <row r="285" spans="1:38">
      <c r="A285" t="s">
        <v>55</v>
      </c>
      <c r="B285" t="s">
        <v>52</v>
      </c>
      <c r="C285">
        <v>19</v>
      </c>
      <c r="D285" t="s">
        <v>54</v>
      </c>
      <c r="E285" t="s">
        <v>40</v>
      </c>
      <c r="F285" t="s">
        <v>46</v>
      </c>
      <c r="G285">
        <v>1</v>
      </c>
      <c r="H285">
        <v>1</v>
      </c>
      <c r="I285" t="s">
        <v>47</v>
      </c>
      <c r="J285" t="s">
        <v>50</v>
      </c>
      <c r="K285" t="s">
        <v>51</v>
      </c>
      <c r="L285" t="s">
        <v>47</v>
      </c>
      <c r="M285">
        <v>3</v>
      </c>
      <c r="N285">
        <v>2</v>
      </c>
      <c r="O285">
        <v>3</v>
      </c>
      <c r="P285" t="s">
        <v>2</v>
      </c>
      <c r="Q285" t="s">
        <v>2</v>
      </c>
      <c r="R285" t="s">
        <v>2</v>
      </c>
      <c r="S285" t="s">
        <v>2</v>
      </c>
      <c r="T285" t="s">
        <v>3</v>
      </c>
      <c r="U285" t="s">
        <v>3</v>
      </c>
      <c r="V285" t="s">
        <v>3</v>
      </c>
      <c r="W285" t="s">
        <v>2</v>
      </c>
      <c r="X285">
        <v>5</v>
      </c>
      <c r="Y285">
        <v>4</v>
      </c>
      <c r="Z285">
        <v>4</v>
      </c>
      <c r="AA285">
        <v>3</v>
      </c>
      <c r="AB285">
        <v>3</v>
      </c>
      <c r="AC285">
        <v>2</v>
      </c>
      <c r="AD285">
        <v>8</v>
      </c>
      <c r="AE285">
        <v>8</v>
      </c>
      <c r="AF285">
        <v>7</v>
      </c>
      <c r="AG285">
        <v>8</v>
      </c>
      <c r="AH285">
        <v>7.666666666666667</v>
      </c>
      <c r="AI285" t="s">
        <v>74</v>
      </c>
      <c r="AJ285">
        <v>2</v>
      </c>
      <c r="AK285" t="s">
        <v>75</v>
      </c>
      <c r="AL285" t="s">
        <v>77</v>
      </c>
    </row>
    <row r="286" spans="1:38">
      <c r="A286" t="s">
        <v>55</v>
      </c>
      <c r="B286" t="s">
        <v>52</v>
      </c>
      <c r="C286">
        <v>17</v>
      </c>
      <c r="D286" t="s">
        <v>39</v>
      </c>
      <c r="E286" t="s">
        <v>40</v>
      </c>
      <c r="F286" t="s">
        <v>46</v>
      </c>
      <c r="G286">
        <v>3</v>
      </c>
      <c r="H286">
        <v>3</v>
      </c>
      <c r="I286" t="s">
        <v>32</v>
      </c>
      <c r="J286" t="s">
        <v>47</v>
      </c>
      <c r="K286" t="s">
        <v>44</v>
      </c>
      <c r="L286" t="s">
        <v>45</v>
      </c>
      <c r="M286">
        <v>2</v>
      </c>
      <c r="N286">
        <v>2</v>
      </c>
      <c r="O286">
        <v>0</v>
      </c>
      <c r="P286" t="s">
        <v>2</v>
      </c>
      <c r="Q286" t="s">
        <v>3</v>
      </c>
      <c r="R286" t="s">
        <v>3</v>
      </c>
      <c r="S286" t="s">
        <v>2</v>
      </c>
      <c r="T286" t="s">
        <v>3</v>
      </c>
      <c r="U286" t="s">
        <v>3</v>
      </c>
      <c r="V286" t="s">
        <v>3</v>
      </c>
      <c r="W286" t="s">
        <v>2</v>
      </c>
      <c r="X286">
        <v>4</v>
      </c>
      <c r="Y286">
        <v>5</v>
      </c>
      <c r="Z286">
        <v>4</v>
      </c>
      <c r="AA286">
        <v>2</v>
      </c>
      <c r="AB286">
        <v>3</v>
      </c>
      <c r="AC286">
        <v>3</v>
      </c>
      <c r="AD286">
        <v>2</v>
      </c>
      <c r="AE286">
        <v>13</v>
      </c>
      <c r="AF286">
        <v>13</v>
      </c>
      <c r="AG286">
        <v>13</v>
      </c>
      <c r="AH286">
        <v>13</v>
      </c>
      <c r="AI286" t="s">
        <v>85</v>
      </c>
      <c r="AJ286">
        <v>0</v>
      </c>
      <c r="AK286" t="s">
        <v>76</v>
      </c>
      <c r="AL286" t="s">
        <v>77</v>
      </c>
    </row>
    <row r="287" spans="1:38">
      <c r="A287" t="s">
        <v>55</v>
      </c>
      <c r="B287" t="s">
        <v>52</v>
      </c>
      <c r="C287">
        <v>17</v>
      </c>
      <c r="D287" t="s">
        <v>54</v>
      </c>
      <c r="E287" t="s">
        <v>40</v>
      </c>
      <c r="F287" t="s">
        <v>46</v>
      </c>
      <c r="G287">
        <v>4</v>
      </c>
      <c r="H287">
        <v>3</v>
      </c>
      <c r="I287" t="s">
        <v>50</v>
      </c>
      <c r="J287" t="s">
        <v>47</v>
      </c>
      <c r="K287" t="s">
        <v>51</v>
      </c>
      <c r="L287" t="s">
        <v>45</v>
      </c>
      <c r="M287">
        <v>2</v>
      </c>
      <c r="N287">
        <v>2</v>
      </c>
      <c r="O287">
        <v>0</v>
      </c>
      <c r="P287" t="s">
        <v>2</v>
      </c>
      <c r="Q287" t="s">
        <v>3</v>
      </c>
      <c r="R287" t="s">
        <v>3</v>
      </c>
      <c r="S287" t="s">
        <v>3</v>
      </c>
      <c r="T287" t="s">
        <v>2</v>
      </c>
      <c r="U287" t="s">
        <v>3</v>
      </c>
      <c r="V287" t="s">
        <v>3</v>
      </c>
      <c r="W287" t="s">
        <v>3</v>
      </c>
      <c r="X287">
        <v>4</v>
      </c>
      <c r="Y287">
        <v>5</v>
      </c>
      <c r="Z287">
        <v>5</v>
      </c>
      <c r="AA287">
        <v>1</v>
      </c>
      <c r="AB287">
        <v>3</v>
      </c>
      <c r="AC287">
        <v>2</v>
      </c>
      <c r="AD287">
        <v>4</v>
      </c>
      <c r="AE287">
        <v>13</v>
      </c>
      <c r="AF287">
        <v>11</v>
      </c>
      <c r="AG287">
        <v>11</v>
      </c>
      <c r="AH287">
        <v>11.666666666666666</v>
      </c>
      <c r="AI287" t="s">
        <v>85</v>
      </c>
      <c r="AJ287">
        <v>0</v>
      </c>
      <c r="AK287" t="s">
        <v>76</v>
      </c>
      <c r="AL287" t="s">
        <v>77</v>
      </c>
    </row>
    <row r="288" spans="1:38">
      <c r="A288" t="s">
        <v>55</v>
      </c>
      <c r="B288" t="s">
        <v>38</v>
      </c>
      <c r="C288">
        <v>18</v>
      </c>
      <c r="D288" t="s">
        <v>39</v>
      </c>
      <c r="E288" t="s">
        <v>40</v>
      </c>
      <c r="F288" t="s">
        <v>46</v>
      </c>
      <c r="G288">
        <v>3</v>
      </c>
      <c r="H288">
        <v>3</v>
      </c>
      <c r="I288" t="s">
        <v>50</v>
      </c>
      <c r="J288" t="s">
        <v>50</v>
      </c>
      <c r="K288" t="s">
        <v>44</v>
      </c>
      <c r="L288" t="s">
        <v>48</v>
      </c>
      <c r="M288">
        <v>1</v>
      </c>
      <c r="N288">
        <v>2</v>
      </c>
      <c r="O288">
        <v>0</v>
      </c>
      <c r="P288" t="s">
        <v>2</v>
      </c>
      <c r="Q288" t="s">
        <v>3</v>
      </c>
      <c r="R288" t="s">
        <v>2</v>
      </c>
      <c r="S288" t="s">
        <v>2</v>
      </c>
      <c r="T288" t="s">
        <v>3</v>
      </c>
      <c r="U288" t="s">
        <v>3</v>
      </c>
      <c r="V288" t="s">
        <v>2</v>
      </c>
      <c r="W288" t="s">
        <v>3</v>
      </c>
      <c r="X288">
        <v>5</v>
      </c>
      <c r="Y288">
        <v>3</v>
      </c>
      <c r="Z288">
        <v>4</v>
      </c>
      <c r="AA288">
        <v>1</v>
      </c>
      <c r="AB288">
        <v>1</v>
      </c>
      <c r="AC288">
        <v>5</v>
      </c>
      <c r="AD288">
        <v>0</v>
      </c>
      <c r="AE288">
        <v>10</v>
      </c>
      <c r="AF288">
        <v>9</v>
      </c>
      <c r="AG288">
        <v>9</v>
      </c>
      <c r="AH288">
        <v>9.3333333333333339</v>
      </c>
      <c r="AI288" t="s">
        <v>74</v>
      </c>
      <c r="AJ288">
        <v>0</v>
      </c>
      <c r="AK288" t="s">
        <v>76</v>
      </c>
      <c r="AL288" t="s">
        <v>77</v>
      </c>
    </row>
    <row r="289" spans="1:38">
      <c r="A289" t="s">
        <v>55</v>
      </c>
      <c r="B289" t="s">
        <v>38</v>
      </c>
      <c r="C289">
        <v>17</v>
      </c>
      <c r="D289" t="s">
        <v>54</v>
      </c>
      <c r="E289" t="s">
        <v>40</v>
      </c>
      <c r="F289" t="s">
        <v>46</v>
      </c>
      <c r="G289">
        <v>4</v>
      </c>
      <c r="H289">
        <v>4</v>
      </c>
      <c r="I289" t="s">
        <v>43</v>
      </c>
      <c r="J289" t="s">
        <v>50</v>
      </c>
      <c r="K289" t="s">
        <v>47</v>
      </c>
      <c r="L289" t="s">
        <v>48</v>
      </c>
      <c r="M289">
        <v>2</v>
      </c>
      <c r="N289">
        <v>2</v>
      </c>
      <c r="O289">
        <v>0</v>
      </c>
      <c r="P289" t="s">
        <v>2</v>
      </c>
      <c r="Q289" t="s">
        <v>3</v>
      </c>
      <c r="R289" t="s">
        <v>3</v>
      </c>
      <c r="S289" t="s">
        <v>3</v>
      </c>
      <c r="T289" t="s">
        <v>3</v>
      </c>
      <c r="U289" t="s">
        <v>3</v>
      </c>
      <c r="V289" t="s">
        <v>3</v>
      </c>
      <c r="W289" t="s">
        <v>2</v>
      </c>
      <c r="X289">
        <v>4</v>
      </c>
      <c r="Y289">
        <v>3</v>
      </c>
      <c r="Z289">
        <v>3</v>
      </c>
      <c r="AA289">
        <v>1</v>
      </c>
      <c r="AB289">
        <v>2</v>
      </c>
      <c r="AC289">
        <v>5</v>
      </c>
      <c r="AD289">
        <v>4</v>
      </c>
      <c r="AE289">
        <v>12</v>
      </c>
      <c r="AF289">
        <v>13</v>
      </c>
      <c r="AG289">
        <v>13</v>
      </c>
      <c r="AH289">
        <v>12.666666666666666</v>
      </c>
      <c r="AI289" t="s">
        <v>85</v>
      </c>
      <c r="AJ289">
        <v>0</v>
      </c>
      <c r="AK289" t="s">
        <v>76</v>
      </c>
      <c r="AL289" t="s">
        <v>77</v>
      </c>
    </row>
    <row r="290" spans="1:38">
      <c r="A290" t="s">
        <v>55</v>
      </c>
      <c r="B290" t="s">
        <v>38</v>
      </c>
      <c r="C290">
        <v>17</v>
      </c>
      <c r="D290" t="s">
        <v>39</v>
      </c>
      <c r="E290" t="s">
        <v>49</v>
      </c>
      <c r="F290" t="s">
        <v>41</v>
      </c>
      <c r="G290">
        <v>3</v>
      </c>
      <c r="H290">
        <v>2</v>
      </c>
      <c r="I290" t="s">
        <v>50</v>
      </c>
      <c r="J290" t="s">
        <v>47</v>
      </c>
      <c r="K290" t="s">
        <v>53</v>
      </c>
      <c r="L290" t="s">
        <v>45</v>
      </c>
      <c r="M290">
        <v>2</v>
      </c>
      <c r="N290">
        <v>2</v>
      </c>
      <c r="O290">
        <v>0</v>
      </c>
      <c r="P290" t="s">
        <v>2</v>
      </c>
      <c r="Q290" t="s">
        <v>2</v>
      </c>
      <c r="R290" t="s">
        <v>2</v>
      </c>
      <c r="S290" t="s">
        <v>2</v>
      </c>
      <c r="T290" t="s">
        <v>3</v>
      </c>
      <c r="U290" t="s">
        <v>3</v>
      </c>
      <c r="V290" t="s">
        <v>2</v>
      </c>
      <c r="W290" t="s">
        <v>3</v>
      </c>
      <c r="X290">
        <v>1</v>
      </c>
      <c r="Y290">
        <v>2</v>
      </c>
      <c r="Z290">
        <v>3</v>
      </c>
      <c r="AA290">
        <v>1</v>
      </c>
      <c r="AB290">
        <v>2</v>
      </c>
      <c r="AC290">
        <v>5</v>
      </c>
      <c r="AD290">
        <v>2</v>
      </c>
      <c r="AE290">
        <v>12</v>
      </c>
      <c r="AF290">
        <v>12</v>
      </c>
      <c r="AG290">
        <v>11</v>
      </c>
      <c r="AH290">
        <v>11.666666666666666</v>
      </c>
      <c r="AI290" t="s">
        <v>85</v>
      </c>
      <c r="AJ290">
        <v>1</v>
      </c>
      <c r="AK290" t="s">
        <v>76</v>
      </c>
      <c r="AL290" t="s">
        <v>77</v>
      </c>
    </row>
    <row r="291" spans="1:38">
      <c r="A291" t="s">
        <v>55</v>
      </c>
      <c r="B291" t="s">
        <v>38</v>
      </c>
      <c r="C291">
        <v>18</v>
      </c>
      <c r="D291" t="s">
        <v>54</v>
      </c>
      <c r="E291" t="s">
        <v>49</v>
      </c>
      <c r="F291" t="s">
        <v>41</v>
      </c>
      <c r="G291">
        <v>1</v>
      </c>
      <c r="H291">
        <v>4</v>
      </c>
      <c r="I291" t="s">
        <v>42</v>
      </c>
      <c r="J291" t="s">
        <v>47</v>
      </c>
      <c r="K291" t="s">
        <v>44</v>
      </c>
      <c r="L291" t="s">
        <v>45</v>
      </c>
      <c r="M291">
        <v>3</v>
      </c>
      <c r="N291">
        <v>2</v>
      </c>
      <c r="O291">
        <v>0</v>
      </c>
      <c r="P291" t="s">
        <v>2</v>
      </c>
      <c r="Q291" t="s">
        <v>2</v>
      </c>
      <c r="R291" t="s">
        <v>2</v>
      </c>
      <c r="S291" t="s">
        <v>2</v>
      </c>
      <c r="T291" t="s">
        <v>3</v>
      </c>
      <c r="U291" t="s">
        <v>3</v>
      </c>
      <c r="V291" t="s">
        <v>2</v>
      </c>
      <c r="W291" t="s">
        <v>3</v>
      </c>
      <c r="X291">
        <v>4</v>
      </c>
      <c r="Y291">
        <v>3</v>
      </c>
      <c r="Z291">
        <v>4</v>
      </c>
      <c r="AA291">
        <v>1</v>
      </c>
      <c r="AB291">
        <v>4</v>
      </c>
      <c r="AC291">
        <v>5</v>
      </c>
      <c r="AD291">
        <v>0</v>
      </c>
      <c r="AE291">
        <v>13</v>
      </c>
      <c r="AF291">
        <v>13</v>
      </c>
      <c r="AG291">
        <v>13</v>
      </c>
      <c r="AH291">
        <v>13</v>
      </c>
      <c r="AI291" t="s">
        <v>85</v>
      </c>
      <c r="AJ291">
        <v>2</v>
      </c>
      <c r="AK291" t="s">
        <v>75</v>
      </c>
      <c r="AL291" t="s">
        <v>77</v>
      </c>
    </row>
    <row r="292" spans="1:38">
      <c r="A292" t="s">
        <v>55</v>
      </c>
      <c r="B292" t="s">
        <v>52</v>
      </c>
      <c r="C292">
        <v>18</v>
      </c>
      <c r="D292" t="s">
        <v>54</v>
      </c>
      <c r="E292" t="s">
        <v>49</v>
      </c>
      <c r="F292" t="s">
        <v>46</v>
      </c>
      <c r="G292">
        <v>1</v>
      </c>
      <c r="H292">
        <v>1</v>
      </c>
      <c r="I292" t="s">
        <v>42</v>
      </c>
      <c r="J292" t="s">
        <v>47</v>
      </c>
      <c r="K292" t="s">
        <v>47</v>
      </c>
      <c r="L292" t="s">
        <v>45</v>
      </c>
      <c r="M292">
        <v>2</v>
      </c>
      <c r="N292">
        <v>2</v>
      </c>
      <c r="O292">
        <v>1</v>
      </c>
      <c r="P292" t="s">
        <v>2</v>
      </c>
      <c r="Q292" t="s">
        <v>2</v>
      </c>
      <c r="R292" t="s">
        <v>2</v>
      </c>
      <c r="S292" t="s">
        <v>3</v>
      </c>
      <c r="T292" t="s">
        <v>2</v>
      </c>
      <c r="U292" t="s">
        <v>2</v>
      </c>
      <c r="V292" t="s">
        <v>2</v>
      </c>
      <c r="W292" t="s">
        <v>2</v>
      </c>
      <c r="X292">
        <v>4</v>
      </c>
      <c r="Y292">
        <v>4</v>
      </c>
      <c r="Z292">
        <v>3</v>
      </c>
      <c r="AA292">
        <v>2</v>
      </c>
      <c r="AB292">
        <v>3</v>
      </c>
      <c r="AC292">
        <v>5</v>
      </c>
      <c r="AD292">
        <v>2</v>
      </c>
      <c r="AE292">
        <v>13</v>
      </c>
      <c r="AF292">
        <v>12</v>
      </c>
      <c r="AG292">
        <v>12</v>
      </c>
      <c r="AH292">
        <v>12.333333333333334</v>
      </c>
      <c r="AI292" t="s">
        <v>85</v>
      </c>
      <c r="AJ292">
        <v>1</v>
      </c>
      <c r="AK292" t="s">
        <v>76</v>
      </c>
      <c r="AL292" t="s">
        <v>77</v>
      </c>
    </row>
    <row r="293" spans="1:38">
      <c r="A293" t="s">
        <v>55</v>
      </c>
      <c r="B293" t="s">
        <v>38</v>
      </c>
      <c r="C293">
        <v>18</v>
      </c>
      <c r="D293" t="s">
        <v>39</v>
      </c>
      <c r="E293" t="s">
        <v>40</v>
      </c>
      <c r="F293" t="s">
        <v>46</v>
      </c>
      <c r="G293">
        <v>3</v>
      </c>
      <c r="H293">
        <v>3</v>
      </c>
      <c r="I293" t="s">
        <v>50</v>
      </c>
      <c r="J293" t="s">
        <v>50</v>
      </c>
      <c r="K293" t="s">
        <v>47</v>
      </c>
      <c r="L293" t="s">
        <v>45</v>
      </c>
      <c r="M293">
        <v>2</v>
      </c>
      <c r="N293">
        <v>2</v>
      </c>
      <c r="O293">
        <v>0</v>
      </c>
      <c r="P293" t="s">
        <v>2</v>
      </c>
      <c r="Q293" t="s">
        <v>3</v>
      </c>
      <c r="R293" t="s">
        <v>2</v>
      </c>
      <c r="S293" t="s">
        <v>2</v>
      </c>
      <c r="T293" t="s">
        <v>3</v>
      </c>
      <c r="U293" t="s">
        <v>3</v>
      </c>
      <c r="V293" t="s">
        <v>3</v>
      </c>
      <c r="W293" t="s">
        <v>3</v>
      </c>
      <c r="X293">
        <v>4</v>
      </c>
      <c r="Y293">
        <v>3</v>
      </c>
      <c r="Z293">
        <v>2</v>
      </c>
      <c r="AA293">
        <v>1</v>
      </c>
      <c r="AB293">
        <v>3</v>
      </c>
      <c r="AC293">
        <v>3</v>
      </c>
      <c r="AD293">
        <v>0</v>
      </c>
      <c r="AE293">
        <v>11</v>
      </c>
      <c r="AF293">
        <v>11</v>
      </c>
      <c r="AG293">
        <v>10</v>
      </c>
      <c r="AH293">
        <v>10.666666666666666</v>
      </c>
      <c r="AI293" t="s">
        <v>85</v>
      </c>
      <c r="AJ293">
        <v>0</v>
      </c>
      <c r="AK293" t="s">
        <v>76</v>
      </c>
      <c r="AL293" t="s">
        <v>77</v>
      </c>
    </row>
    <row r="294" spans="1:38">
      <c r="A294" t="s">
        <v>55</v>
      </c>
      <c r="B294" t="s">
        <v>38</v>
      </c>
      <c r="C294">
        <v>17</v>
      </c>
      <c r="D294" t="s">
        <v>39</v>
      </c>
      <c r="E294" t="s">
        <v>49</v>
      </c>
      <c r="F294" t="s">
        <v>46</v>
      </c>
      <c r="G294">
        <v>4</v>
      </c>
      <c r="H294">
        <v>4</v>
      </c>
      <c r="I294" t="s">
        <v>42</v>
      </c>
      <c r="J294" t="s">
        <v>42</v>
      </c>
      <c r="K294" t="s">
        <v>44</v>
      </c>
      <c r="L294" t="s">
        <v>45</v>
      </c>
      <c r="M294">
        <v>1</v>
      </c>
      <c r="N294">
        <v>2</v>
      </c>
      <c r="O294">
        <v>0</v>
      </c>
      <c r="P294" t="s">
        <v>2</v>
      </c>
      <c r="Q294" t="s">
        <v>3</v>
      </c>
      <c r="R294" t="s">
        <v>3</v>
      </c>
      <c r="S294" t="s">
        <v>3</v>
      </c>
      <c r="T294" t="s">
        <v>3</v>
      </c>
      <c r="U294" t="s">
        <v>3</v>
      </c>
      <c r="V294" t="s">
        <v>3</v>
      </c>
      <c r="W294" t="s">
        <v>3</v>
      </c>
      <c r="X294">
        <v>2</v>
      </c>
      <c r="Y294">
        <v>3</v>
      </c>
      <c r="Z294">
        <v>4</v>
      </c>
      <c r="AA294">
        <v>1</v>
      </c>
      <c r="AB294">
        <v>1</v>
      </c>
      <c r="AC294">
        <v>1</v>
      </c>
      <c r="AD294">
        <v>0</v>
      </c>
      <c r="AE294">
        <v>16</v>
      </c>
      <c r="AF294">
        <v>15</v>
      </c>
      <c r="AG294">
        <v>15</v>
      </c>
      <c r="AH294">
        <v>15.333333333333334</v>
      </c>
      <c r="AI294" t="s">
        <v>89</v>
      </c>
      <c r="AJ294">
        <v>1</v>
      </c>
      <c r="AK294" t="s">
        <v>76</v>
      </c>
      <c r="AL294" t="s">
        <v>77</v>
      </c>
    </row>
    <row r="295" spans="1:38">
      <c r="A295" t="s">
        <v>55</v>
      </c>
      <c r="B295" t="s">
        <v>38</v>
      </c>
      <c r="C295">
        <v>17</v>
      </c>
      <c r="D295" t="s">
        <v>54</v>
      </c>
      <c r="E295" t="s">
        <v>40</v>
      </c>
      <c r="F295" t="s">
        <v>46</v>
      </c>
      <c r="G295">
        <v>1</v>
      </c>
      <c r="H295">
        <v>2</v>
      </c>
      <c r="I295" t="s">
        <v>47</v>
      </c>
      <c r="J295" t="s">
        <v>50</v>
      </c>
      <c r="K295" t="s">
        <v>44</v>
      </c>
      <c r="L295" t="s">
        <v>48</v>
      </c>
      <c r="M295">
        <v>2</v>
      </c>
      <c r="N295">
        <v>2</v>
      </c>
      <c r="O295">
        <v>0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3</v>
      </c>
      <c r="V295" t="s">
        <v>2</v>
      </c>
      <c r="W295" t="s">
        <v>2</v>
      </c>
      <c r="X295">
        <v>3</v>
      </c>
      <c r="Y295">
        <v>2</v>
      </c>
      <c r="Z295">
        <v>2</v>
      </c>
      <c r="AA295">
        <v>1</v>
      </c>
      <c r="AB295">
        <v>2</v>
      </c>
      <c r="AC295">
        <v>3</v>
      </c>
      <c r="AD295">
        <v>0</v>
      </c>
      <c r="AE295">
        <v>12</v>
      </c>
      <c r="AF295">
        <v>11</v>
      </c>
      <c r="AG295">
        <v>12</v>
      </c>
      <c r="AH295">
        <v>11.666666666666666</v>
      </c>
      <c r="AI295" t="s">
        <v>85</v>
      </c>
      <c r="AJ295">
        <v>1</v>
      </c>
      <c r="AK295" t="s">
        <v>76</v>
      </c>
      <c r="AL295" t="s">
        <v>77</v>
      </c>
    </row>
    <row r="296" spans="1:38">
      <c r="A296" t="s">
        <v>55</v>
      </c>
      <c r="B296" t="s">
        <v>52</v>
      </c>
      <c r="C296">
        <v>18</v>
      </c>
      <c r="D296" t="s">
        <v>54</v>
      </c>
      <c r="E296" t="s">
        <v>40</v>
      </c>
      <c r="F296" t="s">
        <v>46</v>
      </c>
      <c r="G296">
        <v>1</v>
      </c>
      <c r="H296">
        <v>3</v>
      </c>
      <c r="I296" t="s">
        <v>42</v>
      </c>
      <c r="J296" t="s">
        <v>47</v>
      </c>
      <c r="K296" t="s">
        <v>44</v>
      </c>
      <c r="L296" t="s">
        <v>45</v>
      </c>
      <c r="M296">
        <v>2</v>
      </c>
      <c r="N296">
        <v>2</v>
      </c>
      <c r="O296">
        <v>0</v>
      </c>
      <c r="P296" t="s">
        <v>2</v>
      </c>
      <c r="Q296" t="s">
        <v>3</v>
      </c>
      <c r="R296" t="s">
        <v>3</v>
      </c>
      <c r="S296" t="s">
        <v>2</v>
      </c>
      <c r="T296" t="s">
        <v>3</v>
      </c>
      <c r="U296" t="s">
        <v>3</v>
      </c>
      <c r="V296" t="s">
        <v>2</v>
      </c>
      <c r="W296" t="s">
        <v>2</v>
      </c>
      <c r="X296">
        <v>3</v>
      </c>
      <c r="Y296">
        <v>3</v>
      </c>
      <c r="Z296">
        <v>4</v>
      </c>
      <c r="AA296">
        <v>2</v>
      </c>
      <c r="AB296">
        <v>4</v>
      </c>
      <c r="AC296">
        <v>3</v>
      </c>
      <c r="AD296">
        <v>4</v>
      </c>
      <c r="AE296">
        <v>10</v>
      </c>
      <c r="AF296">
        <v>10</v>
      </c>
      <c r="AG296">
        <v>10</v>
      </c>
      <c r="AH296">
        <v>10</v>
      </c>
      <c r="AI296" t="s">
        <v>85</v>
      </c>
      <c r="AJ296">
        <v>2</v>
      </c>
      <c r="AK296" t="s">
        <v>75</v>
      </c>
      <c r="AL296" t="s">
        <v>77</v>
      </c>
    </row>
    <row r="297" spans="1:38">
      <c r="A297" t="s">
        <v>55</v>
      </c>
      <c r="B297" t="s">
        <v>38</v>
      </c>
      <c r="C297">
        <v>18</v>
      </c>
      <c r="D297" t="s">
        <v>54</v>
      </c>
      <c r="E297" t="s">
        <v>40</v>
      </c>
      <c r="F297" t="s">
        <v>46</v>
      </c>
      <c r="G297">
        <v>4</v>
      </c>
      <c r="H297">
        <v>4</v>
      </c>
      <c r="I297" t="s">
        <v>47</v>
      </c>
      <c r="J297" t="s">
        <v>43</v>
      </c>
      <c r="K297" t="s">
        <v>47</v>
      </c>
      <c r="L297" t="s">
        <v>48</v>
      </c>
      <c r="M297">
        <v>3</v>
      </c>
      <c r="N297">
        <v>2</v>
      </c>
      <c r="O297">
        <v>0</v>
      </c>
      <c r="P297" t="s">
        <v>2</v>
      </c>
      <c r="Q297" t="s">
        <v>3</v>
      </c>
      <c r="R297" t="s">
        <v>3</v>
      </c>
      <c r="S297" t="s">
        <v>2</v>
      </c>
      <c r="T297" t="s">
        <v>2</v>
      </c>
      <c r="U297" t="s">
        <v>3</v>
      </c>
      <c r="V297" t="s">
        <v>3</v>
      </c>
      <c r="W297" t="s">
        <v>3</v>
      </c>
      <c r="X297">
        <v>3</v>
      </c>
      <c r="Y297">
        <v>2</v>
      </c>
      <c r="Z297">
        <v>2</v>
      </c>
      <c r="AA297">
        <v>4</v>
      </c>
      <c r="AB297">
        <v>2</v>
      </c>
      <c r="AC297">
        <v>5</v>
      </c>
      <c r="AD297">
        <v>10</v>
      </c>
      <c r="AE297">
        <v>14</v>
      </c>
      <c r="AF297">
        <v>12</v>
      </c>
      <c r="AG297">
        <v>11</v>
      </c>
      <c r="AH297">
        <v>12.333333333333334</v>
      </c>
      <c r="AI297" t="s">
        <v>85</v>
      </c>
      <c r="AJ297">
        <v>0</v>
      </c>
      <c r="AK297" t="s">
        <v>76</v>
      </c>
      <c r="AL297" t="s">
        <v>77</v>
      </c>
    </row>
    <row r="298" spans="1:38">
      <c r="A298" t="s">
        <v>55</v>
      </c>
      <c r="B298" t="s">
        <v>38</v>
      </c>
      <c r="C298">
        <v>19</v>
      </c>
      <c r="D298" t="s">
        <v>39</v>
      </c>
      <c r="E298" t="s">
        <v>49</v>
      </c>
      <c r="F298" t="s">
        <v>46</v>
      </c>
      <c r="G298">
        <v>3</v>
      </c>
      <c r="H298">
        <v>2</v>
      </c>
      <c r="I298" t="s">
        <v>50</v>
      </c>
      <c r="J298" t="s">
        <v>50</v>
      </c>
      <c r="K298" t="s">
        <v>51</v>
      </c>
      <c r="L298" t="s">
        <v>47</v>
      </c>
      <c r="M298">
        <v>2</v>
      </c>
      <c r="N298">
        <v>2</v>
      </c>
      <c r="O298">
        <v>2</v>
      </c>
      <c r="P298" t="s">
        <v>2</v>
      </c>
      <c r="Q298" t="s">
        <v>2</v>
      </c>
      <c r="R298" t="s">
        <v>2</v>
      </c>
      <c r="S298" t="s">
        <v>3</v>
      </c>
      <c r="T298" t="s">
        <v>3</v>
      </c>
      <c r="U298" t="s">
        <v>3</v>
      </c>
      <c r="V298" t="s">
        <v>2</v>
      </c>
      <c r="W298" t="s">
        <v>3</v>
      </c>
      <c r="X298">
        <v>3</v>
      </c>
      <c r="Y298">
        <v>2</v>
      </c>
      <c r="Z298">
        <v>2</v>
      </c>
      <c r="AA298">
        <v>1</v>
      </c>
      <c r="AB298">
        <v>1</v>
      </c>
      <c r="AC298">
        <v>3</v>
      </c>
      <c r="AD298">
        <v>4</v>
      </c>
      <c r="AE298">
        <v>7</v>
      </c>
      <c r="AF298">
        <v>7</v>
      </c>
      <c r="AG298">
        <v>9</v>
      </c>
      <c r="AH298">
        <v>7.666666666666667</v>
      </c>
      <c r="AI298" t="s">
        <v>74</v>
      </c>
      <c r="AJ298">
        <v>1</v>
      </c>
      <c r="AK298" t="s">
        <v>76</v>
      </c>
      <c r="AL298" t="s">
        <v>77</v>
      </c>
    </row>
    <row r="299" spans="1:38">
      <c r="A299" t="s">
        <v>55</v>
      </c>
      <c r="B299" t="s">
        <v>38</v>
      </c>
      <c r="C299">
        <v>18</v>
      </c>
      <c r="D299" t="s">
        <v>54</v>
      </c>
      <c r="E299" t="s">
        <v>49</v>
      </c>
      <c r="F299" t="s">
        <v>46</v>
      </c>
      <c r="G299">
        <v>4</v>
      </c>
      <c r="H299">
        <v>4</v>
      </c>
      <c r="I299" t="s">
        <v>43</v>
      </c>
      <c r="J299" t="s">
        <v>50</v>
      </c>
      <c r="K299" t="s">
        <v>44</v>
      </c>
      <c r="L299" t="s">
        <v>45</v>
      </c>
      <c r="M299">
        <v>1</v>
      </c>
      <c r="N299">
        <v>2</v>
      </c>
      <c r="O299">
        <v>0</v>
      </c>
      <c r="P299" t="s">
        <v>2</v>
      </c>
      <c r="Q299" t="s">
        <v>2</v>
      </c>
      <c r="R299" t="s">
        <v>3</v>
      </c>
      <c r="S299" t="s">
        <v>3</v>
      </c>
      <c r="T299" t="s">
        <v>3</v>
      </c>
      <c r="U299" t="s">
        <v>3</v>
      </c>
      <c r="V299" t="s">
        <v>3</v>
      </c>
      <c r="W299" t="s">
        <v>2</v>
      </c>
      <c r="X299">
        <v>5</v>
      </c>
      <c r="Y299">
        <v>4</v>
      </c>
      <c r="Z299">
        <v>3</v>
      </c>
      <c r="AA299">
        <v>3</v>
      </c>
      <c r="AB299">
        <v>4</v>
      </c>
      <c r="AC299">
        <v>2</v>
      </c>
      <c r="AD299">
        <v>4</v>
      </c>
      <c r="AE299">
        <v>8</v>
      </c>
      <c r="AF299">
        <v>9</v>
      </c>
      <c r="AG299">
        <v>10</v>
      </c>
      <c r="AH299">
        <v>9</v>
      </c>
      <c r="AI299" t="s">
        <v>74</v>
      </c>
      <c r="AJ299">
        <v>1</v>
      </c>
      <c r="AK299" t="s">
        <v>76</v>
      </c>
      <c r="AL299" t="s">
        <v>77</v>
      </c>
    </row>
    <row r="300" spans="1:38">
      <c r="A300" t="s">
        <v>55</v>
      </c>
      <c r="B300" t="s">
        <v>38</v>
      </c>
      <c r="C300">
        <v>18</v>
      </c>
      <c r="D300" t="s">
        <v>39</v>
      </c>
      <c r="E300" t="s">
        <v>40</v>
      </c>
      <c r="F300" t="s">
        <v>46</v>
      </c>
      <c r="G300">
        <v>3</v>
      </c>
      <c r="H300">
        <v>3</v>
      </c>
      <c r="I300" t="s">
        <v>47</v>
      </c>
      <c r="J300" t="s">
        <v>47</v>
      </c>
      <c r="K300" t="s">
        <v>51</v>
      </c>
      <c r="L300" t="s">
        <v>45</v>
      </c>
      <c r="M300">
        <v>1</v>
      </c>
      <c r="N300">
        <v>2</v>
      </c>
      <c r="O300">
        <v>0</v>
      </c>
      <c r="P300" t="s">
        <v>2</v>
      </c>
      <c r="Q300" t="s">
        <v>2</v>
      </c>
      <c r="R300" t="s">
        <v>3</v>
      </c>
      <c r="S300" t="s">
        <v>2</v>
      </c>
      <c r="T300" t="s">
        <v>3</v>
      </c>
      <c r="U300" t="s">
        <v>3</v>
      </c>
      <c r="V300" t="s">
        <v>3</v>
      </c>
      <c r="W300" t="s">
        <v>3</v>
      </c>
      <c r="X300">
        <v>4</v>
      </c>
      <c r="Y300">
        <v>1</v>
      </c>
      <c r="Z300">
        <v>3</v>
      </c>
      <c r="AA300">
        <v>1</v>
      </c>
      <c r="AB300">
        <v>2</v>
      </c>
      <c r="AC300">
        <v>1</v>
      </c>
      <c r="AD300">
        <v>0</v>
      </c>
      <c r="AE300">
        <v>15</v>
      </c>
      <c r="AF300">
        <v>15</v>
      </c>
      <c r="AG300">
        <v>15</v>
      </c>
      <c r="AH300">
        <v>15</v>
      </c>
      <c r="AI300" t="s">
        <v>89</v>
      </c>
      <c r="AJ300">
        <v>0</v>
      </c>
      <c r="AK300" t="s">
        <v>76</v>
      </c>
      <c r="AL300" t="s">
        <v>77</v>
      </c>
    </row>
    <row r="301" spans="1:38">
      <c r="A301" t="s">
        <v>55</v>
      </c>
      <c r="B301" t="s">
        <v>38</v>
      </c>
      <c r="C301">
        <v>17</v>
      </c>
      <c r="D301" t="s">
        <v>54</v>
      </c>
      <c r="E301" t="s">
        <v>40</v>
      </c>
      <c r="F301" t="s">
        <v>46</v>
      </c>
      <c r="G301">
        <v>3</v>
      </c>
      <c r="H301">
        <v>1</v>
      </c>
      <c r="I301" t="s">
        <v>42</v>
      </c>
      <c r="J301" t="s">
        <v>47</v>
      </c>
      <c r="K301" t="s">
        <v>53</v>
      </c>
      <c r="L301" t="s">
        <v>45</v>
      </c>
      <c r="M301">
        <v>1</v>
      </c>
      <c r="N301">
        <v>2</v>
      </c>
      <c r="O301">
        <v>0</v>
      </c>
      <c r="P301" t="s">
        <v>2</v>
      </c>
      <c r="Q301" t="s">
        <v>3</v>
      </c>
      <c r="R301" t="s">
        <v>3</v>
      </c>
      <c r="S301" t="s">
        <v>3</v>
      </c>
      <c r="T301" t="s">
        <v>2</v>
      </c>
      <c r="U301" t="s">
        <v>3</v>
      </c>
      <c r="V301" t="s">
        <v>3</v>
      </c>
      <c r="W301" t="s">
        <v>2</v>
      </c>
      <c r="X301">
        <v>4</v>
      </c>
      <c r="Y301">
        <v>5</v>
      </c>
      <c r="Z301">
        <v>4</v>
      </c>
      <c r="AA301">
        <v>2</v>
      </c>
      <c r="AB301">
        <v>3</v>
      </c>
      <c r="AC301">
        <v>1</v>
      </c>
      <c r="AD301">
        <v>17</v>
      </c>
      <c r="AE301">
        <v>10</v>
      </c>
      <c r="AF301">
        <v>10</v>
      </c>
      <c r="AG301">
        <v>10</v>
      </c>
      <c r="AH301">
        <v>10</v>
      </c>
      <c r="AI301" t="s">
        <v>85</v>
      </c>
      <c r="AJ301">
        <v>2</v>
      </c>
      <c r="AK301" t="s">
        <v>75</v>
      </c>
      <c r="AL301" t="s">
        <v>77</v>
      </c>
    </row>
    <row r="302" spans="1:38">
      <c r="A302" t="s">
        <v>55</v>
      </c>
      <c r="B302" t="s">
        <v>52</v>
      </c>
      <c r="C302">
        <v>18</v>
      </c>
      <c r="D302" t="s">
        <v>39</v>
      </c>
      <c r="E302" t="s">
        <v>40</v>
      </c>
      <c r="F302" t="s">
        <v>46</v>
      </c>
      <c r="G302">
        <v>4</v>
      </c>
      <c r="H302">
        <v>4</v>
      </c>
      <c r="I302" t="s">
        <v>43</v>
      </c>
      <c r="J302" t="s">
        <v>43</v>
      </c>
      <c r="K302" t="s">
        <v>51</v>
      </c>
      <c r="L302" t="s">
        <v>48</v>
      </c>
      <c r="M302">
        <v>1</v>
      </c>
      <c r="N302">
        <v>2</v>
      </c>
      <c r="O302">
        <v>0</v>
      </c>
      <c r="P302" t="s">
        <v>2</v>
      </c>
      <c r="Q302" t="s">
        <v>2</v>
      </c>
      <c r="R302" t="s">
        <v>3</v>
      </c>
      <c r="S302" t="s">
        <v>3</v>
      </c>
      <c r="T302" t="s">
        <v>2</v>
      </c>
      <c r="U302" t="s">
        <v>3</v>
      </c>
      <c r="V302" t="s">
        <v>3</v>
      </c>
      <c r="W302" t="s">
        <v>2</v>
      </c>
      <c r="X302">
        <v>3</v>
      </c>
      <c r="Y302">
        <v>2</v>
      </c>
      <c r="Z302">
        <v>4</v>
      </c>
      <c r="AA302">
        <v>1</v>
      </c>
      <c r="AB302">
        <v>4</v>
      </c>
      <c r="AC302">
        <v>2</v>
      </c>
      <c r="AD302">
        <v>4</v>
      </c>
      <c r="AE302">
        <v>15</v>
      </c>
      <c r="AF302">
        <v>14</v>
      </c>
      <c r="AG302">
        <v>14</v>
      </c>
      <c r="AH302">
        <v>14.333333333333334</v>
      </c>
      <c r="AI302" t="s">
        <v>89</v>
      </c>
      <c r="AJ302">
        <v>1</v>
      </c>
      <c r="AK302" t="s">
        <v>76</v>
      </c>
      <c r="AL302" t="s">
        <v>77</v>
      </c>
    </row>
    <row r="303" spans="1:38">
      <c r="A303" t="s">
        <v>55</v>
      </c>
      <c r="B303" t="s">
        <v>52</v>
      </c>
      <c r="C303">
        <v>17</v>
      </c>
      <c r="D303" t="s">
        <v>39</v>
      </c>
      <c r="E303" t="s">
        <v>40</v>
      </c>
      <c r="F303" t="s">
        <v>46</v>
      </c>
      <c r="G303">
        <v>2</v>
      </c>
      <c r="H303">
        <v>3</v>
      </c>
      <c r="I303" t="s">
        <v>47</v>
      </c>
      <c r="J303" t="s">
        <v>50</v>
      </c>
      <c r="K303" t="s">
        <v>51</v>
      </c>
      <c r="L303" t="s">
        <v>48</v>
      </c>
      <c r="M303">
        <v>2</v>
      </c>
      <c r="N303">
        <v>2</v>
      </c>
      <c r="O303">
        <v>0</v>
      </c>
      <c r="P303" t="s">
        <v>2</v>
      </c>
      <c r="Q303" t="s">
        <v>2</v>
      </c>
      <c r="R303" t="s">
        <v>2</v>
      </c>
      <c r="S303" t="s">
        <v>3</v>
      </c>
      <c r="T303" t="s">
        <v>3</v>
      </c>
      <c r="U303" t="s">
        <v>3</v>
      </c>
      <c r="V303" t="s">
        <v>3</v>
      </c>
      <c r="W303" t="s">
        <v>2</v>
      </c>
      <c r="X303">
        <v>4</v>
      </c>
      <c r="Y303">
        <v>4</v>
      </c>
      <c r="Z303">
        <v>3</v>
      </c>
      <c r="AA303">
        <v>1</v>
      </c>
      <c r="AB303">
        <v>1</v>
      </c>
      <c r="AC303">
        <v>3</v>
      </c>
      <c r="AD303">
        <v>2</v>
      </c>
      <c r="AE303">
        <v>11</v>
      </c>
      <c r="AF303">
        <v>11</v>
      </c>
      <c r="AG303">
        <v>10</v>
      </c>
      <c r="AH303">
        <v>10.666666666666666</v>
      </c>
      <c r="AI303" t="s">
        <v>85</v>
      </c>
      <c r="AJ303">
        <v>0</v>
      </c>
      <c r="AK303" t="s">
        <v>76</v>
      </c>
      <c r="AL303" t="s">
        <v>77</v>
      </c>
    </row>
    <row r="304" spans="1:38">
      <c r="A304" t="s">
        <v>55</v>
      </c>
      <c r="B304" t="s">
        <v>38</v>
      </c>
      <c r="C304">
        <v>18</v>
      </c>
      <c r="D304" t="s">
        <v>39</v>
      </c>
      <c r="E304" t="s">
        <v>49</v>
      </c>
      <c r="F304" t="s">
        <v>46</v>
      </c>
      <c r="G304">
        <v>3</v>
      </c>
      <c r="H304">
        <v>1</v>
      </c>
      <c r="I304" t="s">
        <v>43</v>
      </c>
      <c r="J304" t="s">
        <v>50</v>
      </c>
      <c r="K304" t="s">
        <v>44</v>
      </c>
      <c r="L304" t="s">
        <v>45</v>
      </c>
      <c r="M304">
        <v>1</v>
      </c>
      <c r="N304">
        <v>2</v>
      </c>
      <c r="O304">
        <v>0</v>
      </c>
      <c r="P304" t="s">
        <v>2</v>
      </c>
      <c r="Q304" t="s">
        <v>3</v>
      </c>
      <c r="R304" t="s">
        <v>3</v>
      </c>
      <c r="S304" t="s">
        <v>2</v>
      </c>
      <c r="T304" t="s">
        <v>3</v>
      </c>
      <c r="U304" t="s">
        <v>3</v>
      </c>
      <c r="V304" t="s">
        <v>3</v>
      </c>
      <c r="W304" t="s">
        <v>2</v>
      </c>
      <c r="X304">
        <v>4</v>
      </c>
      <c r="Y304">
        <v>3</v>
      </c>
      <c r="Z304">
        <v>4</v>
      </c>
      <c r="AA304">
        <v>1</v>
      </c>
      <c r="AB304">
        <v>1</v>
      </c>
      <c r="AC304">
        <v>1</v>
      </c>
      <c r="AD304">
        <v>0</v>
      </c>
      <c r="AE304">
        <v>7</v>
      </c>
      <c r="AF304">
        <v>9</v>
      </c>
      <c r="AG304">
        <v>8</v>
      </c>
      <c r="AH304">
        <v>8</v>
      </c>
      <c r="AI304" t="s">
        <v>74</v>
      </c>
      <c r="AJ304">
        <v>1</v>
      </c>
      <c r="AK304" t="s">
        <v>76</v>
      </c>
      <c r="AL304" t="s">
        <v>77</v>
      </c>
    </row>
    <row r="305" spans="1:38">
      <c r="A305" t="s">
        <v>55</v>
      </c>
      <c r="B305" t="s">
        <v>38</v>
      </c>
      <c r="C305">
        <v>18</v>
      </c>
      <c r="D305" t="s">
        <v>39</v>
      </c>
      <c r="E305" t="s">
        <v>40</v>
      </c>
      <c r="F305" t="s">
        <v>46</v>
      </c>
      <c r="G305">
        <v>1</v>
      </c>
      <c r="H305">
        <v>1</v>
      </c>
      <c r="I305" t="s">
        <v>47</v>
      </c>
      <c r="J305" t="s">
        <v>47</v>
      </c>
      <c r="K305" t="s">
        <v>44</v>
      </c>
      <c r="L305" t="s">
        <v>45</v>
      </c>
      <c r="M305">
        <v>2</v>
      </c>
      <c r="N305">
        <v>2</v>
      </c>
      <c r="O305">
        <v>1</v>
      </c>
      <c r="P305" t="s">
        <v>2</v>
      </c>
      <c r="Q305" t="s">
        <v>2</v>
      </c>
      <c r="R305" t="s">
        <v>2</v>
      </c>
      <c r="S305" t="s">
        <v>3</v>
      </c>
      <c r="T305" t="s">
        <v>3</v>
      </c>
      <c r="U305" t="s">
        <v>3</v>
      </c>
      <c r="V305" t="s">
        <v>2</v>
      </c>
      <c r="W305" t="s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5</v>
      </c>
      <c r="AD305">
        <v>0</v>
      </c>
      <c r="AE305">
        <v>6</v>
      </c>
      <c r="AF305">
        <v>5</v>
      </c>
      <c r="AG305">
        <v>0</v>
      </c>
      <c r="AH305">
        <v>3.6666666666666665</v>
      </c>
      <c r="AI305" t="s">
        <v>74</v>
      </c>
      <c r="AJ305">
        <v>2</v>
      </c>
      <c r="AK305" t="s">
        <v>75</v>
      </c>
      <c r="AL305" t="s">
        <v>77</v>
      </c>
    </row>
    <row r="306" spans="1:38">
      <c r="A306" t="s">
        <v>55</v>
      </c>
      <c r="B306" t="s">
        <v>52</v>
      </c>
      <c r="C306">
        <v>20</v>
      </c>
      <c r="D306" t="s">
        <v>39</v>
      </c>
      <c r="E306" t="s">
        <v>49</v>
      </c>
      <c r="F306" t="s">
        <v>41</v>
      </c>
      <c r="G306">
        <v>2</v>
      </c>
      <c r="H306">
        <v>2</v>
      </c>
      <c r="I306" t="s">
        <v>50</v>
      </c>
      <c r="J306" t="s">
        <v>50</v>
      </c>
      <c r="K306" t="s">
        <v>44</v>
      </c>
      <c r="L306" t="s">
        <v>47</v>
      </c>
      <c r="M306">
        <v>1</v>
      </c>
      <c r="N306">
        <v>2</v>
      </c>
      <c r="O306">
        <v>2</v>
      </c>
      <c r="P306" t="s">
        <v>2</v>
      </c>
      <c r="Q306" t="s">
        <v>3</v>
      </c>
      <c r="R306" t="s">
        <v>3</v>
      </c>
      <c r="S306" t="s">
        <v>2</v>
      </c>
      <c r="T306" t="s">
        <v>3</v>
      </c>
      <c r="U306" t="s">
        <v>3</v>
      </c>
      <c r="V306" t="s">
        <v>2</v>
      </c>
      <c r="W306" t="s">
        <v>2</v>
      </c>
      <c r="X306">
        <v>5</v>
      </c>
      <c r="Y306">
        <v>5</v>
      </c>
      <c r="Z306">
        <v>4</v>
      </c>
      <c r="AA306">
        <v>4</v>
      </c>
      <c r="AB306">
        <v>5</v>
      </c>
      <c r="AC306">
        <v>4</v>
      </c>
      <c r="AD306">
        <v>11</v>
      </c>
      <c r="AE306">
        <v>9</v>
      </c>
      <c r="AF306">
        <v>9</v>
      </c>
      <c r="AG306">
        <v>9</v>
      </c>
      <c r="AH306">
        <v>9</v>
      </c>
      <c r="AI306" t="s">
        <v>74</v>
      </c>
      <c r="AJ306">
        <v>3</v>
      </c>
      <c r="AK306" t="s">
        <v>75</v>
      </c>
      <c r="AL306" t="s">
        <v>87</v>
      </c>
    </row>
    <row r="307" spans="1:38">
      <c r="A307" t="s">
        <v>37</v>
      </c>
      <c r="B307" t="s">
        <v>38</v>
      </c>
      <c r="C307">
        <v>15</v>
      </c>
      <c r="D307" t="s">
        <v>39</v>
      </c>
      <c r="E307" t="s">
        <v>40</v>
      </c>
      <c r="F307" t="s">
        <v>46</v>
      </c>
      <c r="G307">
        <v>4</v>
      </c>
      <c r="H307">
        <v>2</v>
      </c>
      <c r="I307" t="s">
        <v>32</v>
      </c>
      <c r="J307" t="s">
        <v>50</v>
      </c>
      <c r="K307" t="s">
        <v>51</v>
      </c>
      <c r="L307" t="s">
        <v>45</v>
      </c>
      <c r="M307">
        <v>1</v>
      </c>
      <c r="N307">
        <v>3</v>
      </c>
      <c r="O307">
        <v>0</v>
      </c>
      <c r="P307" t="s">
        <v>2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</v>
      </c>
      <c r="X307">
        <v>3</v>
      </c>
      <c r="Y307">
        <v>2</v>
      </c>
      <c r="Z307">
        <v>2</v>
      </c>
      <c r="AA307">
        <v>1</v>
      </c>
      <c r="AB307">
        <v>1</v>
      </c>
      <c r="AC307">
        <v>5</v>
      </c>
      <c r="AD307">
        <v>2</v>
      </c>
      <c r="AE307">
        <v>15</v>
      </c>
      <c r="AF307">
        <v>14</v>
      </c>
      <c r="AG307">
        <v>15</v>
      </c>
      <c r="AH307">
        <v>14.666666666666666</v>
      </c>
      <c r="AI307" t="s">
        <v>89</v>
      </c>
      <c r="AJ307">
        <v>0</v>
      </c>
      <c r="AK307" t="s">
        <v>76</v>
      </c>
      <c r="AL307" t="s">
        <v>77</v>
      </c>
    </row>
    <row r="308" spans="1:38">
      <c r="A308" t="s">
        <v>37</v>
      </c>
      <c r="B308" t="s">
        <v>38</v>
      </c>
      <c r="C308">
        <v>15</v>
      </c>
      <c r="D308" t="s">
        <v>39</v>
      </c>
      <c r="E308" t="s">
        <v>40</v>
      </c>
      <c r="F308" t="s">
        <v>46</v>
      </c>
      <c r="G308">
        <v>2</v>
      </c>
      <c r="H308">
        <v>1</v>
      </c>
      <c r="I308" t="s">
        <v>50</v>
      </c>
      <c r="J308" t="s">
        <v>47</v>
      </c>
      <c r="K308" t="s">
        <v>53</v>
      </c>
      <c r="L308" t="s">
        <v>48</v>
      </c>
      <c r="M308">
        <v>3</v>
      </c>
      <c r="N308">
        <v>3</v>
      </c>
      <c r="O308">
        <v>0</v>
      </c>
      <c r="P308" t="s">
        <v>2</v>
      </c>
      <c r="Q308" t="s">
        <v>3</v>
      </c>
      <c r="R308" t="s">
        <v>2</v>
      </c>
      <c r="S308" t="s">
        <v>3</v>
      </c>
      <c r="T308" t="s">
        <v>3</v>
      </c>
      <c r="U308" t="s">
        <v>3</v>
      </c>
      <c r="V308" t="s">
        <v>3</v>
      </c>
      <c r="W308" t="s">
        <v>2</v>
      </c>
      <c r="X308">
        <v>5</v>
      </c>
      <c r="Y308">
        <v>2</v>
      </c>
      <c r="Z308">
        <v>2</v>
      </c>
      <c r="AA308">
        <v>1</v>
      </c>
      <c r="AB308">
        <v>1</v>
      </c>
      <c r="AC308">
        <v>4</v>
      </c>
      <c r="AD308">
        <v>4</v>
      </c>
      <c r="AE308">
        <v>10</v>
      </c>
      <c r="AF308">
        <v>12</v>
      </c>
      <c r="AG308">
        <v>12</v>
      </c>
      <c r="AH308">
        <v>11.333333333333334</v>
      </c>
      <c r="AI308" t="s">
        <v>85</v>
      </c>
      <c r="AJ308">
        <v>1</v>
      </c>
      <c r="AK308" t="s">
        <v>76</v>
      </c>
      <c r="AL308" t="s">
        <v>77</v>
      </c>
    </row>
    <row r="309" spans="1:38">
      <c r="A309" t="s">
        <v>37</v>
      </c>
      <c r="B309" t="s">
        <v>52</v>
      </c>
      <c r="C309">
        <v>15</v>
      </c>
      <c r="D309" t="s">
        <v>39</v>
      </c>
      <c r="E309" t="s">
        <v>40</v>
      </c>
      <c r="F309" t="s">
        <v>41</v>
      </c>
      <c r="G309">
        <v>2</v>
      </c>
      <c r="H309">
        <v>2</v>
      </c>
      <c r="I309" t="s">
        <v>47</v>
      </c>
      <c r="J309" t="s">
        <v>47</v>
      </c>
      <c r="K309" t="s">
        <v>51</v>
      </c>
      <c r="L309" t="s">
        <v>47</v>
      </c>
      <c r="M309">
        <v>1</v>
      </c>
      <c r="N309">
        <v>3</v>
      </c>
      <c r="O309">
        <v>0</v>
      </c>
      <c r="P309" t="s">
        <v>2</v>
      </c>
      <c r="Q309" t="s">
        <v>3</v>
      </c>
      <c r="R309" t="s">
        <v>2</v>
      </c>
      <c r="S309" t="s">
        <v>2</v>
      </c>
      <c r="T309" t="s">
        <v>3</v>
      </c>
      <c r="U309" t="s">
        <v>3</v>
      </c>
      <c r="V309" t="s">
        <v>3</v>
      </c>
      <c r="W309" t="s">
        <v>3</v>
      </c>
      <c r="X309">
        <v>4</v>
      </c>
      <c r="Y309">
        <v>5</v>
      </c>
      <c r="Z309">
        <v>2</v>
      </c>
      <c r="AA309">
        <v>1</v>
      </c>
      <c r="AB309">
        <v>1</v>
      </c>
      <c r="AC309">
        <v>3</v>
      </c>
      <c r="AD309">
        <v>0</v>
      </c>
      <c r="AE309">
        <v>14</v>
      </c>
      <c r="AF309">
        <v>16</v>
      </c>
      <c r="AG309">
        <v>16</v>
      </c>
      <c r="AH309">
        <v>15.333333333333334</v>
      </c>
      <c r="AI309" t="s">
        <v>89</v>
      </c>
      <c r="AJ309">
        <v>0</v>
      </c>
      <c r="AK309" t="s">
        <v>76</v>
      </c>
      <c r="AL309" t="s">
        <v>77</v>
      </c>
    </row>
    <row r="310" spans="1:38">
      <c r="A310" t="s">
        <v>37</v>
      </c>
      <c r="B310" t="s">
        <v>38</v>
      </c>
      <c r="C310">
        <v>16</v>
      </c>
      <c r="D310" t="s">
        <v>39</v>
      </c>
      <c r="E310" t="s">
        <v>40</v>
      </c>
      <c r="F310" t="s">
        <v>46</v>
      </c>
      <c r="G310">
        <v>4</v>
      </c>
      <c r="H310">
        <v>4</v>
      </c>
      <c r="I310" t="s">
        <v>50</v>
      </c>
      <c r="J310" t="s">
        <v>50</v>
      </c>
      <c r="K310" t="s">
        <v>53</v>
      </c>
      <c r="L310" t="s">
        <v>45</v>
      </c>
      <c r="M310">
        <v>1</v>
      </c>
      <c r="N310">
        <v>3</v>
      </c>
      <c r="O310">
        <v>0</v>
      </c>
      <c r="P310" t="s">
        <v>2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</v>
      </c>
      <c r="W310" t="s">
        <v>2</v>
      </c>
      <c r="X310">
        <v>3</v>
      </c>
      <c r="Y310">
        <v>2</v>
      </c>
      <c r="Z310">
        <v>3</v>
      </c>
      <c r="AA310">
        <v>1</v>
      </c>
      <c r="AB310">
        <v>2</v>
      </c>
      <c r="AC310">
        <v>2</v>
      </c>
      <c r="AD310">
        <v>6</v>
      </c>
      <c r="AE310">
        <v>13</v>
      </c>
      <c r="AF310">
        <v>14</v>
      </c>
      <c r="AG310">
        <v>14</v>
      </c>
      <c r="AH310">
        <v>13.666666666666666</v>
      </c>
      <c r="AI310" t="s">
        <v>85</v>
      </c>
      <c r="AJ310">
        <v>0</v>
      </c>
      <c r="AK310" t="s">
        <v>76</v>
      </c>
      <c r="AL310" t="s">
        <v>77</v>
      </c>
    </row>
    <row r="311" spans="1:38">
      <c r="A311" t="s">
        <v>37</v>
      </c>
      <c r="B311" t="s">
        <v>38</v>
      </c>
      <c r="C311">
        <v>15</v>
      </c>
      <c r="D311" t="s">
        <v>54</v>
      </c>
      <c r="E311" t="s">
        <v>40</v>
      </c>
      <c r="F311" t="s">
        <v>46</v>
      </c>
      <c r="G311">
        <v>2</v>
      </c>
      <c r="H311">
        <v>4</v>
      </c>
      <c r="I311" t="s">
        <v>50</v>
      </c>
      <c r="J311" t="s">
        <v>32</v>
      </c>
      <c r="K311" t="s">
        <v>44</v>
      </c>
      <c r="L311" t="s">
        <v>45</v>
      </c>
      <c r="M311">
        <v>1</v>
      </c>
      <c r="N311">
        <v>3</v>
      </c>
      <c r="O311">
        <v>0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  <c r="W311" t="s">
        <v>2</v>
      </c>
      <c r="X311">
        <v>4</v>
      </c>
      <c r="Y311">
        <v>3</v>
      </c>
      <c r="Z311">
        <v>2</v>
      </c>
      <c r="AA311">
        <v>1</v>
      </c>
      <c r="AB311">
        <v>1</v>
      </c>
      <c r="AC311">
        <v>5</v>
      </c>
      <c r="AD311">
        <v>2</v>
      </c>
      <c r="AE311">
        <v>10</v>
      </c>
      <c r="AF311">
        <v>9</v>
      </c>
      <c r="AG311">
        <v>8</v>
      </c>
      <c r="AH311">
        <v>9</v>
      </c>
      <c r="AI311" t="s">
        <v>74</v>
      </c>
      <c r="AJ311">
        <v>0</v>
      </c>
      <c r="AK311" t="s">
        <v>76</v>
      </c>
      <c r="AL311" t="s">
        <v>77</v>
      </c>
    </row>
    <row r="312" spans="1:38">
      <c r="A312" t="s">
        <v>37</v>
      </c>
      <c r="B312" t="s">
        <v>52</v>
      </c>
      <c r="C312">
        <v>15</v>
      </c>
      <c r="D312" t="s">
        <v>39</v>
      </c>
      <c r="E312" t="s">
        <v>49</v>
      </c>
      <c r="F312" t="s">
        <v>46</v>
      </c>
      <c r="G312">
        <v>4</v>
      </c>
      <c r="H312">
        <v>3</v>
      </c>
      <c r="I312" t="s">
        <v>43</v>
      </c>
      <c r="J312" t="s">
        <v>50</v>
      </c>
      <c r="K312" t="s">
        <v>51</v>
      </c>
      <c r="L312" t="s">
        <v>45</v>
      </c>
      <c r="M312">
        <v>1</v>
      </c>
      <c r="N312">
        <v>3</v>
      </c>
      <c r="O312">
        <v>0</v>
      </c>
      <c r="P312" t="s">
        <v>2</v>
      </c>
      <c r="Q312" t="s">
        <v>3</v>
      </c>
      <c r="R312" t="s">
        <v>2</v>
      </c>
      <c r="S312" t="s">
        <v>3</v>
      </c>
      <c r="T312" t="s">
        <v>3</v>
      </c>
      <c r="U312" t="s">
        <v>3</v>
      </c>
      <c r="V312" t="s">
        <v>3</v>
      </c>
      <c r="W312" t="s">
        <v>2</v>
      </c>
      <c r="X312">
        <v>5</v>
      </c>
      <c r="Y312">
        <v>4</v>
      </c>
      <c r="Z312">
        <v>3</v>
      </c>
      <c r="AA312">
        <v>1</v>
      </c>
      <c r="AB312">
        <v>1</v>
      </c>
      <c r="AC312">
        <v>4</v>
      </c>
      <c r="AD312">
        <v>2</v>
      </c>
      <c r="AE312">
        <v>15</v>
      </c>
      <c r="AF312">
        <v>16</v>
      </c>
      <c r="AG312">
        <v>18</v>
      </c>
      <c r="AH312">
        <v>16.333333333333332</v>
      </c>
      <c r="AI312" t="s">
        <v>86</v>
      </c>
      <c r="AJ312">
        <v>0</v>
      </c>
      <c r="AK312" t="s">
        <v>76</v>
      </c>
      <c r="AL312" t="s">
        <v>77</v>
      </c>
    </row>
    <row r="313" spans="1:38">
      <c r="A313" t="s">
        <v>37</v>
      </c>
      <c r="B313" t="s">
        <v>52</v>
      </c>
      <c r="C313">
        <v>16</v>
      </c>
      <c r="D313" t="s">
        <v>54</v>
      </c>
      <c r="E313" t="s">
        <v>40</v>
      </c>
      <c r="F313" t="s">
        <v>41</v>
      </c>
      <c r="G313">
        <v>4</v>
      </c>
      <c r="H313">
        <v>4</v>
      </c>
      <c r="I313" t="s">
        <v>47</v>
      </c>
      <c r="J313" t="s">
        <v>43</v>
      </c>
      <c r="K313" t="s">
        <v>53</v>
      </c>
      <c r="L313" t="s">
        <v>45</v>
      </c>
      <c r="M313">
        <v>2</v>
      </c>
      <c r="N313">
        <v>3</v>
      </c>
      <c r="O313">
        <v>0</v>
      </c>
      <c r="P313" t="s">
        <v>2</v>
      </c>
      <c r="Q313" t="s">
        <v>3</v>
      </c>
      <c r="R313" t="s">
        <v>2</v>
      </c>
      <c r="S313" t="s">
        <v>3</v>
      </c>
      <c r="T313" t="s">
        <v>3</v>
      </c>
      <c r="U313" t="s">
        <v>3</v>
      </c>
      <c r="V313" t="s">
        <v>3</v>
      </c>
      <c r="W313" t="s">
        <v>3</v>
      </c>
      <c r="X313">
        <v>2</v>
      </c>
      <c r="Y313">
        <v>4</v>
      </c>
      <c r="Z313">
        <v>3</v>
      </c>
      <c r="AA313">
        <v>1</v>
      </c>
      <c r="AB313">
        <v>1</v>
      </c>
      <c r="AC313">
        <v>5</v>
      </c>
      <c r="AD313">
        <v>7</v>
      </c>
      <c r="AE313">
        <v>15</v>
      </c>
      <c r="AF313">
        <v>16</v>
      </c>
      <c r="AG313">
        <v>15</v>
      </c>
      <c r="AH313">
        <v>15.333333333333334</v>
      </c>
      <c r="AI313" t="s">
        <v>89</v>
      </c>
      <c r="AJ313">
        <v>1</v>
      </c>
      <c r="AK313" t="s">
        <v>76</v>
      </c>
      <c r="AL313" t="s">
        <v>77</v>
      </c>
    </row>
    <row r="314" spans="1:38">
      <c r="A314" t="s">
        <v>37</v>
      </c>
      <c r="B314" t="s">
        <v>38</v>
      </c>
      <c r="C314">
        <v>15</v>
      </c>
      <c r="D314" t="s">
        <v>54</v>
      </c>
      <c r="E314" t="s">
        <v>40</v>
      </c>
      <c r="F314" t="s">
        <v>46</v>
      </c>
      <c r="G314">
        <v>3</v>
      </c>
      <c r="H314">
        <v>4</v>
      </c>
      <c r="I314" t="s">
        <v>50</v>
      </c>
      <c r="J314" t="s">
        <v>32</v>
      </c>
      <c r="K314" t="s">
        <v>44</v>
      </c>
      <c r="L314" t="s">
        <v>45</v>
      </c>
      <c r="M314">
        <v>1</v>
      </c>
      <c r="N314">
        <v>3</v>
      </c>
      <c r="O314">
        <v>0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3</v>
      </c>
      <c r="W314" t="s">
        <v>2</v>
      </c>
      <c r="X314">
        <v>4</v>
      </c>
      <c r="Y314">
        <v>3</v>
      </c>
      <c r="Z314">
        <v>2</v>
      </c>
      <c r="AA314">
        <v>1</v>
      </c>
      <c r="AB314">
        <v>1</v>
      </c>
      <c r="AC314">
        <v>5</v>
      </c>
      <c r="AD314">
        <v>2</v>
      </c>
      <c r="AE314">
        <v>12</v>
      </c>
      <c r="AF314">
        <v>12</v>
      </c>
      <c r="AG314">
        <v>11</v>
      </c>
      <c r="AH314">
        <v>11.666666666666666</v>
      </c>
      <c r="AI314" t="s">
        <v>85</v>
      </c>
      <c r="AJ314">
        <v>0</v>
      </c>
      <c r="AK314" t="s">
        <v>76</v>
      </c>
      <c r="AL314" t="s">
        <v>77</v>
      </c>
    </row>
    <row r="315" spans="1:38">
      <c r="A315" t="s">
        <v>37</v>
      </c>
      <c r="B315" t="s">
        <v>38</v>
      </c>
      <c r="C315">
        <v>16</v>
      </c>
      <c r="D315" t="s">
        <v>39</v>
      </c>
      <c r="E315" t="s">
        <v>40</v>
      </c>
      <c r="F315" t="s">
        <v>46</v>
      </c>
      <c r="G315">
        <v>4</v>
      </c>
      <c r="H315">
        <v>3</v>
      </c>
      <c r="I315" t="s">
        <v>43</v>
      </c>
      <c r="J315" t="s">
        <v>32</v>
      </c>
      <c r="K315" t="s">
        <v>51</v>
      </c>
      <c r="L315" t="s">
        <v>45</v>
      </c>
      <c r="M315">
        <v>1</v>
      </c>
      <c r="N315">
        <v>3</v>
      </c>
      <c r="O315">
        <v>0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  <c r="W315" t="s">
        <v>2</v>
      </c>
      <c r="X315">
        <v>3</v>
      </c>
      <c r="Y315">
        <v>4</v>
      </c>
      <c r="Z315">
        <v>4</v>
      </c>
      <c r="AA315">
        <v>2</v>
      </c>
      <c r="AB315">
        <v>4</v>
      </c>
      <c r="AC315">
        <v>4</v>
      </c>
      <c r="AD315">
        <v>2</v>
      </c>
      <c r="AE315">
        <v>10</v>
      </c>
      <c r="AF315">
        <v>9</v>
      </c>
      <c r="AG315">
        <v>9</v>
      </c>
      <c r="AH315">
        <v>9.3333333333333339</v>
      </c>
      <c r="AI315" t="s">
        <v>74</v>
      </c>
      <c r="AJ315">
        <v>1</v>
      </c>
      <c r="AK315" t="s">
        <v>76</v>
      </c>
      <c r="AL315" t="s">
        <v>77</v>
      </c>
    </row>
    <row r="316" spans="1:38">
      <c r="A316" t="s">
        <v>37</v>
      </c>
      <c r="B316" t="s">
        <v>52</v>
      </c>
      <c r="C316">
        <v>15</v>
      </c>
      <c r="D316" t="s">
        <v>39</v>
      </c>
      <c r="E316" t="s">
        <v>40</v>
      </c>
      <c r="F316" t="s">
        <v>46</v>
      </c>
      <c r="G316">
        <v>2</v>
      </c>
      <c r="H316">
        <v>3</v>
      </c>
      <c r="I316" t="s">
        <v>47</v>
      </c>
      <c r="J316" t="s">
        <v>47</v>
      </c>
      <c r="K316" t="s">
        <v>51</v>
      </c>
      <c r="L316" t="s">
        <v>45</v>
      </c>
      <c r="M316">
        <v>1</v>
      </c>
      <c r="N316">
        <v>3</v>
      </c>
      <c r="O316">
        <v>0</v>
      </c>
      <c r="P316" t="s">
        <v>3</v>
      </c>
      <c r="Q316" t="s">
        <v>2</v>
      </c>
      <c r="R316" t="s">
        <v>3</v>
      </c>
      <c r="S316" t="s">
        <v>2</v>
      </c>
      <c r="T316" t="s">
        <v>2</v>
      </c>
      <c r="U316" t="s">
        <v>3</v>
      </c>
      <c r="V316" t="s">
        <v>3</v>
      </c>
      <c r="W316" t="s">
        <v>2</v>
      </c>
      <c r="X316">
        <v>5</v>
      </c>
      <c r="Y316">
        <v>3</v>
      </c>
      <c r="Z316">
        <v>2</v>
      </c>
      <c r="AA316">
        <v>1</v>
      </c>
      <c r="AB316">
        <v>2</v>
      </c>
      <c r="AC316">
        <v>5</v>
      </c>
      <c r="AD316">
        <v>4</v>
      </c>
      <c r="AE316">
        <v>11</v>
      </c>
      <c r="AF316">
        <v>10</v>
      </c>
      <c r="AG316">
        <v>11</v>
      </c>
      <c r="AH316">
        <v>10.666666666666666</v>
      </c>
      <c r="AI316" t="s">
        <v>85</v>
      </c>
      <c r="AJ316">
        <v>0</v>
      </c>
      <c r="AK316" t="s">
        <v>76</v>
      </c>
      <c r="AL316" t="s">
        <v>77</v>
      </c>
    </row>
    <row r="317" spans="1:38">
      <c r="A317" t="s">
        <v>37</v>
      </c>
      <c r="B317" t="s">
        <v>38</v>
      </c>
      <c r="C317">
        <v>15</v>
      </c>
      <c r="D317" t="s">
        <v>39</v>
      </c>
      <c r="E317" t="s">
        <v>40</v>
      </c>
      <c r="F317" t="s">
        <v>46</v>
      </c>
      <c r="G317">
        <v>4</v>
      </c>
      <c r="H317">
        <v>2</v>
      </c>
      <c r="I317" t="s">
        <v>47</v>
      </c>
      <c r="J317" t="s">
        <v>47</v>
      </c>
      <c r="K317" t="s">
        <v>53</v>
      </c>
      <c r="L317" t="s">
        <v>45</v>
      </c>
      <c r="M317">
        <v>1</v>
      </c>
      <c r="N317">
        <v>3</v>
      </c>
      <c r="O317">
        <v>0</v>
      </c>
      <c r="P317" t="s">
        <v>2</v>
      </c>
      <c r="Q317" t="s">
        <v>3</v>
      </c>
      <c r="R317" t="s">
        <v>2</v>
      </c>
      <c r="S317" t="s">
        <v>3</v>
      </c>
      <c r="T317" t="s">
        <v>3</v>
      </c>
      <c r="U317" t="s">
        <v>3</v>
      </c>
      <c r="V317" t="s">
        <v>3</v>
      </c>
      <c r="W317" t="s">
        <v>2</v>
      </c>
      <c r="X317">
        <v>5</v>
      </c>
      <c r="Y317">
        <v>3</v>
      </c>
      <c r="Z317">
        <v>3</v>
      </c>
      <c r="AA317">
        <v>1</v>
      </c>
      <c r="AB317">
        <v>3</v>
      </c>
      <c r="AC317">
        <v>1</v>
      </c>
      <c r="AD317">
        <v>4</v>
      </c>
      <c r="AE317">
        <v>13</v>
      </c>
      <c r="AF317">
        <v>14</v>
      </c>
      <c r="AG317">
        <v>14</v>
      </c>
      <c r="AH317">
        <v>13.666666666666666</v>
      </c>
      <c r="AI317" t="s">
        <v>85</v>
      </c>
      <c r="AJ317">
        <v>0</v>
      </c>
      <c r="AK317" t="s">
        <v>76</v>
      </c>
      <c r="AL317" t="s">
        <v>77</v>
      </c>
    </row>
    <row r="318" spans="1:38">
      <c r="A318" t="s">
        <v>37</v>
      </c>
      <c r="B318" t="s">
        <v>38</v>
      </c>
      <c r="C318">
        <v>16</v>
      </c>
      <c r="D318" t="s">
        <v>39</v>
      </c>
      <c r="E318" t="s">
        <v>40</v>
      </c>
      <c r="F318" t="s">
        <v>46</v>
      </c>
      <c r="G318">
        <v>3</v>
      </c>
      <c r="H318">
        <v>3</v>
      </c>
      <c r="I318" t="s">
        <v>47</v>
      </c>
      <c r="J318" t="s">
        <v>47</v>
      </c>
      <c r="K318" t="s">
        <v>51</v>
      </c>
      <c r="L318" t="s">
        <v>45</v>
      </c>
      <c r="M318">
        <v>1</v>
      </c>
      <c r="N318">
        <v>3</v>
      </c>
      <c r="O318">
        <v>0</v>
      </c>
      <c r="P318" t="s">
        <v>2</v>
      </c>
      <c r="Q318" t="s">
        <v>3</v>
      </c>
      <c r="R318" t="s">
        <v>3</v>
      </c>
      <c r="S318" t="s">
        <v>2</v>
      </c>
      <c r="T318" t="s">
        <v>3</v>
      </c>
      <c r="U318" t="s">
        <v>3</v>
      </c>
      <c r="V318" t="s">
        <v>3</v>
      </c>
      <c r="W318" t="s">
        <v>3</v>
      </c>
      <c r="X318">
        <v>4</v>
      </c>
      <c r="Y318">
        <v>3</v>
      </c>
      <c r="Z318">
        <v>3</v>
      </c>
      <c r="AA318">
        <v>1</v>
      </c>
      <c r="AB318">
        <v>3</v>
      </c>
      <c r="AC318">
        <v>4</v>
      </c>
      <c r="AD318">
        <v>0</v>
      </c>
      <c r="AE318">
        <v>7</v>
      </c>
      <c r="AF318">
        <v>7</v>
      </c>
      <c r="AG318">
        <v>8</v>
      </c>
      <c r="AH318">
        <v>7.333333333333333</v>
      </c>
      <c r="AI318" t="s">
        <v>74</v>
      </c>
      <c r="AJ318">
        <v>0</v>
      </c>
      <c r="AK318" t="s">
        <v>76</v>
      </c>
      <c r="AL318" t="s">
        <v>77</v>
      </c>
    </row>
    <row r="319" spans="1:38">
      <c r="A319" t="s">
        <v>37</v>
      </c>
      <c r="B319" t="s">
        <v>38</v>
      </c>
      <c r="C319">
        <v>16</v>
      </c>
      <c r="D319" t="s">
        <v>39</v>
      </c>
      <c r="E319" t="s">
        <v>40</v>
      </c>
      <c r="F319" t="s">
        <v>46</v>
      </c>
      <c r="G319">
        <v>4</v>
      </c>
      <c r="H319">
        <v>3</v>
      </c>
      <c r="I319" t="s">
        <v>47</v>
      </c>
      <c r="J319" t="s">
        <v>42</v>
      </c>
      <c r="K319" t="s">
        <v>44</v>
      </c>
      <c r="L319" t="s">
        <v>45</v>
      </c>
      <c r="M319">
        <v>1</v>
      </c>
      <c r="N319">
        <v>3</v>
      </c>
      <c r="O319">
        <v>0</v>
      </c>
      <c r="P319" t="s">
        <v>3</v>
      </c>
      <c r="Q319" t="s">
        <v>3</v>
      </c>
      <c r="R319" t="s">
        <v>3</v>
      </c>
      <c r="S319" t="s">
        <v>2</v>
      </c>
      <c r="T319" t="s">
        <v>3</v>
      </c>
      <c r="U319" t="s">
        <v>3</v>
      </c>
      <c r="V319" t="s">
        <v>3</v>
      </c>
      <c r="W319" t="s">
        <v>2</v>
      </c>
      <c r="X319">
        <v>5</v>
      </c>
      <c r="Y319">
        <v>3</v>
      </c>
      <c r="Z319">
        <v>5</v>
      </c>
      <c r="AA319">
        <v>1</v>
      </c>
      <c r="AB319">
        <v>1</v>
      </c>
      <c r="AC319">
        <v>3</v>
      </c>
      <c r="AD319">
        <v>0</v>
      </c>
      <c r="AE319">
        <v>7</v>
      </c>
      <c r="AF319">
        <v>9</v>
      </c>
      <c r="AG319">
        <v>8</v>
      </c>
      <c r="AH319">
        <v>8</v>
      </c>
      <c r="AI319" t="s">
        <v>74</v>
      </c>
      <c r="AJ319">
        <v>0</v>
      </c>
      <c r="AK319" t="s">
        <v>76</v>
      </c>
      <c r="AL319" t="s">
        <v>77</v>
      </c>
    </row>
    <row r="320" spans="1:38">
      <c r="A320" t="s">
        <v>37</v>
      </c>
      <c r="B320" t="s">
        <v>52</v>
      </c>
      <c r="C320">
        <v>16</v>
      </c>
      <c r="D320" t="s">
        <v>39</v>
      </c>
      <c r="E320" t="s">
        <v>40</v>
      </c>
      <c r="F320" t="s">
        <v>46</v>
      </c>
      <c r="G320">
        <v>4</v>
      </c>
      <c r="H320">
        <v>4</v>
      </c>
      <c r="I320" t="s">
        <v>50</v>
      </c>
      <c r="J320" t="s">
        <v>43</v>
      </c>
      <c r="K320" t="s">
        <v>47</v>
      </c>
      <c r="L320" t="s">
        <v>48</v>
      </c>
      <c r="M320">
        <v>1</v>
      </c>
      <c r="N320">
        <v>3</v>
      </c>
      <c r="O320">
        <v>0</v>
      </c>
      <c r="P320" t="s">
        <v>2</v>
      </c>
      <c r="Q320" t="s">
        <v>3</v>
      </c>
      <c r="R320" t="s">
        <v>2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>
        <v>4</v>
      </c>
      <c r="Y320">
        <v>4</v>
      </c>
      <c r="Z320">
        <v>3</v>
      </c>
      <c r="AA320">
        <v>1</v>
      </c>
      <c r="AB320">
        <v>1</v>
      </c>
      <c r="AC320">
        <v>4</v>
      </c>
      <c r="AD320">
        <v>0</v>
      </c>
      <c r="AE320">
        <v>16</v>
      </c>
      <c r="AF320">
        <v>17</v>
      </c>
      <c r="AG320">
        <v>17</v>
      </c>
      <c r="AH320">
        <v>16.666666666666668</v>
      </c>
      <c r="AI320" t="s">
        <v>86</v>
      </c>
      <c r="AJ320">
        <v>0</v>
      </c>
      <c r="AK320" t="s">
        <v>76</v>
      </c>
      <c r="AL320" t="s">
        <v>77</v>
      </c>
    </row>
    <row r="321" spans="1:38">
      <c r="A321" t="s">
        <v>37</v>
      </c>
      <c r="B321" t="s">
        <v>52</v>
      </c>
      <c r="C321">
        <v>16</v>
      </c>
      <c r="D321" t="s">
        <v>39</v>
      </c>
      <c r="E321" t="s">
        <v>40</v>
      </c>
      <c r="F321" t="s">
        <v>46</v>
      </c>
      <c r="G321">
        <v>3</v>
      </c>
      <c r="H321">
        <v>3</v>
      </c>
      <c r="I321" t="s">
        <v>50</v>
      </c>
      <c r="J321" t="s">
        <v>47</v>
      </c>
      <c r="K321" t="s">
        <v>51</v>
      </c>
      <c r="L321" t="s">
        <v>48</v>
      </c>
      <c r="M321">
        <v>1</v>
      </c>
      <c r="N321">
        <v>3</v>
      </c>
      <c r="O321">
        <v>0</v>
      </c>
      <c r="P321" t="s">
        <v>2</v>
      </c>
      <c r="Q321" t="s">
        <v>3</v>
      </c>
      <c r="R321" t="s">
        <v>2</v>
      </c>
      <c r="S321" t="s">
        <v>3</v>
      </c>
      <c r="T321" t="s">
        <v>3</v>
      </c>
      <c r="U321" t="s">
        <v>3</v>
      </c>
      <c r="V321" t="s">
        <v>3</v>
      </c>
      <c r="W321" t="s">
        <v>2</v>
      </c>
      <c r="X321">
        <v>5</v>
      </c>
      <c r="Y321">
        <v>3</v>
      </c>
      <c r="Z321">
        <v>3</v>
      </c>
      <c r="AA321">
        <v>1</v>
      </c>
      <c r="AB321">
        <v>1</v>
      </c>
      <c r="AC321">
        <v>5</v>
      </c>
      <c r="AD321">
        <v>2</v>
      </c>
      <c r="AE321">
        <v>16</v>
      </c>
      <c r="AF321">
        <v>18</v>
      </c>
      <c r="AG321">
        <v>18</v>
      </c>
      <c r="AH321">
        <v>17.333333333333332</v>
      </c>
      <c r="AI321" t="s">
        <v>86</v>
      </c>
      <c r="AJ321">
        <v>0</v>
      </c>
      <c r="AK321" t="s">
        <v>76</v>
      </c>
      <c r="AL321" t="s">
        <v>77</v>
      </c>
    </row>
    <row r="322" spans="1:38">
      <c r="A322" t="s">
        <v>37</v>
      </c>
      <c r="B322" t="s">
        <v>38</v>
      </c>
      <c r="C322">
        <v>16</v>
      </c>
      <c r="D322" t="s">
        <v>39</v>
      </c>
      <c r="E322" t="s">
        <v>49</v>
      </c>
      <c r="F322" t="s">
        <v>46</v>
      </c>
      <c r="G322">
        <v>4</v>
      </c>
      <c r="H322">
        <v>4</v>
      </c>
      <c r="I322" t="s">
        <v>32</v>
      </c>
      <c r="J322" t="s">
        <v>32</v>
      </c>
      <c r="K322" t="s">
        <v>47</v>
      </c>
      <c r="L322" t="s">
        <v>45</v>
      </c>
      <c r="M322">
        <v>1</v>
      </c>
      <c r="N322">
        <v>3</v>
      </c>
      <c r="O322">
        <v>0</v>
      </c>
      <c r="P322" t="s">
        <v>2</v>
      </c>
      <c r="Q322" t="s">
        <v>3</v>
      </c>
      <c r="R322" t="s">
        <v>3</v>
      </c>
      <c r="S322" t="s">
        <v>3</v>
      </c>
      <c r="T322" t="s">
        <v>3</v>
      </c>
      <c r="U322" t="s">
        <v>3</v>
      </c>
      <c r="V322" t="s">
        <v>3</v>
      </c>
      <c r="W322" t="s">
        <v>3</v>
      </c>
      <c r="X322">
        <v>5</v>
      </c>
      <c r="Y322">
        <v>4</v>
      </c>
      <c r="Z322">
        <v>5</v>
      </c>
      <c r="AA322">
        <v>1</v>
      </c>
      <c r="AB322">
        <v>1</v>
      </c>
      <c r="AC322">
        <v>4</v>
      </c>
      <c r="AD322">
        <v>4</v>
      </c>
      <c r="AE322">
        <v>14</v>
      </c>
      <c r="AF322">
        <v>15</v>
      </c>
      <c r="AG322">
        <v>16</v>
      </c>
      <c r="AH322">
        <v>15</v>
      </c>
      <c r="AI322" t="s">
        <v>89</v>
      </c>
      <c r="AJ322">
        <v>0</v>
      </c>
      <c r="AK322" t="s">
        <v>76</v>
      </c>
      <c r="AL322" t="s">
        <v>77</v>
      </c>
    </row>
    <row r="323" spans="1:38">
      <c r="A323" t="s">
        <v>37</v>
      </c>
      <c r="B323" t="s">
        <v>38</v>
      </c>
      <c r="C323">
        <v>16</v>
      </c>
      <c r="D323" t="s">
        <v>54</v>
      </c>
      <c r="E323" t="s">
        <v>40</v>
      </c>
      <c r="F323" t="s">
        <v>46</v>
      </c>
      <c r="G323">
        <v>3</v>
      </c>
      <c r="H323">
        <v>3</v>
      </c>
      <c r="I323" t="s">
        <v>50</v>
      </c>
      <c r="J323" t="s">
        <v>47</v>
      </c>
      <c r="K323" t="s">
        <v>53</v>
      </c>
      <c r="L323" t="s">
        <v>48</v>
      </c>
      <c r="M323">
        <v>1</v>
      </c>
      <c r="N323">
        <v>3</v>
      </c>
      <c r="O323">
        <v>1</v>
      </c>
      <c r="P323" t="s">
        <v>3</v>
      </c>
      <c r="Q323" t="s">
        <v>3</v>
      </c>
      <c r="R323" t="s">
        <v>2</v>
      </c>
      <c r="S323" t="s">
        <v>3</v>
      </c>
      <c r="T323" t="s">
        <v>3</v>
      </c>
      <c r="U323" t="s">
        <v>3</v>
      </c>
      <c r="V323" t="s">
        <v>3</v>
      </c>
      <c r="W323" t="s">
        <v>2</v>
      </c>
      <c r="X323">
        <v>4</v>
      </c>
      <c r="Y323">
        <v>1</v>
      </c>
      <c r="Z323">
        <v>2</v>
      </c>
      <c r="AA323">
        <v>1</v>
      </c>
      <c r="AB323">
        <v>1</v>
      </c>
      <c r="AC323">
        <v>2</v>
      </c>
      <c r="AD323">
        <v>0</v>
      </c>
      <c r="AE323">
        <v>7</v>
      </c>
      <c r="AF323">
        <v>10</v>
      </c>
      <c r="AG323">
        <v>10</v>
      </c>
      <c r="AH323">
        <v>9</v>
      </c>
      <c r="AI323" t="s">
        <v>74</v>
      </c>
      <c r="AJ323">
        <v>0</v>
      </c>
      <c r="AK323" t="s">
        <v>76</v>
      </c>
      <c r="AL323" t="s">
        <v>77</v>
      </c>
    </row>
    <row r="324" spans="1:38">
      <c r="A324" t="s">
        <v>37</v>
      </c>
      <c r="B324" t="s">
        <v>38</v>
      </c>
      <c r="C324">
        <v>15</v>
      </c>
      <c r="D324" t="s">
        <v>54</v>
      </c>
      <c r="E324" t="s">
        <v>40</v>
      </c>
      <c r="F324" t="s">
        <v>46</v>
      </c>
      <c r="G324">
        <v>3</v>
      </c>
      <c r="H324">
        <v>4</v>
      </c>
      <c r="I324" t="s">
        <v>50</v>
      </c>
      <c r="J324" t="s">
        <v>43</v>
      </c>
      <c r="K324" t="s">
        <v>44</v>
      </c>
      <c r="L324" t="s">
        <v>48</v>
      </c>
      <c r="M324">
        <v>2</v>
      </c>
      <c r="N324">
        <v>3</v>
      </c>
      <c r="O324">
        <v>2</v>
      </c>
      <c r="P324" t="s">
        <v>2</v>
      </c>
      <c r="Q324" t="s">
        <v>3</v>
      </c>
      <c r="R324" t="s">
        <v>2</v>
      </c>
      <c r="S324" t="s">
        <v>2</v>
      </c>
      <c r="T324" t="s">
        <v>3</v>
      </c>
      <c r="U324" t="s">
        <v>3</v>
      </c>
      <c r="V324" t="s">
        <v>3</v>
      </c>
      <c r="W324" t="s">
        <v>3</v>
      </c>
      <c r="X324">
        <v>4</v>
      </c>
      <c r="Y324">
        <v>2</v>
      </c>
      <c r="Z324">
        <v>2</v>
      </c>
      <c r="AA324">
        <v>2</v>
      </c>
      <c r="AB324">
        <v>2</v>
      </c>
      <c r="AC324">
        <v>5</v>
      </c>
      <c r="AD324">
        <v>0</v>
      </c>
      <c r="AE324">
        <v>12</v>
      </c>
      <c r="AF324">
        <v>0</v>
      </c>
      <c r="AG324">
        <v>0</v>
      </c>
      <c r="AH324">
        <v>4</v>
      </c>
      <c r="AI324" t="s">
        <v>74</v>
      </c>
      <c r="AJ324">
        <v>1</v>
      </c>
      <c r="AK324" t="s">
        <v>76</v>
      </c>
      <c r="AL324" t="s">
        <v>77</v>
      </c>
    </row>
    <row r="325" spans="1:38">
      <c r="A325" t="s">
        <v>37</v>
      </c>
      <c r="B325" t="s">
        <v>38</v>
      </c>
      <c r="C325">
        <v>15</v>
      </c>
      <c r="D325" t="s">
        <v>39</v>
      </c>
      <c r="E325" t="s">
        <v>40</v>
      </c>
      <c r="F325" t="s">
        <v>46</v>
      </c>
      <c r="G325">
        <v>4</v>
      </c>
      <c r="H325">
        <v>4</v>
      </c>
      <c r="I325" t="s">
        <v>50</v>
      </c>
      <c r="J325" t="s">
        <v>42</v>
      </c>
      <c r="K325" t="s">
        <v>44</v>
      </c>
      <c r="L325" t="s">
        <v>45</v>
      </c>
      <c r="M325">
        <v>1</v>
      </c>
      <c r="N325">
        <v>3</v>
      </c>
      <c r="O325">
        <v>0</v>
      </c>
      <c r="P325" t="s">
        <v>2</v>
      </c>
      <c r="Q325" t="s">
        <v>3</v>
      </c>
      <c r="R325" t="s">
        <v>2</v>
      </c>
      <c r="S325" t="s">
        <v>3</v>
      </c>
      <c r="T325" t="s">
        <v>3</v>
      </c>
      <c r="U325" t="s">
        <v>3</v>
      </c>
      <c r="V325" t="s">
        <v>3</v>
      </c>
      <c r="W325" t="s">
        <v>3</v>
      </c>
      <c r="X325">
        <v>4</v>
      </c>
      <c r="Y325">
        <v>3</v>
      </c>
      <c r="Z325">
        <v>3</v>
      </c>
      <c r="AA325">
        <v>1</v>
      </c>
      <c r="AB325">
        <v>1</v>
      </c>
      <c r="AC325">
        <v>5</v>
      </c>
      <c r="AD325">
        <v>0</v>
      </c>
      <c r="AE325">
        <v>11</v>
      </c>
      <c r="AF325">
        <v>0</v>
      </c>
      <c r="AG325">
        <v>0</v>
      </c>
      <c r="AH325">
        <v>3.6666666666666665</v>
      </c>
      <c r="AI325" t="s">
        <v>74</v>
      </c>
      <c r="AJ325">
        <v>0</v>
      </c>
      <c r="AK325" t="s">
        <v>76</v>
      </c>
      <c r="AL325" t="s">
        <v>77</v>
      </c>
    </row>
    <row r="326" spans="1:38">
      <c r="A326" t="s">
        <v>37</v>
      </c>
      <c r="B326" t="s">
        <v>38</v>
      </c>
      <c r="C326">
        <v>15</v>
      </c>
      <c r="D326" t="s">
        <v>39</v>
      </c>
      <c r="E326" t="s">
        <v>40</v>
      </c>
      <c r="F326" t="s">
        <v>46</v>
      </c>
      <c r="G326">
        <v>4</v>
      </c>
      <c r="H326">
        <v>4</v>
      </c>
      <c r="I326" t="s">
        <v>43</v>
      </c>
      <c r="J326" t="s">
        <v>50</v>
      </c>
      <c r="K326" t="s">
        <v>44</v>
      </c>
      <c r="L326" t="s">
        <v>45</v>
      </c>
      <c r="M326">
        <v>1</v>
      </c>
      <c r="N326">
        <v>3</v>
      </c>
      <c r="O326">
        <v>0</v>
      </c>
      <c r="P326" t="s">
        <v>2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2</v>
      </c>
      <c r="X326">
        <v>4</v>
      </c>
      <c r="Y326">
        <v>2</v>
      </c>
      <c r="Z326">
        <v>2</v>
      </c>
      <c r="AA326">
        <v>1</v>
      </c>
      <c r="AB326">
        <v>1</v>
      </c>
      <c r="AC326">
        <v>5</v>
      </c>
      <c r="AD326">
        <v>2</v>
      </c>
      <c r="AE326">
        <v>9</v>
      </c>
      <c r="AF326">
        <v>11</v>
      </c>
      <c r="AG326">
        <v>11</v>
      </c>
      <c r="AH326">
        <v>10.333333333333334</v>
      </c>
      <c r="AI326" t="s">
        <v>85</v>
      </c>
      <c r="AJ326">
        <v>0</v>
      </c>
      <c r="AK326" t="s">
        <v>76</v>
      </c>
      <c r="AL326" t="s">
        <v>77</v>
      </c>
    </row>
    <row r="327" spans="1:38">
      <c r="A327" t="s">
        <v>37</v>
      </c>
      <c r="B327" t="s">
        <v>38</v>
      </c>
      <c r="C327">
        <v>15</v>
      </c>
      <c r="D327" t="s">
        <v>54</v>
      </c>
      <c r="E327" t="s">
        <v>40</v>
      </c>
      <c r="F327" t="s">
        <v>46</v>
      </c>
      <c r="G327">
        <v>3</v>
      </c>
      <c r="H327">
        <v>3</v>
      </c>
      <c r="I327" t="s">
        <v>50</v>
      </c>
      <c r="J327" t="s">
        <v>50</v>
      </c>
      <c r="K327" t="s">
        <v>53</v>
      </c>
      <c r="L327" t="s">
        <v>47</v>
      </c>
      <c r="M327">
        <v>2</v>
      </c>
      <c r="N327">
        <v>3</v>
      </c>
      <c r="O327">
        <v>2</v>
      </c>
      <c r="P327" t="s">
        <v>2</v>
      </c>
      <c r="Q327" t="s">
        <v>3</v>
      </c>
      <c r="R327" t="s">
        <v>3</v>
      </c>
      <c r="S327" t="s">
        <v>3</v>
      </c>
      <c r="T327" t="s">
        <v>3</v>
      </c>
      <c r="U327" t="s">
        <v>3</v>
      </c>
      <c r="V327" t="s">
        <v>3</v>
      </c>
      <c r="W327" t="s">
        <v>3</v>
      </c>
      <c r="X327">
        <v>4</v>
      </c>
      <c r="Y327">
        <v>2</v>
      </c>
      <c r="Z327">
        <v>1</v>
      </c>
      <c r="AA327">
        <v>2</v>
      </c>
      <c r="AB327">
        <v>3</v>
      </c>
      <c r="AC327">
        <v>3</v>
      </c>
      <c r="AD327">
        <v>8</v>
      </c>
      <c r="AE327">
        <v>10</v>
      </c>
      <c r="AF327">
        <v>10</v>
      </c>
      <c r="AG327">
        <v>10</v>
      </c>
      <c r="AH327">
        <v>10</v>
      </c>
      <c r="AI327" t="s">
        <v>85</v>
      </c>
      <c r="AJ327">
        <v>1</v>
      </c>
      <c r="AK327" t="s">
        <v>76</v>
      </c>
      <c r="AL327" t="s">
        <v>77</v>
      </c>
    </row>
    <row r="328" spans="1:38">
      <c r="A328" t="s">
        <v>37</v>
      </c>
      <c r="B328" t="s">
        <v>38</v>
      </c>
      <c r="C328">
        <v>17</v>
      </c>
      <c r="D328" t="s">
        <v>39</v>
      </c>
      <c r="E328" t="s">
        <v>40</v>
      </c>
      <c r="F328" t="s">
        <v>46</v>
      </c>
      <c r="G328">
        <v>3</v>
      </c>
      <c r="H328">
        <v>4</v>
      </c>
      <c r="I328" t="s">
        <v>42</v>
      </c>
      <c r="J328" t="s">
        <v>50</v>
      </c>
      <c r="K328" t="s">
        <v>51</v>
      </c>
      <c r="L328" t="s">
        <v>45</v>
      </c>
      <c r="M328">
        <v>1</v>
      </c>
      <c r="N328">
        <v>3</v>
      </c>
      <c r="O328">
        <v>1</v>
      </c>
      <c r="P328" t="s">
        <v>2</v>
      </c>
      <c r="Q328" t="s">
        <v>3</v>
      </c>
      <c r="R328" t="s">
        <v>3</v>
      </c>
      <c r="S328" t="s">
        <v>2</v>
      </c>
      <c r="T328" t="s">
        <v>3</v>
      </c>
      <c r="U328" t="s">
        <v>3</v>
      </c>
      <c r="V328" t="s">
        <v>3</v>
      </c>
      <c r="W328" t="s">
        <v>3</v>
      </c>
      <c r="X328">
        <v>4</v>
      </c>
      <c r="Y328">
        <v>4</v>
      </c>
      <c r="Z328">
        <v>3</v>
      </c>
      <c r="AA328">
        <v>3</v>
      </c>
      <c r="AB328">
        <v>4</v>
      </c>
      <c r="AC328">
        <v>5</v>
      </c>
      <c r="AD328">
        <v>28</v>
      </c>
      <c r="AE328">
        <v>10</v>
      </c>
      <c r="AF328">
        <v>9</v>
      </c>
      <c r="AG328">
        <v>9</v>
      </c>
      <c r="AH328">
        <v>9.3333333333333339</v>
      </c>
      <c r="AI328" t="s">
        <v>74</v>
      </c>
      <c r="AJ328">
        <v>2</v>
      </c>
      <c r="AK328" t="s">
        <v>75</v>
      </c>
      <c r="AL328" t="s">
        <v>77</v>
      </c>
    </row>
    <row r="329" spans="1:38">
      <c r="A329" t="s">
        <v>37</v>
      </c>
      <c r="B329" t="s">
        <v>38</v>
      </c>
      <c r="C329">
        <v>17</v>
      </c>
      <c r="D329" t="s">
        <v>54</v>
      </c>
      <c r="E329" t="s">
        <v>40</v>
      </c>
      <c r="F329" t="s">
        <v>46</v>
      </c>
      <c r="G329">
        <v>4</v>
      </c>
      <c r="H329">
        <v>3</v>
      </c>
      <c r="I329" t="s">
        <v>43</v>
      </c>
      <c r="J329" t="s">
        <v>47</v>
      </c>
      <c r="K329" t="s">
        <v>53</v>
      </c>
      <c r="L329" t="s">
        <v>45</v>
      </c>
      <c r="M329">
        <v>2</v>
      </c>
      <c r="N329">
        <v>3</v>
      </c>
      <c r="O329">
        <v>0</v>
      </c>
      <c r="P329" t="s">
        <v>2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>
        <v>4</v>
      </c>
      <c r="Y329">
        <v>4</v>
      </c>
      <c r="Z329">
        <v>2</v>
      </c>
      <c r="AA329">
        <v>1</v>
      </c>
      <c r="AB329">
        <v>1</v>
      </c>
      <c r="AC329">
        <v>4</v>
      </c>
      <c r="AD329">
        <v>6</v>
      </c>
      <c r="AE329">
        <v>7</v>
      </c>
      <c r="AF329">
        <v>7</v>
      </c>
      <c r="AG329">
        <v>7</v>
      </c>
      <c r="AH329">
        <v>7</v>
      </c>
      <c r="AI329" t="s">
        <v>74</v>
      </c>
      <c r="AJ329">
        <v>0</v>
      </c>
      <c r="AK329" t="s">
        <v>76</v>
      </c>
      <c r="AL329" t="s">
        <v>77</v>
      </c>
    </row>
    <row r="330" spans="1:38">
      <c r="A330" t="s">
        <v>37</v>
      </c>
      <c r="B330" t="s">
        <v>38</v>
      </c>
      <c r="C330">
        <v>17</v>
      </c>
      <c r="D330" t="s">
        <v>39</v>
      </c>
      <c r="E330" t="s">
        <v>40</v>
      </c>
      <c r="F330" t="s">
        <v>46</v>
      </c>
      <c r="G330">
        <v>2</v>
      </c>
      <c r="H330">
        <v>2</v>
      </c>
      <c r="I330" t="s">
        <v>42</v>
      </c>
      <c r="J330" t="s">
        <v>42</v>
      </c>
      <c r="K330" t="s">
        <v>44</v>
      </c>
      <c r="L330" t="s">
        <v>45</v>
      </c>
      <c r="M330">
        <v>1</v>
      </c>
      <c r="N330">
        <v>3</v>
      </c>
      <c r="O330">
        <v>0</v>
      </c>
      <c r="P330" t="s">
        <v>2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2</v>
      </c>
      <c r="X330">
        <v>4</v>
      </c>
      <c r="Y330">
        <v>3</v>
      </c>
      <c r="Z330">
        <v>3</v>
      </c>
      <c r="AA330">
        <v>1</v>
      </c>
      <c r="AB330">
        <v>1</v>
      </c>
      <c r="AC330">
        <v>4</v>
      </c>
      <c r="AD330">
        <v>4</v>
      </c>
      <c r="AE330">
        <v>9</v>
      </c>
      <c r="AF330">
        <v>10</v>
      </c>
      <c r="AG330">
        <v>10</v>
      </c>
      <c r="AH330">
        <v>9.6666666666666661</v>
      </c>
      <c r="AI330" t="s">
        <v>74</v>
      </c>
      <c r="AJ330">
        <v>0</v>
      </c>
      <c r="AK330" t="s">
        <v>76</v>
      </c>
      <c r="AL330" t="s">
        <v>77</v>
      </c>
    </row>
    <row r="331" spans="1:38">
      <c r="A331" t="s">
        <v>37</v>
      </c>
      <c r="B331" t="s">
        <v>38</v>
      </c>
      <c r="C331">
        <v>17</v>
      </c>
      <c r="D331" t="s">
        <v>39</v>
      </c>
      <c r="E331" t="s">
        <v>40</v>
      </c>
      <c r="F331" t="s">
        <v>46</v>
      </c>
      <c r="G331">
        <v>1</v>
      </c>
      <c r="H331">
        <v>1</v>
      </c>
      <c r="I331" t="s">
        <v>42</v>
      </c>
      <c r="J331" t="s">
        <v>47</v>
      </c>
      <c r="K331" t="s">
        <v>53</v>
      </c>
      <c r="L331" t="s">
        <v>45</v>
      </c>
      <c r="M331">
        <v>1</v>
      </c>
      <c r="N331">
        <v>3</v>
      </c>
      <c r="O331">
        <v>1</v>
      </c>
      <c r="P331" t="s">
        <v>2</v>
      </c>
      <c r="Q331" t="s">
        <v>3</v>
      </c>
      <c r="R331" t="s">
        <v>2</v>
      </c>
      <c r="S331" t="s">
        <v>3</v>
      </c>
      <c r="T331" t="s">
        <v>3</v>
      </c>
      <c r="U331" t="s">
        <v>3</v>
      </c>
      <c r="V331" t="s">
        <v>2</v>
      </c>
      <c r="W331" t="s">
        <v>3</v>
      </c>
      <c r="X331">
        <v>4</v>
      </c>
      <c r="Y331">
        <v>3</v>
      </c>
      <c r="Z331">
        <v>4</v>
      </c>
      <c r="AA331">
        <v>1</v>
      </c>
      <c r="AB331">
        <v>1</v>
      </c>
      <c r="AC331">
        <v>5</v>
      </c>
      <c r="AD331">
        <v>0</v>
      </c>
      <c r="AE331">
        <v>6</v>
      </c>
      <c r="AF331">
        <v>5</v>
      </c>
      <c r="AG331">
        <v>0</v>
      </c>
      <c r="AH331">
        <v>3.6666666666666665</v>
      </c>
      <c r="AI331" t="s">
        <v>74</v>
      </c>
      <c r="AJ331">
        <v>1</v>
      </c>
      <c r="AK331" t="s">
        <v>76</v>
      </c>
      <c r="AL331" t="s">
        <v>77</v>
      </c>
    </row>
    <row r="332" spans="1:38">
      <c r="A332" t="s">
        <v>37</v>
      </c>
      <c r="B332" t="s">
        <v>38</v>
      </c>
      <c r="C332">
        <v>16</v>
      </c>
      <c r="D332" t="s">
        <v>39</v>
      </c>
      <c r="E332" t="s">
        <v>40</v>
      </c>
      <c r="F332" t="s">
        <v>46</v>
      </c>
      <c r="G332">
        <v>4</v>
      </c>
      <c r="H332">
        <v>4</v>
      </c>
      <c r="I332" t="s">
        <v>43</v>
      </c>
      <c r="J332" t="s">
        <v>50</v>
      </c>
      <c r="K332" t="s">
        <v>51</v>
      </c>
      <c r="L332" t="s">
        <v>45</v>
      </c>
      <c r="M332">
        <v>1</v>
      </c>
      <c r="N332">
        <v>3</v>
      </c>
      <c r="O332">
        <v>0</v>
      </c>
      <c r="P332" t="s">
        <v>2</v>
      </c>
      <c r="Q332" t="s">
        <v>3</v>
      </c>
      <c r="R332" t="s">
        <v>2</v>
      </c>
      <c r="S332" t="s">
        <v>3</v>
      </c>
      <c r="T332" t="s">
        <v>2</v>
      </c>
      <c r="U332" t="s">
        <v>3</v>
      </c>
      <c r="V332" t="s">
        <v>3</v>
      </c>
      <c r="W332" t="s">
        <v>2</v>
      </c>
      <c r="X332">
        <v>5</v>
      </c>
      <c r="Y332">
        <v>3</v>
      </c>
      <c r="Z332">
        <v>2</v>
      </c>
      <c r="AA332">
        <v>1</v>
      </c>
      <c r="AB332">
        <v>1</v>
      </c>
      <c r="AC332">
        <v>5</v>
      </c>
      <c r="AD332">
        <v>0</v>
      </c>
      <c r="AE332">
        <v>13</v>
      </c>
      <c r="AF332">
        <v>13</v>
      </c>
      <c r="AG332">
        <v>14</v>
      </c>
      <c r="AH332">
        <v>13.333333333333334</v>
      </c>
      <c r="AI332" t="s">
        <v>85</v>
      </c>
      <c r="AJ332">
        <v>0</v>
      </c>
      <c r="AK332" t="s">
        <v>76</v>
      </c>
      <c r="AL332" t="s">
        <v>77</v>
      </c>
    </row>
    <row r="333" spans="1:38">
      <c r="A333" t="s">
        <v>37</v>
      </c>
      <c r="B333" t="s">
        <v>38</v>
      </c>
      <c r="C333">
        <v>17</v>
      </c>
      <c r="D333" t="s">
        <v>39</v>
      </c>
      <c r="E333" t="s">
        <v>40</v>
      </c>
      <c r="F333" t="s">
        <v>41</v>
      </c>
      <c r="G333">
        <v>2</v>
      </c>
      <c r="H333">
        <v>1</v>
      </c>
      <c r="I333" t="s">
        <v>47</v>
      </c>
      <c r="J333" t="s">
        <v>47</v>
      </c>
      <c r="K333" t="s">
        <v>44</v>
      </c>
      <c r="L333" t="s">
        <v>45</v>
      </c>
      <c r="M333">
        <v>2</v>
      </c>
      <c r="N333">
        <v>3</v>
      </c>
      <c r="O333">
        <v>0</v>
      </c>
      <c r="P333" t="s">
        <v>2</v>
      </c>
      <c r="Q333" t="s">
        <v>2</v>
      </c>
      <c r="R333" t="s">
        <v>2</v>
      </c>
      <c r="S333" t="s">
        <v>3</v>
      </c>
      <c r="T333" t="s">
        <v>3</v>
      </c>
      <c r="U333" t="s">
        <v>3</v>
      </c>
      <c r="V333" t="s">
        <v>3</v>
      </c>
      <c r="W333" t="s">
        <v>3</v>
      </c>
      <c r="X333">
        <v>3</v>
      </c>
      <c r="Y333">
        <v>2</v>
      </c>
      <c r="Z333">
        <v>3</v>
      </c>
      <c r="AA333">
        <v>1</v>
      </c>
      <c r="AB333">
        <v>2</v>
      </c>
      <c r="AC333">
        <v>3</v>
      </c>
      <c r="AD333">
        <v>10</v>
      </c>
      <c r="AE333">
        <v>12</v>
      </c>
      <c r="AF333">
        <v>10</v>
      </c>
      <c r="AG333">
        <v>12</v>
      </c>
      <c r="AH333">
        <v>11.333333333333334</v>
      </c>
      <c r="AI333" t="s">
        <v>85</v>
      </c>
      <c r="AJ333">
        <v>1</v>
      </c>
      <c r="AK333" t="s">
        <v>76</v>
      </c>
      <c r="AL333" t="s">
        <v>77</v>
      </c>
    </row>
    <row r="334" spans="1:38">
      <c r="A334" t="s">
        <v>37</v>
      </c>
      <c r="B334" t="s">
        <v>52</v>
      </c>
      <c r="C334">
        <v>16</v>
      </c>
      <c r="D334" t="s">
        <v>39</v>
      </c>
      <c r="E334" t="s">
        <v>40</v>
      </c>
      <c r="F334" t="s">
        <v>46</v>
      </c>
      <c r="G334">
        <v>3</v>
      </c>
      <c r="H334">
        <v>2</v>
      </c>
      <c r="I334" t="s">
        <v>42</v>
      </c>
      <c r="J334" t="s">
        <v>47</v>
      </c>
      <c r="K334" t="s">
        <v>53</v>
      </c>
      <c r="L334" t="s">
        <v>45</v>
      </c>
      <c r="M334">
        <v>2</v>
      </c>
      <c r="N334">
        <v>3</v>
      </c>
      <c r="O334">
        <v>0</v>
      </c>
      <c r="P334" t="s">
        <v>2</v>
      </c>
      <c r="Q334" t="s">
        <v>2</v>
      </c>
      <c r="R334" t="s">
        <v>2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>
        <v>5</v>
      </c>
      <c r="Y334">
        <v>3</v>
      </c>
      <c r="Z334">
        <v>3</v>
      </c>
      <c r="AA334">
        <v>1</v>
      </c>
      <c r="AB334">
        <v>3</v>
      </c>
      <c r="AC334">
        <v>2</v>
      </c>
      <c r="AD334">
        <v>10</v>
      </c>
      <c r="AE334">
        <v>11</v>
      </c>
      <c r="AF334">
        <v>9</v>
      </c>
      <c r="AG334">
        <v>10</v>
      </c>
      <c r="AH334">
        <v>10</v>
      </c>
      <c r="AI334" t="s">
        <v>85</v>
      </c>
      <c r="AJ334">
        <v>0</v>
      </c>
      <c r="AK334" t="s">
        <v>76</v>
      </c>
      <c r="AL334" t="s">
        <v>77</v>
      </c>
    </row>
    <row r="335" spans="1:38">
      <c r="A335" t="s">
        <v>37</v>
      </c>
      <c r="B335" t="s">
        <v>38</v>
      </c>
      <c r="C335">
        <v>18</v>
      </c>
      <c r="D335" t="s">
        <v>39</v>
      </c>
      <c r="E335" t="s">
        <v>40</v>
      </c>
      <c r="F335" t="s">
        <v>46</v>
      </c>
      <c r="G335">
        <v>2</v>
      </c>
      <c r="H335">
        <v>1</v>
      </c>
      <c r="I335" t="s">
        <v>47</v>
      </c>
      <c r="J335" t="s">
        <v>47</v>
      </c>
      <c r="K335" t="s">
        <v>44</v>
      </c>
      <c r="L335" t="s">
        <v>47</v>
      </c>
      <c r="M335">
        <v>2</v>
      </c>
      <c r="N335">
        <v>3</v>
      </c>
      <c r="O335">
        <v>0</v>
      </c>
      <c r="P335" t="s">
        <v>2</v>
      </c>
      <c r="Q335" t="s">
        <v>3</v>
      </c>
      <c r="R335" t="s">
        <v>3</v>
      </c>
      <c r="S335" t="s">
        <v>2</v>
      </c>
      <c r="T335" t="s">
        <v>2</v>
      </c>
      <c r="U335" t="s">
        <v>3</v>
      </c>
      <c r="V335" t="s">
        <v>3</v>
      </c>
      <c r="W335" t="s">
        <v>3</v>
      </c>
      <c r="X335">
        <v>4</v>
      </c>
      <c r="Y335">
        <v>4</v>
      </c>
      <c r="Z335">
        <v>4</v>
      </c>
      <c r="AA335">
        <v>1</v>
      </c>
      <c r="AB335">
        <v>1</v>
      </c>
      <c r="AC335">
        <v>3</v>
      </c>
      <c r="AD335">
        <v>0</v>
      </c>
      <c r="AE335">
        <v>7</v>
      </c>
      <c r="AF335">
        <v>0</v>
      </c>
      <c r="AG335">
        <v>0</v>
      </c>
      <c r="AH335">
        <v>2.3333333333333335</v>
      </c>
      <c r="AI335" t="s">
        <v>74</v>
      </c>
      <c r="AJ335">
        <v>1</v>
      </c>
      <c r="AK335" t="s">
        <v>76</v>
      </c>
      <c r="AL335" t="s">
        <v>77</v>
      </c>
    </row>
    <row r="336" spans="1:38">
      <c r="A336" t="s">
        <v>37</v>
      </c>
      <c r="B336" t="s">
        <v>52</v>
      </c>
      <c r="C336">
        <v>18</v>
      </c>
      <c r="D336" t="s">
        <v>54</v>
      </c>
      <c r="E336" t="s">
        <v>40</v>
      </c>
      <c r="F336" t="s">
        <v>46</v>
      </c>
      <c r="G336">
        <v>3</v>
      </c>
      <c r="H336">
        <v>2</v>
      </c>
      <c r="I336" t="s">
        <v>47</v>
      </c>
      <c r="J336" t="s">
        <v>47</v>
      </c>
      <c r="K336" t="s">
        <v>44</v>
      </c>
      <c r="L336" t="s">
        <v>45</v>
      </c>
      <c r="M336">
        <v>1</v>
      </c>
      <c r="N336">
        <v>3</v>
      </c>
      <c r="O336">
        <v>0</v>
      </c>
      <c r="P336" t="s">
        <v>2</v>
      </c>
      <c r="Q336" t="s">
        <v>2</v>
      </c>
      <c r="R336" t="s">
        <v>2</v>
      </c>
      <c r="S336" t="s">
        <v>3</v>
      </c>
      <c r="T336" t="s">
        <v>2</v>
      </c>
      <c r="U336" t="s">
        <v>3</v>
      </c>
      <c r="V336" t="s">
        <v>2</v>
      </c>
      <c r="W336" t="s">
        <v>2</v>
      </c>
      <c r="X336">
        <v>5</v>
      </c>
      <c r="Y336">
        <v>3</v>
      </c>
      <c r="Z336">
        <v>2</v>
      </c>
      <c r="AA336">
        <v>1</v>
      </c>
      <c r="AB336">
        <v>1</v>
      </c>
      <c r="AC336">
        <v>3</v>
      </c>
      <c r="AD336">
        <v>1</v>
      </c>
      <c r="AE336">
        <v>13</v>
      </c>
      <c r="AF336">
        <v>12</v>
      </c>
      <c r="AG336">
        <v>12</v>
      </c>
      <c r="AH336">
        <v>12.333333333333334</v>
      </c>
      <c r="AI336" t="s">
        <v>85</v>
      </c>
      <c r="AJ336">
        <v>0</v>
      </c>
      <c r="AK336" t="s">
        <v>76</v>
      </c>
      <c r="AL336" t="s">
        <v>77</v>
      </c>
    </row>
    <row r="337" spans="1:38">
      <c r="A337" t="s">
        <v>37</v>
      </c>
      <c r="B337" t="s">
        <v>38</v>
      </c>
      <c r="C337">
        <v>17</v>
      </c>
      <c r="D337" t="s">
        <v>39</v>
      </c>
      <c r="E337" t="s">
        <v>40</v>
      </c>
      <c r="F337" t="s">
        <v>46</v>
      </c>
      <c r="G337">
        <v>3</v>
      </c>
      <c r="H337">
        <v>3</v>
      </c>
      <c r="I337" t="s">
        <v>47</v>
      </c>
      <c r="J337" t="s">
        <v>47</v>
      </c>
      <c r="K337" t="s">
        <v>51</v>
      </c>
      <c r="L337" t="s">
        <v>45</v>
      </c>
      <c r="M337">
        <v>1</v>
      </c>
      <c r="N337">
        <v>3</v>
      </c>
      <c r="O337">
        <v>0</v>
      </c>
      <c r="P337" t="s">
        <v>2</v>
      </c>
      <c r="Q337" t="s">
        <v>2</v>
      </c>
      <c r="R337" t="s">
        <v>2</v>
      </c>
      <c r="S337" t="s">
        <v>3</v>
      </c>
      <c r="T337" t="s">
        <v>2</v>
      </c>
      <c r="U337" t="s">
        <v>3</v>
      </c>
      <c r="V337" t="s">
        <v>2</v>
      </c>
      <c r="W337" t="s">
        <v>2</v>
      </c>
      <c r="X337">
        <v>3</v>
      </c>
      <c r="Y337">
        <v>2</v>
      </c>
      <c r="Z337">
        <v>3</v>
      </c>
      <c r="AA337">
        <v>1</v>
      </c>
      <c r="AB337">
        <v>1</v>
      </c>
      <c r="AC337">
        <v>4</v>
      </c>
      <c r="AD337">
        <v>4</v>
      </c>
      <c r="AE337">
        <v>10</v>
      </c>
      <c r="AF337">
        <v>9</v>
      </c>
      <c r="AG337">
        <v>9</v>
      </c>
      <c r="AH337">
        <v>9.3333333333333339</v>
      </c>
      <c r="AI337" t="s">
        <v>74</v>
      </c>
      <c r="AJ337">
        <v>0</v>
      </c>
      <c r="AK337" t="s">
        <v>76</v>
      </c>
      <c r="AL337" t="s">
        <v>77</v>
      </c>
    </row>
    <row r="338" spans="1:38">
      <c r="A338" t="s">
        <v>37</v>
      </c>
      <c r="B338" t="s">
        <v>38</v>
      </c>
      <c r="C338">
        <v>18</v>
      </c>
      <c r="D338" t="s">
        <v>39</v>
      </c>
      <c r="E338" t="s">
        <v>40</v>
      </c>
      <c r="F338" t="s">
        <v>46</v>
      </c>
      <c r="G338">
        <v>2</v>
      </c>
      <c r="H338">
        <v>2</v>
      </c>
      <c r="I338" t="s">
        <v>42</v>
      </c>
      <c r="J338" t="s">
        <v>50</v>
      </c>
      <c r="K338" t="s">
        <v>51</v>
      </c>
      <c r="L338" t="s">
        <v>45</v>
      </c>
      <c r="M338">
        <v>1</v>
      </c>
      <c r="N338">
        <v>3</v>
      </c>
      <c r="O338">
        <v>0</v>
      </c>
      <c r="P338" t="s">
        <v>2</v>
      </c>
      <c r="Q338" t="s">
        <v>3</v>
      </c>
      <c r="R338" t="s">
        <v>3</v>
      </c>
      <c r="S338" t="s">
        <v>3</v>
      </c>
      <c r="T338" t="s">
        <v>3</v>
      </c>
      <c r="U338" t="s">
        <v>3</v>
      </c>
      <c r="V338" t="s">
        <v>3</v>
      </c>
      <c r="W338" t="s">
        <v>3</v>
      </c>
      <c r="X338">
        <v>4</v>
      </c>
      <c r="Y338">
        <v>3</v>
      </c>
      <c r="Z338">
        <v>3</v>
      </c>
      <c r="AA338">
        <v>1</v>
      </c>
      <c r="AB338">
        <v>1</v>
      </c>
      <c r="AC338">
        <v>3</v>
      </c>
      <c r="AD338">
        <v>0</v>
      </c>
      <c r="AE338">
        <v>9</v>
      </c>
      <c r="AF338">
        <v>10</v>
      </c>
      <c r="AG338">
        <v>0</v>
      </c>
      <c r="AH338">
        <v>6.333333333333333</v>
      </c>
      <c r="AI338" t="s">
        <v>74</v>
      </c>
      <c r="AJ338">
        <v>0</v>
      </c>
      <c r="AK338" t="s">
        <v>76</v>
      </c>
      <c r="AL338" t="s">
        <v>77</v>
      </c>
    </row>
    <row r="339" spans="1:38">
      <c r="A339" t="s">
        <v>37</v>
      </c>
      <c r="B339" t="s">
        <v>38</v>
      </c>
      <c r="C339">
        <v>18</v>
      </c>
      <c r="D339" t="s">
        <v>39</v>
      </c>
      <c r="E339" t="s">
        <v>40</v>
      </c>
      <c r="F339" t="s">
        <v>46</v>
      </c>
      <c r="G339">
        <v>2</v>
      </c>
      <c r="H339">
        <v>2</v>
      </c>
      <c r="I339" t="s">
        <v>42</v>
      </c>
      <c r="J339" t="s">
        <v>42</v>
      </c>
      <c r="K339" t="s">
        <v>47</v>
      </c>
      <c r="L339" t="s">
        <v>45</v>
      </c>
      <c r="M339">
        <v>1</v>
      </c>
      <c r="N339">
        <v>3</v>
      </c>
      <c r="O339">
        <v>0</v>
      </c>
      <c r="P339" t="s">
        <v>2</v>
      </c>
      <c r="Q339" t="s">
        <v>3</v>
      </c>
      <c r="R339" t="s">
        <v>3</v>
      </c>
      <c r="S339" t="s">
        <v>2</v>
      </c>
      <c r="T339" t="s">
        <v>3</v>
      </c>
      <c r="U339" t="s">
        <v>3</v>
      </c>
      <c r="V339" t="s">
        <v>3</v>
      </c>
      <c r="W339" t="s">
        <v>2</v>
      </c>
      <c r="X339">
        <v>4</v>
      </c>
      <c r="Y339">
        <v>3</v>
      </c>
      <c r="Z339">
        <v>3</v>
      </c>
      <c r="AA339">
        <v>1</v>
      </c>
      <c r="AB339">
        <v>2</v>
      </c>
      <c r="AC339">
        <v>2</v>
      </c>
      <c r="AD339">
        <v>5</v>
      </c>
      <c r="AE339">
        <v>18</v>
      </c>
      <c r="AF339">
        <v>18</v>
      </c>
      <c r="AG339">
        <v>19</v>
      </c>
      <c r="AH339">
        <v>18.333333333333332</v>
      </c>
      <c r="AI339" t="s">
        <v>86</v>
      </c>
      <c r="AJ339">
        <v>0</v>
      </c>
      <c r="AK339" t="s">
        <v>76</v>
      </c>
      <c r="AL339" t="s">
        <v>77</v>
      </c>
    </row>
    <row r="340" spans="1:38">
      <c r="A340" t="s">
        <v>37</v>
      </c>
      <c r="B340" t="s">
        <v>38</v>
      </c>
      <c r="C340">
        <v>17</v>
      </c>
      <c r="D340" t="s">
        <v>39</v>
      </c>
      <c r="E340" t="s">
        <v>40</v>
      </c>
      <c r="F340" t="s">
        <v>46</v>
      </c>
      <c r="G340">
        <v>1</v>
      </c>
      <c r="H340">
        <v>1</v>
      </c>
      <c r="I340" t="s">
        <v>50</v>
      </c>
      <c r="J340" t="s">
        <v>43</v>
      </c>
      <c r="K340" t="s">
        <v>53</v>
      </c>
      <c r="L340" t="s">
        <v>45</v>
      </c>
      <c r="M340">
        <v>1</v>
      </c>
      <c r="N340">
        <v>3</v>
      </c>
      <c r="O340">
        <v>0</v>
      </c>
      <c r="P340" t="s">
        <v>2</v>
      </c>
      <c r="Q340" t="s">
        <v>3</v>
      </c>
      <c r="R340" t="s">
        <v>3</v>
      </c>
      <c r="S340" t="s">
        <v>2</v>
      </c>
      <c r="T340" t="s">
        <v>3</v>
      </c>
      <c r="U340" t="s">
        <v>3</v>
      </c>
      <c r="V340" t="s">
        <v>3</v>
      </c>
      <c r="W340" t="s">
        <v>2</v>
      </c>
      <c r="X340">
        <v>4</v>
      </c>
      <c r="Y340">
        <v>3</v>
      </c>
      <c r="Z340">
        <v>3</v>
      </c>
      <c r="AA340">
        <v>1</v>
      </c>
      <c r="AB340">
        <v>1</v>
      </c>
      <c r="AC340">
        <v>3</v>
      </c>
      <c r="AD340">
        <v>6</v>
      </c>
      <c r="AE340">
        <v>13</v>
      </c>
      <c r="AF340">
        <v>12</v>
      </c>
      <c r="AG340">
        <v>12</v>
      </c>
      <c r="AH340">
        <v>12.333333333333334</v>
      </c>
      <c r="AI340" t="s">
        <v>85</v>
      </c>
      <c r="AJ340">
        <v>1</v>
      </c>
      <c r="AK340" t="s">
        <v>76</v>
      </c>
      <c r="AL340" t="s">
        <v>77</v>
      </c>
    </row>
    <row r="341" spans="1:38">
      <c r="A341" t="s">
        <v>37</v>
      </c>
      <c r="B341" t="s">
        <v>52</v>
      </c>
      <c r="C341">
        <v>18</v>
      </c>
      <c r="D341" t="s">
        <v>39</v>
      </c>
      <c r="E341" t="s">
        <v>40</v>
      </c>
      <c r="F341" t="s">
        <v>46</v>
      </c>
      <c r="G341">
        <v>2</v>
      </c>
      <c r="H341">
        <v>1</v>
      </c>
      <c r="I341" t="s">
        <v>50</v>
      </c>
      <c r="J341" t="s">
        <v>50</v>
      </c>
      <c r="K341" t="s">
        <v>53</v>
      </c>
      <c r="L341" t="s">
        <v>45</v>
      </c>
      <c r="M341">
        <v>1</v>
      </c>
      <c r="N341">
        <v>3</v>
      </c>
      <c r="O341">
        <v>0</v>
      </c>
      <c r="P341" t="s">
        <v>2</v>
      </c>
      <c r="Q341" t="s">
        <v>2</v>
      </c>
      <c r="R341" t="s">
        <v>3</v>
      </c>
      <c r="S341" t="s">
        <v>3</v>
      </c>
      <c r="T341" t="s">
        <v>3</v>
      </c>
      <c r="U341" t="s">
        <v>3</v>
      </c>
      <c r="V341" t="s">
        <v>3</v>
      </c>
      <c r="W341" t="s">
        <v>2</v>
      </c>
      <c r="X341">
        <v>4</v>
      </c>
      <c r="Y341">
        <v>2</v>
      </c>
      <c r="Z341">
        <v>4</v>
      </c>
      <c r="AA341">
        <v>1</v>
      </c>
      <c r="AB341">
        <v>3</v>
      </c>
      <c r="AC341">
        <v>2</v>
      </c>
      <c r="AD341">
        <v>6</v>
      </c>
      <c r="AE341">
        <v>15</v>
      </c>
      <c r="AF341">
        <v>14</v>
      </c>
      <c r="AG341">
        <v>14</v>
      </c>
      <c r="AH341">
        <v>14.333333333333334</v>
      </c>
      <c r="AI341" t="s">
        <v>89</v>
      </c>
      <c r="AJ341">
        <v>1</v>
      </c>
      <c r="AK341" t="s">
        <v>76</v>
      </c>
      <c r="AL341" t="s">
        <v>77</v>
      </c>
    </row>
    <row r="342" spans="1:38">
      <c r="A342" t="s">
        <v>37</v>
      </c>
      <c r="B342" t="s">
        <v>38</v>
      </c>
      <c r="C342">
        <v>17</v>
      </c>
      <c r="D342" t="s">
        <v>39</v>
      </c>
      <c r="E342" t="s">
        <v>40</v>
      </c>
      <c r="F342" t="s">
        <v>46</v>
      </c>
      <c r="G342">
        <v>4</v>
      </c>
      <c r="H342">
        <v>3</v>
      </c>
      <c r="I342" t="s">
        <v>32</v>
      </c>
      <c r="J342" t="s">
        <v>50</v>
      </c>
      <c r="K342" t="s">
        <v>53</v>
      </c>
      <c r="L342" t="s">
        <v>45</v>
      </c>
      <c r="M342">
        <v>1</v>
      </c>
      <c r="N342">
        <v>3</v>
      </c>
      <c r="O342">
        <v>0</v>
      </c>
      <c r="P342" t="s">
        <v>2</v>
      </c>
      <c r="Q342" t="s">
        <v>3</v>
      </c>
      <c r="R342" t="s">
        <v>3</v>
      </c>
      <c r="S342" t="s">
        <v>2</v>
      </c>
      <c r="T342" t="s">
        <v>3</v>
      </c>
      <c r="U342" t="s">
        <v>3</v>
      </c>
      <c r="V342" t="s">
        <v>3</v>
      </c>
      <c r="W342" t="s">
        <v>2</v>
      </c>
      <c r="X342">
        <v>4</v>
      </c>
      <c r="Y342">
        <v>2</v>
      </c>
      <c r="Z342">
        <v>2</v>
      </c>
      <c r="AA342">
        <v>1</v>
      </c>
      <c r="AB342">
        <v>2</v>
      </c>
      <c r="AC342">
        <v>3</v>
      </c>
      <c r="AD342">
        <v>0</v>
      </c>
      <c r="AE342">
        <v>15</v>
      </c>
      <c r="AF342">
        <v>15</v>
      </c>
      <c r="AG342">
        <v>15</v>
      </c>
      <c r="AH342">
        <v>15</v>
      </c>
      <c r="AI342" t="s">
        <v>89</v>
      </c>
      <c r="AJ342">
        <v>0</v>
      </c>
      <c r="AK342" t="s">
        <v>76</v>
      </c>
      <c r="AL342" t="s">
        <v>77</v>
      </c>
    </row>
    <row r="343" spans="1:38">
      <c r="A343" t="s">
        <v>37</v>
      </c>
      <c r="B343" t="s">
        <v>52</v>
      </c>
      <c r="C343">
        <v>18</v>
      </c>
      <c r="D343" t="s">
        <v>54</v>
      </c>
      <c r="E343" t="s">
        <v>49</v>
      </c>
      <c r="F343" t="s">
        <v>46</v>
      </c>
      <c r="G343">
        <v>3</v>
      </c>
      <c r="H343">
        <v>2</v>
      </c>
      <c r="I343" t="s">
        <v>50</v>
      </c>
      <c r="J343" t="s">
        <v>47</v>
      </c>
      <c r="K343" t="s">
        <v>53</v>
      </c>
      <c r="L343" t="s">
        <v>45</v>
      </c>
      <c r="M343">
        <v>2</v>
      </c>
      <c r="N343">
        <v>3</v>
      </c>
      <c r="O343">
        <v>0</v>
      </c>
      <c r="P343" t="s">
        <v>2</v>
      </c>
      <c r="Q343" t="s">
        <v>3</v>
      </c>
      <c r="R343" t="s">
        <v>3</v>
      </c>
      <c r="S343" t="s">
        <v>3</v>
      </c>
      <c r="T343" t="s">
        <v>3</v>
      </c>
      <c r="U343" t="s">
        <v>3</v>
      </c>
      <c r="V343" t="s">
        <v>3</v>
      </c>
      <c r="W343" t="s">
        <v>2</v>
      </c>
      <c r="X343">
        <v>5</v>
      </c>
      <c r="Y343">
        <v>4</v>
      </c>
      <c r="Z343">
        <v>2</v>
      </c>
      <c r="AA343">
        <v>1</v>
      </c>
      <c r="AB343">
        <v>1</v>
      </c>
      <c r="AC343">
        <v>4</v>
      </c>
      <c r="AD343">
        <v>8</v>
      </c>
      <c r="AE343">
        <v>14</v>
      </c>
      <c r="AF343">
        <v>13</v>
      </c>
      <c r="AG343">
        <v>14</v>
      </c>
      <c r="AH343">
        <v>13.666666666666666</v>
      </c>
      <c r="AI343" t="s">
        <v>85</v>
      </c>
      <c r="AJ343">
        <v>0</v>
      </c>
      <c r="AK343" t="s">
        <v>76</v>
      </c>
      <c r="AL343" t="s">
        <v>77</v>
      </c>
    </row>
    <row r="344" spans="1:38">
      <c r="A344" t="s">
        <v>37</v>
      </c>
      <c r="B344" t="s">
        <v>38</v>
      </c>
      <c r="C344">
        <v>17</v>
      </c>
      <c r="D344" t="s">
        <v>39</v>
      </c>
      <c r="E344" t="s">
        <v>40</v>
      </c>
      <c r="F344" t="s">
        <v>46</v>
      </c>
      <c r="G344">
        <v>4</v>
      </c>
      <c r="H344">
        <v>2</v>
      </c>
      <c r="I344" t="s">
        <v>47</v>
      </c>
      <c r="J344" t="s">
        <v>47</v>
      </c>
      <c r="K344" t="s">
        <v>53</v>
      </c>
      <c r="L344" t="s">
        <v>45</v>
      </c>
      <c r="M344">
        <v>2</v>
      </c>
      <c r="N344">
        <v>3</v>
      </c>
      <c r="O344">
        <v>0</v>
      </c>
      <c r="P344" t="s">
        <v>2</v>
      </c>
      <c r="Q344" t="s">
        <v>3</v>
      </c>
      <c r="R344" t="s">
        <v>3</v>
      </c>
      <c r="S344" t="s">
        <v>2</v>
      </c>
      <c r="T344" t="s">
        <v>3</v>
      </c>
      <c r="U344" t="s">
        <v>3</v>
      </c>
      <c r="V344" t="s">
        <v>3</v>
      </c>
      <c r="W344" t="s">
        <v>2</v>
      </c>
      <c r="X344">
        <v>4</v>
      </c>
      <c r="Y344">
        <v>3</v>
      </c>
      <c r="Z344">
        <v>3</v>
      </c>
      <c r="AA344">
        <v>1</v>
      </c>
      <c r="AB344">
        <v>1</v>
      </c>
      <c r="AC344">
        <v>3</v>
      </c>
      <c r="AD344">
        <v>0</v>
      </c>
      <c r="AE344">
        <v>15</v>
      </c>
      <c r="AF344">
        <v>12</v>
      </c>
      <c r="AG344">
        <v>14</v>
      </c>
      <c r="AH344">
        <v>13.666666666666666</v>
      </c>
      <c r="AI344" t="s">
        <v>85</v>
      </c>
      <c r="AJ344">
        <v>0</v>
      </c>
      <c r="AK344" t="s">
        <v>76</v>
      </c>
      <c r="AL344" t="s">
        <v>77</v>
      </c>
    </row>
    <row r="345" spans="1:38">
      <c r="A345" t="s">
        <v>37</v>
      </c>
      <c r="B345" t="s">
        <v>38</v>
      </c>
      <c r="C345">
        <v>19</v>
      </c>
      <c r="D345" t="s">
        <v>39</v>
      </c>
      <c r="E345" t="s">
        <v>40</v>
      </c>
      <c r="F345" t="s">
        <v>46</v>
      </c>
      <c r="G345">
        <v>1</v>
      </c>
      <c r="H345">
        <v>1</v>
      </c>
      <c r="I345" t="s">
        <v>42</v>
      </c>
      <c r="J345" t="s">
        <v>32</v>
      </c>
      <c r="K345" t="s">
        <v>51</v>
      </c>
      <c r="L345" t="s">
        <v>47</v>
      </c>
      <c r="M345">
        <v>1</v>
      </c>
      <c r="N345">
        <v>3</v>
      </c>
      <c r="O345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3</v>
      </c>
      <c r="V345" t="s">
        <v>3</v>
      </c>
      <c r="W345" t="s">
        <v>3</v>
      </c>
      <c r="X345">
        <v>4</v>
      </c>
      <c r="Y345">
        <v>1</v>
      </c>
      <c r="Z345">
        <v>2</v>
      </c>
      <c r="AA345">
        <v>1</v>
      </c>
      <c r="AB345">
        <v>1</v>
      </c>
      <c r="AC345">
        <v>3</v>
      </c>
      <c r="AD345">
        <v>14</v>
      </c>
      <c r="AE345">
        <v>15</v>
      </c>
      <c r="AF345">
        <v>13</v>
      </c>
      <c r="AG345">
        <v>13</v>
      </c>
      <c r="AH345">
        <v>13.666666666666666</v>
      </c>
      <c r="AI345" t="s">
        <v>85</v>
      </c>
      <c r="AJ345">
        <v>3</v>
      </c>
      <c r="AK345" t="s">
        <v>75</v>
      </c>
      <c r="AL345" t="s">
        <v>77</v>
      </c>
    </row>
    <row r="346" spans="1:38">
      <c r="A346" t="s">
        <v>37</v>
      </c>
      <c r="B346" t="s">
        <v>38</v>
      </c>
      <c r="C346">
        <v>19</v>
      </c>
      <c r="D346" t="s">
        <v>54</v>
      </c>
      <c r="E346" t="s">
        <v>40</v>
      </c>
      <c r="F346" t="s">
        <v>46</v>
      </c>
      <c r="G346">
        <v>2</v>
      </c>
      <c r="H346">
        <v>3</v>
      </c>
      <c r="I346" t="s">
        <v>47</v>
      </c>
      <c r="J346" t="s">
        <v>47</v>
      </c>
      <c r="K346" t="s">
        <v>53</v>
      </c>
      <c r="L346" t="s">
        <v>47</v>
      </c>
      <c r="M346">
        <v>1</v>
      </c>
      <c r="N346">
        <v>3</v>
      </c>
      <c r="O346">
        <v>1</v>
      </c>
      <c r="P346" t="s">
        <v>2</v>
      </c>
      <c r="Q346" t="s">
        <v>2</v>
      </c>
      <c r="R346" t="s">
        <v>2</v>
      </c>
      <c r="S346" t="s">
        <v>2</v>
      </c>
      <c r="T346" t="s">
        <v>3</v>
      </c>
      <c r="U346" t="s">
        <v>3</v>
      </c>
      <c r="V346" t="s">
        <v>3</v>
      </c>
      <c r="W346" t="s">
        <v>3</v>
      </c>
      <c r="X346">
        <v>4</v>
      </c>
      <c r="Y346">
        <v>1</v>
      </c>
      <c r="Z346">
        <v>2</v>
      </c>
      <c r="AA346">
        <v>1</v>
      </c>
      <c r="AB346">
        <v>1</v>
      </c>
      <c r="AC346">
        <v>3</v>
      </c>
      <c r="AD346">
        <v>40</v>
      </c>
      <c r="AE346">
        <v>13</v>
      </c>
      <c r="AF346">
        <v>11</v>
      </c>
      <c r="AG346">
        <v>11</v>
      </c>
      <c r="AH346">
        <v>11.666666666666666</v>
      </c>
      <c r="AI346" t="s">
        <v>85</v>
      </c>
      <c r="AJ346">
        <v>1</v>
      </c>
      <c r="AK346" t="s">
        <v>76</v>
      </c>
      <c r="AL346" t="s">
        <v>77</v>
      </c>
    </row>
    <row r="347" spans="1:38">
      <c r="A347" t="s">
        <v>37</v>
      </c>
      <c r="B347" t="s">
        <v>38</v>
      </c>
      <c r="C347">
        <v>18</v>
      </c>
      <c r="D347" t="s">
        <v>39</v>
      </c>
      <c r="E347" t="s">
        <v>40</v>
      </c>
      <c r="F347" t="s">
        <v>46</v>
      </c>
      <c r="G347">
        <v>4</v>
      </c>
      <c r="H347">
        <v>3</v>
      </c>
      <c r="I347" t="s">
        <v>47</v>
      </c>
      <c r="J347" t="s">
        <v>47</v>
      </c>
      <c r="K347" t="s">
        <v>44</v>
      </c>
      <c r="L347" t="s">
        <v>45</v>
      </c>
      <c r="M347">
        <v>1</v>
      </c>
      <c r="N347">
        <v>3</v>
      </c>
      <c r="O347">
        <v>0</v>
      </c>
      <c r="P347" t="s">
        <v>2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  <c r="W347" t="s">
        <v>3</v>
      </c>
      <c r="X347">
        <v>4</v>
      </c>
      <c r="Y347">
        <v>3</v>
      </c>
      <c r="Z347">
        <v>4</v>
      </c>
      <c r="AA347">
        <v>1</v>
      </c>
      <c r="AB347">
        <v>1</v>
      </c>
      <c r="AC347">
        <v>5</v>
      </c>
      <c r="AD347">
        <v>9</v>
      </c>
      <c r="AE347">
        <v>9</v>
      </c>
      <c r="AF347">
        <v>10</v>
      </c>
      <c r="AG347">
        <v>9</v>
      </c>
      <c r="AH347">
        <v>9.3333333333333339</v>
      </c>
      <c r="AI347" t="s">
        <v>74</v>
      </c>
      <c r="AJ347">
        <v>0</v>
      </c>
      <c r="AK347" t="s">
        <v>76</v>
      </c>
      <c r="AL347" t="s">
        <v>77</v>
      </c>
    </row>
    <row r="348" spans="1:38">
      <c r="A348" t="s">
        <v>37</v>
      </c>
      <c r="B348" t="s">
        <v>38</v>
      </c>
      <c r="C348">
        <v>17</v>
      </c>
      <c r="D348" t="s">
        <v>54</v>
      </c>
      <c r="E348" t="s">
        <v>40</v>
      </c>
      <c r="F348" t="s">
        <v>46</v>
      </c>
      <c r="G348">
        <v>3</v>
      </c>
      <c r="H348">
        <v>4</v>
      </c>
      <c r="I348" t="s">
        <v>42</v>
      </c>
      <c r="J348" t="s">
        <v>50</v>
      </c>
      <c r="K348" t="s">
        <v>44</v>
      </c>
      <c r="L348" t="s">
        <v>48</v>
      </c>
      <c r="M348">
        <v>1</v>
      </c>
      <c r="N348">
        <v>3</v>
      </c>
      <c r="O348">
        <v>0</v>
      </c>
      <c r="P348" t="s">
        <v>2</v>
      </c>
      <c r="Q348" t="s">
        <v>3</v>
      </c>
      <c r="R348" t="s">
        <v>3</v>
      </c>
      <c r="S348" t="s">
        <v>3</v>
      </c>
      <c r="T348" t="s">
        <v>2</v>
      </c>
      <c r="U348" t="s">
        <v>3</v>
      </c>
      <c r="V348" t="s">
        <v>3</v>
      </c>
      <c r="W348" t="s">
        <v>2</v>
      </c>
      <c r="X348">
        <v>4</v>
      </c>
      <c r="Y348">
        <v>3</v>
      </c>
      <c r="Z348">
        <v>4</v>
      </c>
      <c r="AA348">
        <v>2</v>
      </c>
      <c r="AB348">
        <v>5</v>
      </c>
      <c r="AC348">
        <v>5</v>
      </c>
      <c r="AD348">
        <v>0</v>
      </c>
      <c r="AE348">
        <v>11</v>
      </c>
      <c r="AF348">
        <v>11</v>
      </c>
      <c r="AG348">
        <v>10</v>
      </c>
      <c r="AH348">
        <v>10.666666666666666</v>
      </c>
      <c r="AI348" t="s">
        <v>85</v>
      </c>
      <c r="AJ348">
        <v>1</v>
      </c>
      <c r="AK348" t="s">
        <v>76</v>
      </c>
      <c r="AL348" t="s">
        <v>77</v>
      </c>
    </row>
    <row r="349" spans="1:38">
      <c r="A349" t="s">
        <v>37</v>
      </c>
      <c r="B349" t="s">
        <v>38</v>
      </c>
      <c r="C349">
        <v>17</v>
      </c>
      <c r="D349" t="s">
        <v>54</v>
      </c>
      <c r="E349" t="s">
        <v>49</v>
      </c>
      <c r="F349" t="s">
        <v>46</v>
      </c>
      <c r="G349">
        <v>2</v>
      </c>
      <c r="H349">
        <v>2</v>
      </c>
      <c r="I349" t="s">
        <v>50</v>
      </c>
      <c r="J349" t="s">
        <v>50</v>
      </c>
      <c r="K349" t="s">
        <v>44</v>
      </c>
      <c r="L349" t="s">
        <v>45</v>
      </c>
      <c r="M349">
        <v>1</v>
      </c>
      <c r="N349">
        <v>3</v>
      </c>
      <c r="O349">
        <v>0</v>
      </c>
      <c r="P349" t="s">
        <v>2</v>
      </c>
      <c r="Q349" t="s">
        <v>3</v>
      </c>
      <c r="R349" t="s">
        <v>3</v>
      </c>
      <c r="S349" t="s">
        <v>3</v>
      </c>
      <c r="T349" t="s">
        <v>3</v>
      </c>
      <c r="U349" t="s">
        <v>3</v>
      </c>
      <c r="V349" t="s">
        <v>3</v>
      </c>
      <c r="W349" t="s">
        <v>2</v>
      </c>
      <c r="X349">
        <v>3</v>
      </c>
      <c r="Y349">
        <v>3</v>
      </c>
      <c r="Z349">
        <v>2</v>
      </c>
      <c r="AA349">
        <v>2</v>
      </c>
      <c r="AB349">
        <v>2</v>
      </c>
      <c r="AC349">
        <v>3</v>
      </c>
      <c r="AD349">
        <v>3</v>
      </c>
      <c r="AE349">
        <v>11</v>
      </c>
      <c r="AF349">
        <v>11</v>
      </c>
      <c r="AG349">
        <v>11</v>
      </c>
      <c r="AH349">
        <v>11</v>
      </c>
      <c r="AI349" t="s">
        <v>85</v>
      </c>
      <c r="AJ349">
        <v>0</v>
      </c>
      <c r="AK349" t="s">
        <v>76</v>
      </c>
      <c r="AL349" t="s">
        <v>77</v>
      </c>
    </row>
    <row r="350" spans="1:38">
      <c r="A350" t="s">
        <v>37</v>
      </c>
      <c r="B350" t="s">
        <v>38</v>
      </c>
      <c r="C350">
        <v>17</v>
      </c>
      <c r="D350" t="s">
        <v>39</v>
      </c>
      <c r="E350" t="s">
        <v>40</v>
      </c>
      <c r="F350" t="s">
        <v>46</v>
      </c>
      <c r="G350">
        <v>3</v>
      </c>
      <c r="H350">
        <v>1</v>
      </c>
      <c r="I350" t="s">
        <v>50</v>
      </c>
      <c r="J350" t="s">
        <v>50</v>
      </c>
      <c r="K350" t="s">
        <v>44</v>
      </c>
      <c r="L350" t="s">
        <v>48</v>
      </c>
      <c r="M350">
        <v>1</v>
      </c>
      <c r="N350">
        <v>3</v>
      </c>
      <c r="O350">
        <v>0</v>
      </c>
      <c r="P350" t="s">
        <v>2</v>
      </c>
      <c r="Q350" t="s">
        <v>3</v>
      </c>
      <c r="R350" t="s">
        <v>2</v>
      </c>
      <c r="S350" t="s">
        <v>2</v>
      </c>
      <c r="T350" t="s">
        <v>2</v>
      </c>
      <c r="U350" t="s">
        <v>3</v>
      </c>
      <c r="V350" t="s">
        <v>3</v>
      </c>
      <c r="W350" t="s">
        <v>2</v>
      </c>
      <c r="X350">
        <v>3</v>
      </c>
      <c r="Y350">
        <v>4</v>
      </c>
      <c r="Z350">
        <v>3</v>
      </c>
      <c r="AA350">
        <v>2</v>
      </c>
      <c r="AB350">
        <v>3</v>
      </c>
      <c r="AC350">
        <v>5</v>
      </c>
      <c r="AD350">
        <v>1</v>
      </c>
      <c r="AE350">
        <v>12</v>
      </c>
      <c r="AF350">
        <v>14</v>
      </c>
      <c r="AG350">
        <v>15</v>
      </c>
      <c r="AH350">
        <v>13.666666666666666</v>
      </c>
      <c r="AI350" t="s">
        <v>85</v>
      </c>
      <c r="AJ350">
        <v>1</v>
      </c>
      <c r="AK350" t="s">
        <v>76</v>
      </c>
      <c r="AL350" t="s">
        <v>77</v>
      </c>
    </row>
    <row r="351" spans="1:38">
      <c r="A351" t="s">
        <v>37</v>
      </c>
      <c r="B351" t="s">
        <v>38</v>
      </c>
      <c r="C351">
        <v>17</v>
      </c>
      <c r="D351" t="s">
        <v>39</v>
      </c>
      <c r="E351" t="s">
        <v>49</v>
      </c>
      <c r="F351" t="s">
        <v>46</v>
      </c>
      <c r="G351">
        <v>0</v>
      </c>
      <c r="H351">
        <v>2</v>
      </c>
      <c r="I351" t="s">
        <v>42</v>
      </c>
      <c r="J351" t="s">
        <v>42</v>
      </c>
      <c r="K351" t="s">
        <v>51</v>
      </c>
      <c r="L351" t="s">
        <v>48</v>
      </c>
      <c r="M351">
        <v>2</v>
      </c>
      <c r="N351">
        <v>3</v>
      </c>
      <c r="O351">
        <v>0</v>
      </c>
      <c r="P351" t="s">
        <v>2</v>
      </c>
      <c r="Q351" t="s">
        <v>2</v>
      </c>
      <c r="R351" t="s">
        <v>2</v>
      </c>
      <c r="S351" t="s">
        <v>2</v>
      </c>
      <c r="T351" t="s">
        <v>3</v>
      </c>
      <c r="U351" t="s">
        <v>3</v>
      </c>
      <c r="V351" t="s">
        <v>3</v>
      </c>
      <c r="W351" t="s">
        <v>2</v>
      </c>
      <c r="X351">
        <v>3</v>
      </c>
      <c r="Y351">
        <v>3</v>
      </c>
      <c r="Z351">
        <v>3</v>
      </c>
      <c r="AA351">
        <v>2</v>
      </c>
      <c r="AB351">
        <v>3</v>
      </c>
      <c r="AC351">
        <v>2</v>
      </c>
      <c r="AD351">
        <v>0</v>
      </c>
      <c r="AE351">
        <v>16</v>
      </c>
      <c r="AF351">
        <v>15</v>
      </c>
      <c r="AG351">
        <v>15</v>
      </c>
      <c r="AH351">
        <v>15.333333333333334</v>
      </c>
      <c r="AI351" t="s">
        <v>89</v>
      </c>
      <c r="AJ351">
        <v>1</v>
      </c>
      <c r="AK351" t="s">
        <v>76</v>
      </c>
      <c r="AL351" t="s">
        <v>77</v>
      </c>
    </row>
    <row r="352" spans="1:38">
      <c r="A352" t="s">
        <v>37</v>
      </c>
      <c r="B352" t="s">
        <v>52</v>
      </c>
      <c r="C352">
        <v>18</v>
      </c>
      <c r="D352" t="s">
        <v>39</v>
      </c>
      <c r="E352" t="s">
        <v>40</v>
      </c>
      <c r="F352" t="s">
        <v>46</v>
      </c>
      <c r="G352">
        <v>4</v>
      </c>
      <c r="H352">
        <v>4</v>
      </c>
      <c r="I352" t="s">
        <v>47</v>
      </c>
      <c r="J352" t="s">
        <v>47</v>
      </c>
      <c r="K352" t="s">
        <v>44</v>
      </c>
      <c r="L352" t="s">
        <v>45</v>
      </c>
      <c r="M352">
        <v>1</v>
      </c>
      <c r="N352">
        <v>3</v>
      </c>
      <c r="O352">
        <v>0</v>
      </c>
      <c r="P352" t="s">
        <v>2</v>
      </c>
      <c r="Q352" t="s">
        <v>2</v>
      </c>
      <c r="R352" t="s">
        <v>2</v>
      </c>
      <c r="S352" t="s">
        <v>3</v>
      </c>
      <c r="T352" t="s">
        <v>3</v>
      </c>
      <c r="U352" t="s">
        <v>3</v>
      </c>
      <c r="V352" t="s">
        <v>3</v>
      </c>
      <c r="W352" t="s">
        <v>2</v>
      </c>
      <c r="X352">
        <v>4</v>
      </c>
      <c r="Y352">
        <v>3</v>
      </c>
      <c r="Z352">
        <v>3</v>
      </c>
      <c r="AA352">
        <v>2</v>
      </c>
      <c r="AB352">
        <v>2</v>
      </c>
      <c r="AC352">
        <v>3</v>
      </c>
      <c r="AD352">
        <v>3</v>
      </c>
      <c r="AE352">
        <v>9</v>
      </c>
      <c r="AF352">
        <v>12</v>
      </c>
      <c r="AG352">
        <v>11</v>
      </c>
      <c r="AH352">
        <v>10.666666666666666</v>
      </c>
      <c r="AI352" t="s">
        <v>85</v>
      </c>
      <c r="AJ352">
        <v>0</v>
      </c>
      <c r="AK352" t="s">
        <v>76</v>
      </c>
      <c r="AL352" t="s">
        <v>77</v>
      </c>
    </row>
    <row r="353" spans="1:38">
      <c r="A353" t="s">
        <v>37</v>
      </c>
      <c r="B353" t="s">
        <v>38</v>
      </c>
      <c r="C353">
        <v>17</v>
      </c>
      <c r="D353" t="s">
        <v>39</v>
      </c>
      <c r="E353" t="s">
        <v>40</v>
      </c>
      <c r="F353" t="s">
        <v>46</v>
      </c>
      <c r="G353">
        <v>4</v>
      </c>
      <c r="H353">
        <v>4</v>
      </c>
      <c r="I353" t="s">
        <v>43</v>
      </c>
      <c r="J353" t="s">
        <v>50</v>
      </c>
      <c r="K353" t="s">
        <v>44</v>
      </c>
      <c r="L353" t="s">
        <v>45</v>
      </c>
      <c r="M353">
        <v>1</v>
      </c>
      <c r="N353">
        <v>3</v>
      </c>
      <c r="O353">
        <v>0</v>
      </c>
      <c r="P353" t="s">
        <v>2</v>
      </c>
      <c r="Q353" t="s">
        <v>3</v>
      </c>
      <c r="R353" t="s">
        <v>3</v>
      </c>
      <c r="S353" t="s">
        <v>3</v>
      </c>
      <c r="T353" t="s">
        <v>3</v>
      </c>
      <c r="U353" t="s">
        <v>3</v>
      </c>
      <c r="V353" t="s">
        <v>3</v>
      </c>
      <c r="W353" t="s">
        <v>2</v>
      </c>
      <c r="X353">
        <v>5</v>
      </c>
      <c r="Y353">
        <v>4</v>
      </c>
      <c r="Z353">
        <v>4</v>
      </c>
      <c r="AA353">
        <v>1</v>
      </c>
      <c r="AB353">
        <v>3</v>
      </c>
      <c r="AC353">
        <v>4</v>
      </c>
      <c r="AD353">
        <v>7</v>
      </c>
      <c r="AE353">
        <v>10</v>
      </c>
      <c r="AF353">
        <v>9</v>
      </c>
      <c r="AG353">
        <v>9</v>
      </c>
      <c r="AH353">
        <v>9.3333333333333339</v>
      </c>
      <c r="AI353" t="s">
        <v>74</v>
      </c>
      <c r="AJ353">
        <v>0</v>
      </c>
      <c r="AK353" t="s">
        <v>76</v>
      </c>
      <c r="AL353" t="s">
        <v>77</v>
      </c>
    </row>
    <row r="354" spans="1:38">
      <c r="A354" t="s">
        <v>37</v>
      </c>
      <c r="B354" t="s">
        <v>38</v>
      </c>
      <c r="C354">
        <v>17</v>
      </c>
      <c r="D354" t="s">
        <v>39</v>
      </c>
      <c r="E354" t="s">
        <v>40</v>
      </c>
      <c r="F354" t="s">
        <v>46</v>
      </c>
      <c r="G354">
        <v>4</v>
      </c>
      <c r="H354">
        <v>4</v>
      </c>
      <c r="I354" t="s">
        <v>43</v>
      </c>
      <c r="J354" t="s">
        <v>43</v>
      </c>
      <c r="K354" t="s">
        <v>44</v>
      </c>
      <c r="L354" t="s">
        <v>45</v>
      </c>
      <c r="M354">
        <v>2</v>
      </c>
      <c r="N354">
        <v>3</v>
      </c>
      <c r="O354">
        <v>0</v>
      </c>
      <c r="P354" t="s">
        <v>2</v>
      </c>
      <c r="Q354" t="s">
        <v>3</v>
      </c>
      <c r="R354" t="s">
        <v>3</v>
      </c>
      <c r="S354" t="s">
        <v>2</v>
      </c>
      <c r="T354" t="s">
        <v>2</v>
      </c>
      <c r="U354" t="s">
        <v>3</v>
      </c>
      <c r="V354" t="s">
        <v>3</v>
      </c>
      <c r="W354" t="s">
        <v>3</v>
      </c>
      <c r="X354">
        <v>4</v>
      </c>
      <c r="Y354">
        <v>3</v>
      </c>
      <c r="Z354">
        <v>3</v>
      </c>
      <c r="AA354">
        <v>1</v>
      </c>
      <c r="AB354">
        <v>2</v>
      </c>
      <c r="AC354">
        <v>4</v>
      </c>
      <c r="AD354">
        <v>4</v>
      </c>
      <c r="AE354">
        <v>14</v>
      </c>
      <c r="AF354">
        <v>14</v>
      </c>
      <c r="AG354">
        <v>14</v>
      </c>
      <c r="AH354">
        <v>14</v>
      </c>
      <c r="AI354" t="s">
        <v>89</v>
      </c>
      <c r="AJ354">
        <v>0</v>
      </c>
      <c r="AK354" t="s">
        <v>76</v>
      </c>
      <c r="AL354" t="s">
        <v>77</v>
      </c>
    </row>
    <row r="355" spans="1:38">
      <c r="A355" t="s">
        <v>37</v>
      </c>
      <c r="B355" t="s">
        <v>38</v>
      </c>
      <c r="C355">
        <v>17</v>
      </c>
      <c r="D355" t="s">
        <v>54</v>
      </c>
      <c r="E355" t="s">
        <v>40</v>
      </c>
      <c r="F355" t="s">
        <v>46</v>
      </c>
      <c r="G355">
        <v>2</v>
      </c>
      <c r="H355">
        <v>4</v>
      </c>
      <c r="I355" t="s">
        <v>42</v>
      </c>
      <c r="J355" t="s">
        <v>47</v>
      </c>
      <c r="K355" t="s">
        <v>44</v>
      </c>
      <c r="L355" t="s">
        <v>48</v>
      </c>
      <c r="M355">
        <v>1</v>
      </c>
      <c r="N355">
        <v>3</v>
      </c>
      <c r="O355">
        <v>0</v>
      </c>
      <c r="P355" t="s">
        <v>2</v>
      </c>
      <c r="Q355" t="s">
        <v>3</v>
      </c>
      <c r="R355" t="s">
        <v>2</v>
      </c>
      <c r="S355" t="s">
        <v>2</v>
      </c>
      <c r="T355" t="s">
        <v>3</v>
      </c>
      <c r="U355" t="s">
        <v>3</v>
      </c>
      <c r="V355" t="s">
        <v>3</v>
      </c>
      <c r="W355" t="s">
        <v>3</v>
      </c>
      <c r="X355">
        <v>4</v>
      </c>
      <c r="Y355">
        <v>4</v>
      </c>
      <c r="Z355">
        <v>3</v>
      </c>
      <c r="AA355">
        <v>1</v>
      </c>
      <c r="AB355">
        <v>1</v>
      </c>
      <c r="AC355">
        <v>5</v>
      </c>
      <c r="AD355">
        <v>7</v>
      </c>
      <c r="AE355">
        <v>12</v>
      </c>
      <c r="AF355">
        <v>14</v>
      </c>
      <c r="AG355">
        <v>14</v>
      </c>
      <c r="AH355">
        <v>13.333333333333334</v>
      </c>
      <c r="AI355" t="s">
        <v>85</v>
      </c>
      <c r="AJ355">
        <v>0</v>
      </c>
      <c r="AK355" t="s">
        <v>76</v>
      </c>
      <c r="AL355" t="s">
        <v>77</v>
      </c>
    </row>
    <row r="356" spans="1:38">
      <c r="A356" t="s">
        <v>37</v>
      </c>
      <c r="B356" t="s">
        <v>38</v>
      </c>
      <c r="C356">
        <v>17</v>
      </c>
      <c r="D356" t="s">
        <v>39</v>
      </c>
      <c r="E356" t="s">
        <v>40</v>
      </c>
      <c r="F356" t="s">
        <v>46</v>
      </c>
      <c r="G356">
        <v>3</v>
      </c>
      <c r="H356">
        <v>4</v>
      </c>
      <c r="I356" t="s">
        <v>50</v>
      </c>
      <c r="J356" t="s">
        <v>47</v>
      </c>
      <c r="K356" t="s">
        <v>44</v>
      </c>
      <c r="L356" t="s">
        <v>45</v>
      </c>
      <c r="M356">
        <v>1</v>
      </c>
      <c r="N356">
        <v>3</v>
      </c>
      <c r="O356">
        <v>0</v>
      </c>
      <c r="P356" t="s">
        <v>2</v>
      </c>
      <c r="Q356" t="s">
        <v>2</v>
      </c>
      <c r="R356" t="s">
        <v>2</v>
      </c>
      <c r="S356" t="s">
        <v>2</v>
      </c>
      <c r="T356" t="s">
        <v>3</v>
      </c>
      <c r="U356" t="s">
        <v>3</v>
      </c>
      <c r="V356" t="s">
        <v>3</v>
      </c>
      <c r="W356" t="s">
        <v>2</v>
      </c>
      <c r="X356">
        <v>4</v>
      </c>
      <c r="Y356">
        <v>4</v>
      </c>
      <c r="Z356">
        <v>5</v>
      </c>
      <c r="AA356">
        <v>1</v>
      </c>
      <c r="AB356">
        <v>3</v>
      </c>
      <c r="AC356">
        <v>5</v>
      </c>
      <c r="AD356">
        <v>16</v>
      </c>
      <c r="AE356">
        <v>16</v>
      </c>
      <c r="AF356">
        <v>15</v>
      </c>
      <c r="AG356">
        <v>15</v>
      </c>
      <c r="AH356">
        <v>15.333333333333334</v>
      </c>
      <c r="AI356" t="s">
        <v>89</v>
      </c>
      <c r="AJ356">
        <v>1</v>
      </c>
      <c r="AK356" t="s">
        <v>76</v>
      </c>
      <c r="AL356" t="s">
        <v>77</v>
      </c>
    </row>
    <row r="357" spans="1:38">
      <c r="A357" t="s">
        <v>37</v>
      </c>
      <c r="B357" t="s">
        <v>38</v>
      </c>
      <c r="C357">
        <v>19</v>
      </c>
      <c r="D357" t="s">
        <v>54</v>
      </c>
      <c r="E357" t="s">
        <v>40</v>
      </c>
      <c r="F357" t="s">
        <v>41</v>
      </c>
      <c r="G357">
        <v>3</v>
      </c>
      <c r="H357">
        <v>1</v>
      </c>
      <c r="I357" t="s">
        <v>50</v>
      </c>
      <c r="J357" t="s">
        <v>42</v>
      </c>
      <c r="K357" t="s">
        <v>51</v>
      </c>
      <c r="L357" t="s">
        <v>47</v>
      </c>
      <c r="M357">
        <v>1</v>
      </c>
      <c r="N357">
        <v>3</v>
      </c>
      <c r="O357">
        <v>1</v>
      </c>
      <c r="P357" t="s">
        <v>2</v>
      </c>
      <c r="Q357" t="s">
        <v>2</v>
      </c>
      <c r="R357" t="s">
        <v>3</v>
      </c>
      <c r="S357" t="s">
        <v>2</v>
      </c>
      <c r="T357" t="s">
        <v>3</v>
      </c>
      <c r="U357" t="s">
        <v>3</v>
      </c>
      <c r="V357" t="s">
        <v>2</v>
      </c>
      <c r="W357" t="s">
        <v>2</v>
      </c>
      <c r="X357">
        <v>5</v>
      </c>
      <c r="Y357">
        <v>4</v>
      </c>
      <c r="Z357">
        <v>3</v>
      </c>
      <c r="AA357">
        <v>1</v>
      </c>
      <c r="AB357">
        <v>2</v>
      </c>
      <c r="AC357">
        <v>5</v>
      </c>
      <c r="AD357">
        <v>12</v>
      </c>
      <c r="AE357">
        <v>14</v>
      </c>
      <c r="AF357">
        <v>13</v>
      </c>
      <c r="AG357">
        <v>13</v>
      </c>
      <c r="AH357">
        <v>13.333333333333334</v>
      </c>
      <c r="AI357" t="s">
        <v>85</v>
      </c>
      <c r="AJ357">
        <v>2</v>
      </c>
      <c r="AK357" t="s">
        <v>75</v>
      </c>
      <c r="AL357" t="s">
        <v>77</v>
      </c>
    </row>
    <row r="358" spans="1:38">
      <c r="A358" t="s">
        <v>37</v>
      </c>
      <c r="B358" t="s">
        <v>38</v>
      </c>
      <c r="C358">
        <v>19</v>
      </c>
      <c r="D358" t="s">
        <v>39</v>
      </c>
      <c r="E358" t="s">
        <v>40</v>
      </c>
      <c r="F358" t="s">
        <v>46</v>
      </c>
      <c r="G358">
        <v>2</v>
      </c>
      <c r="H358">
        <v>1</v>
      </c>
      <c r="I358" t="s">
        <v>50</v>
      </c>
      <c r="J358" t="s">
        <v>50</v>
      </c>
      <c r="K358" t="s">
        <v>51</v>
      </c>
      <c r="L358" t="s">
        <v>47</v>
      </c>
      <c r="M358">
        <v>1</v>
      </c>
      <c r="N358">
        <v>3</v>
      </c>
      <c r="O358">
        <v>1</v>
      </c>
      <c r="P358" t="s">
        <v>2</v>
      </c>
      <c r="Q358" t="s">
        <v>2</v>
      </c>
      <c r="R358" t="s">
        <v>3</v>
      </c>
      <c r="S358" t="s">
        <v>3</v>
      </c>
      <c r="T358" t="s">
        <v>3</v>
      </c>
      <c r="U358" t="s">
        <v>3</v>
      </c>
      <c r="V358" t="s">
        <v>3</v>
      </c>
      <c r="W358" t="s">
        <v>3</v>
      </c>
      <c r="X358">
        <v>4</v>
      </c>
      <c r="Y358">
        <v>3</v>
      </c>
      <c r="Z358">
        <v>4</v>
      </c>
      <c r="AA358">
        <v>1</v>
      </c>
      <c r="AB358">
        <v>3</v>
      </c>
      <c r="AC358">
        <v>3</v>
      </c>
      <c r="AD358">
        <v>4</v>
      </c>
      <c r="AE358">
        <v>11</v>
      </c>
      <c r="AF358">
        <v>12</v>
      </c>
      <c r="AG358">
        <v>11</v>
      </c>
      <c r="AH358">
        <v>11.333333333333334</v>
      </c>
      <c r="AI358" t="s">
        <v>85</v>
      </c>
      <c r="AJ358">
        <v>1</v>
      </c>
      <c r="AK358" t="s">
        <v>76</v>
      </c>
      <c r="AL358" t="s">
        <v>77</v>
      </c>
    </row>
    <row r="359" spans="1:38">
      <c r="A359" t="s">
        <v>37</v>
      </c>
      <c r="B359" t="s">
        <v>38</v>
      </c>
      <c r="C359">
        <v>18</v>
      </c>
      <c r="D359" t="s">
        <v>39</v>
      </c>
      <c r="E359" t="s">
        <v>40</v>
      </c>
      <c r="F359" t="s">
        <v>46</v>
      </c>
      <c r="G359">
        <v>2</v>
      </c>
      <c r="H359">
        <v>3</v>
      </c>
      <c r="I359" t="s">
        <v>42</v>
      </c>
      <c r="J359" t="s">
        <v>47</v>
      </c>
      <c r="K359" t="s">
        <v>44</v>
      </c>
      <c r="L359" t="s">
        <v>45</v>
      </c>
      <c r="M359">
        <v>1</v>
      </c>
      <c r="N359">
        <v>3</v>
      </c>
      <c r="O359">
        <v>0</v>
      </c>
      <c r="P359" t="s">
        <v>2</v>
      </c>
      <c r="Q359" t="s">
        <v>3</v>
      </c>
      <c r="R359" t="s">
        <v>2</v>
      </c>
      <c r="S359" t="s">
        <v>2</v>
      </c>
      <c r="T359" t="s">
        <v>3</v>
      </c>
      <c r="U359" t="s">
        <v>3</v>
      </c>
      <c r="V359" t="s">
        <v>3</v>
      </c>
      <c r="W359" t="s">
        <v>2</v>
      </c>
      <c r="X359">
        <v>4</v>
      </c>
      <c r="Y359">
        <v>3</v>
      </c>
      <c r="Z359">
        <v>3</v>
      </c>
      <c r="AA359">
        <v>1</v>
      </c>
      <c r="AB359">
        <v>2</v>
      </c>
      <c r="AC359">
        <v>3</v>
      </c>
      <c r="AD359">
        <v>4</v>
      </c>
      <c r="AE359">
        <v>11</v>
      </c>
      <c r="AF359">
        <v>10</v>
      </c>
      <c r="AG359">
        <v>10</v>
      </c>
      <c r="AH359">
        <v>10.333333333333334</v>
      </c>
      <c r="AI359" t="s">
        <v>85</v>
      </c>
      <c r="AJ359">
        <v>0</v>
      </c>
      <c r="AK359" t="s">
        <v>76</v>
      </c>
      <c r="AL359" t="s">
        <v>77</v>
      </c>
    </row>
    <row r="360" spans="1:38">
      <c r="A360" t="s">
        <v>37</v>
      </c>
      <c r="B360" t="s">
        <v>38</v>
      </c>
      <c r="C360">
        <v>18</v>
      </c>
      <c r="D360" t="s">
        <v>39</v>
      </c>
      <c r="E360" t="s">
        <v>40</v>
      </c>
      <c r="F360" t="s">
        <v>46</v>
      </c>
      <c r="G360">
        <v>3</v>
      </c>
      <c r="H360">
        <v>2</v>
      </c>
      <c r="I360" t="s">
        <v>47</v>
      </c>
      <c r="J360" t="s">
        <v>50</v>
      </c>
      <c r="K360" t="s">
        <v>47</v>
      </c>
      <c r="L360" t="s">
        <v>45</v>
      </c>
      <c r="M360">
        <v>1</v>
      </c>
      <c r="N360">
        <v>3</v>
      </c>
      <c r="O360">
        <v>0</v>
      </c>
      <c r="P360" t="s">
        <v>2</v>
      </c>
      <c r="Q360" t="s">
        <v>2</v>
      </c>
      <c r="R360" t="s">
        <v>2</v>
      </c>
      <c r="S360" t="s">
        <v>2</v>
      </c>
      <c r="T360" t="s">
        <v>3</v>
      </c>
      <c r="U360" t="s">
        <v>3</v>
      </c>
      <c r="V360" t="s">
        <v>3</v>
      </c>
      <c r="W360" t="s">
        <v>3</v>
      </c>
      <c r="X360">
        <v>5</v>
      </c>
      <c r="Y360">
        <v>4</v>
      </c>
      <c r="Z360">
        <v>3</v>
      </c>
      <c r="AA360">
        <v>2</v>
      </c>
      <c r="AB360">
        <v>3</v>
      </c>
      <c r="AC360">
        <v>1</v>
      </c>
      <c r="AD360">
        <v>7</v>
      </c>
      <c r="AE360">
        <v>13</v>
      </c>
      <c r="AF360">
        <v>13</v>
      </c>
      <c r="AG360">
        <v>14</v>
      </c>
      <c r="AH360">
        <v>13.333333333333334</v>
      </c>
      <c r="AI360" t="s">
        <v>85</v>
      </c>
      <c r="AJ360">
        <v>0</v>
      </c>
      <c r="AK360" t="s">
        <v>76</v>
      </c>
      <c r="AL360" t="s">
        <v>77</v>
      </c>
    </row>
    <row r="361" spans="1:38">
      <c r="A361" t="s">
        <v>37</v>
      </c>
      <c r="B361" t="s">
        <v>52</v>
      </c>
      <c r="C361">
        <v>18</v>
      </c>
      <c r="D361" t="s">
        <v>54</v>
      </c>
      <c r="E361" t="s">
        <v>40</v>
      </c>
      <c r="F361" t="s">
        <v>46</v>
      </c>
      <c r="G361">
        <v>4</v>
      </c>
      <c r="H361">
        <v>3</v>
      </c>
      <c r="I361" t="s">
        <v>43</v>
      </c>
      <c r="J361" t="s">
        <v>50</v>
      </c>
      <c r="K361" t="s">
        <v>44</v>
      </c>
      <c r="L361" t="s">
        <v>45</v>
      </c>
      <c r="M361">
        <v>1</v>
      </c>
      <c r="N361">
        <v>3</v>
      </c>
      <c r="O361">
        <v>0</v>
      </c>
      <c r="P361" t="s">
        <v>2</v>
      </c>
      <c r="Q361" t="s">
        <v>2</v>
      </c>
      <c r="R361" t="s">
        <v>2</v>
      </c>
      <c r="S361" t="s">
        <v>2</v>
      </c>
      <c r="T361" t="s">
        <v>3</v>
      </c>
      <c r="U361" t="s">
        <v>3</v>
      </c>
      <c r="V361" t="s">
        <v>3</v>
      </c>
      <c r="W361" t="s">
        <v>3</v>
      </c>
      <c r="X361">
        <v>5</v>
      </c>
      <c r="Y361">
        <v>3</v>
      </c>
      <c r="Z361">
        <v>2</v>
      </c>
      <c r="AA361">
        <v>1</v>
      </c>
      <c r="AB361">
        <v>2</v>
      </c>
      <c r="AC361">
        <v>4</v>
      </c>
      <c r="AD361">
        <v>9</v>
      </c>
      <c r="AE361">
        <v>16</v>
      </c>
      <c r="AF361">
        <v>15</v>
      </c>
      <c r="AG361">
        <v>16</v>
      </c>
      <c r="AH361">
        <v>15.666666666666666</v>
      </c>
      <c r="AI361" t="s">
        <v>89</v>
      </c>
      <c r="AJ361">
        <v>0</v>
      </c>
      <c r="AK361" t="s">
        <v>76</v>
      </c>
      <c r="AL361" t="s">
        <v>77</v>
      </c>
    </row>
    <row r="362" spans="1:38">
      <c r="A362" t="s">
        <v>37</v>
      </c>
      <c r="B362" t="s">
        <v>52</v>
      </c>
      <c r="C362">
        <v>18</v>
      </c>
      <c r="D362" t="s">
        <v>39</v>
      </c>
      <c r="E362" t="s">
        <v>40</v>
      </c>
      <c r="F362" t="s">
        <v>46</v>
      </c>
      <c r="G362">
        <v>4</v>
      </c>
      <c r="H362">
        <v>3</v>
      </c>
      <c r="I362" t="s">
        <v>43</v>
      </c>
      <c r="J362" t="s">
        <v>47</v>
      </c>
      <c r="K362" t="s">
        <v>44</v>
      </c>
      <c r="L362" t="s">
        <v>45</v>
      </c>
      <c r="M362">
        <v>1</v>
      </c>
      <c r="N362">
        <v>3</v>
      </c>
      <c r="O362">
        <v>0</v>
      </c>
      <c r="P362" t="s">
        <v>2</v>
      </c>
      <c r="Q362" t="s">
        <v>3</v>
      </c>
      <c r="R362" t="s">
        <v>3</v>
      </c>
      <c r="S362" t="s">
        <v>2</v>
      </c>
      <c r="T362" t="s">
        <v>3</v>
      </c>
      <c r="U362" t="s">
        <v>3</v>
      </c>
      <c r="V362" t="s">
        <v>3</v>
      </c>
      <c r="W362" t="s">
        <v>3</v>
      </c>
      <c r="X362">
        <v>5</v>
      </c>
      <c r="Y362">
        <v>4</v>
      </c>
      <c r="Z362">
        <v>5</v>
      </c>
      <c r="AA362">
        <v>2</v>
      </c>
      <c r="AB362">
        <v>3</v>
      </c>
      <c r="AC362">
        <v>5</v>
      </c>
      <c r="AD362">
        <v>0</v>
      </c>
      <c r="AE362">
        <v>10</v>
      </c>
      <c r="AF362">
        <v>10</v>
      </c>
      <c r="AG362">
        <v>9</v>
      </c>
      <c r="AH362">
        <v>9.6666666666666661</v>
      </c>
      <c r="AI362" t="s">
        <v>74</v>
      </c>
      <c r="AJ362">
        <v>0</v>
      </c>
      <c r="AK362" t="s">
        <v>76</v>
      </c>
      <c r="AL362" t="s">
        <v>77</v>
      </c>
    </row>
    <row r="363" spans="1:38">
      <c r="A363" t="s">
        <v>37</v>
      </c>
      <c r="B363" t="s">
        <v>38</v>
      </c>
      <c r="C363">
        <v>17</v>
      </c>
      <c r="D363" t="s">
        <v>39</v>
      </c>
      <c r="E363" t="s">
        <v>40</v>
      </c>
      <c r="F363" t="s">
        <v>46</v>
      </c>
      <c r="G363">
        <v>4</v>
      </c>
      <c r="H363">
        <v>3</v>
      </c>
      <c r="I363" t="s">
        <v>32</v>
      </c>
      <c r="J363" t="s">
        <v>47</v>
      </c>
      <c r="K363" t="s">
        <v>53</v>
      </c>
      <c r="L363" t="s">
        <v>45</v>
      </c>
      <c r="M363">
        <v>1</v>
      </c>
      <c r="N363">
        <v>3</v>
      </c>
      <c r="O363">
        <v>0</v>
      </c>
      <c r="P363" t="s">
        <v>2</v>
      </c>
      <c r="Q363" t="s">
        <v>3</v>
      </c>
      <c r="R363" t="s">
        <v>3</v>
      </c>
      <c r="S363" t="s">
        <v>3</v>
      </c>
      <c r="T363" t="s">
        <v>3</v>
      </c>
      <c r="U363" t="s">
        <v>3</v>
      </c>
      <c r="V363" t="s">
        <v>3</v>
      </c>
      <c r="W363" t="s">
        <v>3</v>
      </c>
      <c r="X363">
        <v>4</v>
      </c>
      <c r="Y363">
        <v>4</v>
      </c>
      <c r="Z363">
        <v>3</v>
      </c>
      <c r="AA363">
        <v>1</v>
      </c>
      <c r="AB363">
        <v>3</v>
      </c>
      <c r="AC363">
        <v>4</v>
      </c>
      <c r="AD363">
        <v>0</v>
      </c>
      <c r="AE363">
        <v>13</v>
      </c>
      <c r="AF363">
        <v>15</v>
      </c>
      <c r="AG363">
        <v>15</v>
      </c>
      <c r="AH363">
        <v>14.333333333333334</v>
      </c>
      <c r="AI363" t="s">
        <v>89</v>
      </c>
      <c r="AJ363">
        <v>0</v>
      </c>
      <c r="AK363" t="s">
        <v>76</v>
      </c>
      <c r="AL363" t="s">
        <v>77</v>
      </c>
    </row>
    <row r="364" spans="1:38">
      <c r="A364" t="s">
        <v>55</v>
      </c>
      <c r="B364" t="s">
        <v>38</v>
      </c>
      <c r="C364">
        <v>18</v>
      </c>
      <c r="D364" t="s">
        <v>39</v>
      </c>
      <c r="E364" t="s">
        <v>49</v>
      </c>
      <c r="F364" t="s">
        <v>46</v>
      </c>
      <c r="G364">
        <v>1</v>
      </c>
      <c r="H364">
        <v>1</v>
      </c>
      <c r="I364" t="s">
        <v>42</v>
      </c>
      <c r="J364" t="s">
        <v>50</v>
      </c>
      <c r="K364" t="s">
        <v>44</v>
      </c>
      <c r="L364" t="s">
        <v>48</v>
      </c>
      <c r="M364">
        <v>2</v>
      </c>
      <c r="N364">
        <v>3</v>
      </c>
      <c r="O364">
        <v>0</v>
      </c>
      <c r="P364" t="s">
        <v>2</v>
      </c>
      <c r="Q364" t="s">
        <v>2</v>
      </c>
      <c r="R364" t="s">
        <v>2</v>
      </c>
      <c r="S364" t="s">
        <v>2</v>
      </c>
      <c r="T364" t="s">
        <v>3</v>
      </c>
      <c r="U364" t="s">
        <v>3</v>
      </c>
      <c r="V364" t="s">
        <v>3</v>
      </c>
      <c r="W364" t="s">
        <v>2</v>
      </c>
      <c r="X364">
        <v>5</v>
      </c>
      <c r="Y364">
        <v>3</v>
      </c>
      <c r="Z364">
        <v>2</v>
      </c>
      <c r="AA364">
        <v>1</v>
      </c>
      <c r="AB364">
        <v>1</v>
      </c>
      <c r="AC364">
        <v>4</v>
      </c>
      <c r="AD364">
        <v>0</v>
      </c>
      <c r="AE364">
        <v>18</v>
      </c>
      <c r="AF364">
        <v>16</v>
      </c>
      <c r="AG364">
        <v>16</v>
      </c>
      <c r="AH364">
        <v>16.666666666666668</v>
      </c>
      <c r="AI364" t="s">
        <v>86</v>
      </c>
      <c r="AJ364">
        <v>1</v>
      </c>
      <c r="AK364" t="s">
        <v>76</v>
      </c>
      <c r="AL364" t="s">
        <v>77</v>
      </c>
    </row>
    <row r="365" spans="1:38">
      <c r="A365" t="s">
        <v>55</v>
      </c>
      <c r="B365" t="s">
        <v>52</v>
      </c>
      <c r="C365">
        <v>18</v>
      </c>
      <c r="D365" t="s">
        <v>39</v>
      </c>
      <c r="E365" t="s">
        <v>49</v>
      </c>
      <c r="F365" t="s">
        <v>46</v>
      </c>
      <c r="G365">
        <v>4</v>
      </c>
      <c r="H365">
        <v>4</v>
      </c>
      <c r="I365" t="s">
        <v>43</v>
      </c>
      <c r="J365" t="s">
        <v>50</v>
      </c>
      <c r="K365" t="s">
        <v>47</v>
      </c>
      <c r="L365" t="s">
        <v>45</v>
      </c>
      <c r="M365">
        <v>2</v>
      </c>
      <c r="N365">
        <v>3</v>
      </c>
      <c r="O365">
        <v>0</v>
      </c>
      <c r="P365" t="s">
        <v>2</v>
      </c>
      <c r="Q365" t="s">
        <v>2</v>
      </c>
      <c r="R365" t="s">
        <v>3</v>
      </c>
      <c r="S365" t="s">
        <v>2</v>
      </c>
      <c r="T365" t="s">
        <v>3</v>
      </c>
      <c r="U365" t="s">
        <v>3</v>
      </c>
      <c r="V365" t="s">
        <v>3</v>
      </c>
      <c r="W365" t="s">
        <v>3</v>
      </c>
      <c r="X365">
        <v>4</v>
      </c>
      <c r="Y365">
        <v>2</v>
      </c>
      <c r="Z365">
        <v>2</v>
      </c>
      <c r="AA365">
        <v>2</v>
      </c>
      <c r="AB365">
        <v>2</v>
      </c>
      <c r="AC365">
        <v>5</v>
      </c>
      <c r="AD365">
        <v>0</v>
      </c>
      <c r="AE365">
        <v>13</v>
      </c>
      <c r="AF365">
        <v>13</v>
      </c>
      <c r="AG365">
        <v>13</v>
      </c>
      <c r="AH365">
        <v>13</v>
      </c>
      <c r="AI365" t="s">
        <v>85</v>
      </c>
      <c r="AJ365">
        <v>0</v>
      </c>
      <c r="AK365" t="s">
        <v>76</v>
      </c>
      <c r="AL365" t="s">
        <v>77</v>
      </c>
    </row>
    <row r="366" spans="1:38">
      <c r="A366" t="s">
        <v>55</v>
      </c>
      <c r="B366" t="s">
        <v>38</v>
      </c>
      <c r="C366">
        <v>17</v>
      </c>
      <c r="D366" t="s">
        <v>39</v>
      </c>
      <c r="E366" t="s">
        <v>40</v>
      </c>
      <c r="F366" t="s">
        <v>46</v>
      </c>
      <c r="G366">
        <v>2</v>
      </c>
      <c r="H366">
        <v>2</v>
      </c>
      <c r="I366" t="s">
        <v>47</v>
      </c>
      <c r="J366" t="s">
        <v>42</v>
      </c>
      <c r="K366" t="s">
        <v>51</v>
      </c>
      <c r="L366" t="s">
        <v>45</v>
      </c>
      <c r="M366">
        <v>1</v>
      </c>
      <c r="N366">
        <v>3</v>
      </c>
      <c r="O366">
        <v>0</v>
      </c>
      <c r="P366" t="s">
        <v>2</v>
      </c>
      <c r="Q366" t="s">
        <v>2</v>
      </c>
      <c r="R366" t="s">
        <v>2</v>
      </c>
      <c r="S366" t="s">
        <v>3</v>
      </c>
      <c r="T366" t="s">
        <v>3</v>
      </c>
      <c r="U366" t="s">
        <v>3</v>
      </c>
      <c r="V366" t="s">
        <v>2</v>
      </c>
      <c r="W366" t="s">
        <v>3</v>
      </c>
      <c r="X366">
        <v>3</v>
      </c>
      <c r="Y366">
        <v>4</v>
      </c>
      <c r="Z366">
        <v>3</v>
      </c>
      <c r="AA366">
        <v>1</v>
      </c>
      <c r="AB366">
        <v>1</v>
      </c>
      <c r="AC366">
        <v>3</v>
      </c>
      <c r="AD366">
        <v>8</v>
      </c>
      <c r="AE366">
        <v>13</v>
      </c>
      <c r="AF366">
        <v>11</v>
      </c>
      <c r="AG366">
        <v>11</v>
      </c>
      <c r="AH366">
        <v>11.666666666666666</v>
      </c>
      <c r="AI366" t="s">
        <v>85</v>
      </c>
      <c r="AJ366">
        <v>0</v>
      </c>
      <c r="AK366" t="s">
        <v>76</v>
      </c>
      <c r="AL366" t="s">
        <v>77</v>
      </c>
    </row>
    <row r="367" spans="1:38">
      <c r="A367" t="s">
        <v>55</v>
      </c>
      <c r="B367" t="s">
        <v>38</v>
      </c>
      <c r="C367">
        <v>18</v>
      </c>
      <c r="D367" t="s">
        <v>54</v>
      </c>
      <c r="E367" t="s">
        <v>49</v>
      </c>
      <c r="F367" t="s">
        <v>46</v>
      </c>
      <c r="G367">
        <v>4</v>
      </c>
      <c r="H367">
        <v>4</v>
      </c>
      <c r="I367" t="s">
        <v>47</v>
      </c>
      <c r="J367" t="s">
        <v>47</v>
      </c>
      <c r="K367" t="s">
        <v>53</v>
      </c>
      <c r="L367" t="s">
        <v>45</v>
      </c>
      <c r="M367">
        <v>2</v>
      </c>
      <c r="N367">
        <v>3</v>
      </c>
      <c r="O367">
        <v>0</v>
      </c>
      <c r="P367" t="s">
        <v>2</v>
      </c>
      <c r="Q367" t="s">
        <v>2</v>
      </c>
      <c r="R367" t="s">
        <v>2</v>
      </c>
      <c r="S367" t="s">
        <v>2</v>
      </c>
      <c r="T367" t="s">
        <v>3</v>
      </c>
      <c r="U367" t="s">
        <v>3</v>
      </c>
      <c r="V367" t="s">
        <v>3</v>
      </c>
      <c r="W367" t="s">
        <v>2</v>
      </c>
      <c r="X367">
        <v>5</v>
      </c>
      <c r="Y367">
        <v>4</v>
      </c>
      <c r="Z367">
        <v>4</v>
      </c>
      <c r="AA367">
        <v>1</v>
      </c>
      <c r="AB367">
        <v>1</v>
      </c>
      <c r="AC367">
        <v>1</v>
      </c>
      <c r="AD367">
        <v>0</v>
      </c>
      <c r="AE367">
        <v>19</v>
      </c>
      <c r="AF367">
        <v>18</v>
      </c>
      <c r="AG367">
        <v>19</v>
      </c>
      <c r="AH367">
        <v>18.666666666666668</v>
      </c>
      <c r="AI367" t="s">
        <v>86</v>
      </c>
      <c r="AJ367">
        <v>0</v>
      </c>
      <c r="AK367" t="s">
        <v>76</v>
      </c>
      <c r="AL367" t="s">
        <v>77</v>
      </c>
    </row>
    <row r="368" spans="1:38">
      <c r="A368" t="s">
        <v>55</v>
      </c>
      <c r="B368" t="s">
        <v>38</v>
      </c>
      <c r="C368">
        <v>18</v>
      </c>
      <c r="D368" t="s">
        <v>54</v>
      </c>
      <c r="E368" t="s">
        <v>40</v>
      </c>
      <c r="F368" t="s">
        <v>46</v>
      </c>
      <c r="G368">
        <v>1</v>
      </c>
      <c r="H368">
        <v>1</v>
      </c>
      <c r="I368" t="s">
        <v>47</v>
      </c>
      <c r="J368" t="s">
        <v>47</v>
      </c>
      <c r="K368" t="s">
        <v>51</v>
      </c>
      <c r="L368" t="s">
        <v>45</v>
      </c>
      <c r="M368">
        <v>4</v>
      </c>
      <c r="N368">
        <v>3</v>
      </c>
      <c r="O368">
        <v>0</v>
      </c>
      <c r="P368" t="s">
        <v>2</v>
      </c>
      <c r="Q368" t="s">
        <v>2</v>
      </c>
      <c r="R368" t="s">
        <v>2</v>
      </c>
      <c r="S368" t="s">
        <v>2</v>
      </c>
      <c r="T368" t="s">
        <v>3</v>
      </c>
      <c r="U368" t="s">
        <v>3</v>
      </c>
      <c r="V368" t="s">
        <v>3</v>
      </c>
      <c r="W368" t="s">
        <v>2</v>
      </c>
      <c r="X368">
        <v>4</v>
      </c>
      <c r="Y368">
        <v>3</v>
      </c>
      <c r="Z368">
        <v>2</v>
      </c>
      <c r="AA368">
        <v>1</v>
      </c>
      <c r="AB368">
        <v>2</v>
      </c>
      <c r="AC368">
        <v>4</v>
      </c>
      <c r="AD368">
        <v>2</v>
      </c>
      <c r="AE368">
        <v>8</v>
      </c>
      <c r="AF368">
        <v>8</v>
      </c>
      <c r="AG368">
        <v>10</v>
      </c>
      <c r="AH368">
        <v>8.6666666666666661</v>
      </c>
      <c r="AI368" t="s">
        <v>74</v>
      </c>
      <c r="AJ368">
        <v>1</v>
      </c>
      <c r="AK368" t="s">
        <v>76</v>
      </c>
      <c r="AL368" t="s">
        <v>77</v>
      </c>
    </row>
    <row r="369" spans="1:38">
      <c r="A369" t="s">
        <v>55</v>
      </c>
      <c r="B369" t="s">
        <v>38</v>
      </c>
      <c r="C369">
        <v>20</v>
      </c>
      <c r="D369" t="s">
        <v>39</v>
      </c>
      <c r="E369" t="s">
        <v>40</v>
      </c>
      <c r="F369" t="s">
        <v>46</v>
      </c>
      <c r="G369">
        <v>4</v>
      </c>
      <c r="H369">
        <v>2</v>
      </c>
      <c r="I369" t="s">
        <v>32</v>
      </c>
      <c r="J369" t="s">
        <v>47</v>
      </c>
      <c r="K369" t="s">
        <v>44</v>
      </c>
      <c r="L369" t="s">
        <v>47</v>
      </c>
      <c r="M369">
        <v>2</v>
      </c>
      <c r="N369">
        <v>3</v>
      </c>
      <c r="O369">
        <v>2</v>
      </c>
      <c r="P369" t="s">
        <v>2</v>
      </c>
      <c r="Q369" t="s">
        <v>3</v>
      </c>
      <c r="R369" t="s">
        <v>3</v>
      </c>
      <c r="S369" t="s">
        <v>2</v>
      </c>
      <c r="T369" t="s">
        <v>2</v>
      </c>
      <c r="U369" t="s">
        <v>3</v>
      </c>
      <c r="V369" t="s">
        <v>3</v>
      </c>
      <c r="W369" t="s">
        <v>3</v>
      </c>
      <c r="X369">
        <v>5</v>
      </c>
      <c r="Y369">
        <v>4</v>
      </c>
      <c r="Z369">
        <v>3</v>
      </c>
      <c r="AA369">
        <v>1</v>
      </c>
      <c r="AB369">
        <v>1</v>
      </c>
      <c r="AC369">
        <v>3</v>
      </c>
      <c r="AD369">
        <v>4</v>
      </c>
      <c r="AE369">
        <v>15</v>
      </c>
      <c r="AF369">
        <v>14</v>
      </c>
      <c r="AG369">
        <v>15</v>
      </c>
      <c r="AH369">
        <v>14.666666666666666</v>
      </c>
      <c r="AI369" t="s">
        <v>89</v>
      </c>
      <c r="AJ369">
        <v>1</v>
      </c>
      <c r="AK369" t="s">
        <v>76</v>
      </c>
      <c r="AL369" t="s">
        <v>77</v>
      </c>
    </row>
    <row r="370" spans="1:38">
      <c r="A370" t="s">
        <v>55</v>
      </c>
      <c r="B370" t="s">
        <v>38</v>
      </c>
      <c r="C370">
        <v>18</v>
      </c>
      <c r="D370" t="s">
        <v>54</v>
      </c>
      <c r="E370" t="s">
        <v>40</v>
      </c>
      <c r="F370" t="s">
        <v>46</v>
      </c>
      <c r="G370">
        <v>2</v>
      </c>
      <c r="H370">
        <v>2</v>
      </c>
      <c r="I370" t="s">
        <v>42</v>
      </c>
      <c r="J370" t="s">
        <v>47</v>
      </c>
      <c r="K370" t="s">
        <v>47</v>
      </c>
      <c r="L370" t="s">
        <v>45</v>
      </c>
      <c r="M370">
        <v>2</v>
      </c>
      <c r="N370">
        <v>3</v>
      </c>
      <c r="O370">
        <v>0</v>
      </c>
      <c r="P370" t="s">
        <v>2</v>
      </c>
      <c r="Q370" t="s">
        <v>2</v>
      </c>
      <c r="R370" t="s">
        <v>3</v>
      </c>
      <c r="S370" t="s">
        <v>2</v>
      </c>
      <c r="T370" t="s">
        <v>3</v>
      </c>
      <c r="U370" t="s">
        <v>3</v>
      </c>
      <c r="V370" t="s">
        <v>2</v>
      </c>
      <c r="W370" t="s">
        <v>2</v>
      </c>
      <c r="X370">
        <v>5</v>
      </c>
      <c r="Y370">
        <v>3</v>
      </c>
      <c r="Z370">
        <v>3</v>
      </c>
      <c r="AA370">
        <v>1</v>
      </c>
      <c r="AB370">
        <v>3</v>
      </c>
      <c r="AC370">
        <v>4</v>
      </c>
      <c r="AD370">
        <v>2</v>
      </c>
      <c r="AE370">
        <v>10</v>
      </c>
      <c r="AF370">
        <v>9</v>
      </c>
      <c r="AG370">
        <v>10</v>
      </c>
      <c r="AH370">
        <v>9.6666666666666661</v>
      </c>
      <c r="AI370" t="s">
        <v>74</v>
      </c>
      <c r="AJ370">
        <v>0</v>
      </c>
      <c r="AK370" t="s">
        <v>76</v>
      </c>
      <c r="AL370" t="s">
        <v>77</v>
      </c>
    </row>
    <row r="371" spans="1:38">
      <c r="A371" t="s">
        <v>55</v>
      </c>
      <c r="B371" t="s">
        <v>38</v>
      </c>
      <c r="C371">
        <v>19</v>
      </c>
      <c r="D371" t="s">
        <v>54</v>
      </c>
      <c r="E371" t="s">
        <v>40</v>
      </c>
      <c r="F371" t="s">
        <v>46</v>
      </c>
      <c r="G371">
        <v>2</v>
      </c>
      <c r="H371">
        <v>3</v>
      </c>
      <c r="I371" t="s">
        <v>50</v>
      </c>
      <c r="J371" t="s">
        <v>47</v>
      </c>
      <c r="K371" t="s">
        <v>44</v>
      </c>
      <c r="L371" t="s">
        <v>45</v>
      </c>
      <c r="M371">
        <v>1</v>
      </c>
      <c r="N371">
        <v>3</v>
      </c>
      <c r="O371">
        <v>1</v>
      </c>
      <c r="P371" t="s">
        <v>2</v>
      </c>
      <c r="Q371" t="s">
        <v>2</v>
      </c>
      <c r="R371" t="s">
        <v>2</v>
      </c>
      <c r="S371" t="s">
        <v>3</v>
      </c>
      <c r="T371" t="s">
        <v>2</v>
      </c>
      <c r="U371" t="s">
        <v>3</v>
      </c>
      <c r="V371" t="s">
        <v>3</v>
      </c>
      <c r="W371" t="s">
        <v>2</v>
      </c>
      <c r="X371">
        <v>5</v>
      </c>
      <c r="Y371">
        <v>4</v>
      </c>
      <c r="Z371">
        <v>2</v>
      </c>
      <c r="AA371">
        <v>1</v>
      </c>
      <c r="AB371">
        <v>2</v>
      </c>
      <c r="AC371">
        <v>5</v>
      </c>
      <c r="AD371">
        <v>0</v>
      </c>
      <c r="AE371">
        <v>7</v>
      </c>
      <c r="AF371">
        <v>5</v>
      </c>
      <c r="AG371">
        <v>0</v>
      </c>
      <c r="AH371">
        <v>4</v>
      </c>
      <c r="AI371" t="s">
        <v>74</v>
      </c>
      <c r="AJ371">
        <v>0</v>
      </c>
      <c r="AK371" t="s">
        <v>76</v>
      </c>
      <c r="AL371" t="s">
        <v>77</v>
      </c>
    </row>
    <row r="372" spans="1:38">
      <c r="A372" t="s">
        <v>37</v>
      </c>
      <c r="B372" t="s">
        <v>52</v>
      </c>
      <c r="C372">
        <v>16</v>
      </c>
      <c r="D372" t="s">
        <v>39</v>
      </c>
      <c r="E372" t="s">
        <v>40</v>
      </c>
      <c r="F372" t="s">
        <v>46</v>
      </c>
      <c r="G372">
        <v>4</v>
      </c>
      <c r="H372">
        <v>3</v>
      </c>
      <c r="I372" t="s">
        <v>32</v>
      </c>
      <c r="J372" t="s">
        <v>50</v>
      </c>
      <c r="K372" t="s">
        <v>53</v>
      </c>
      <c r="L372" t="s">
        <v>45</v>
      </c>
      <c r="M372">
        <v>1</v>
      </c>
      <c r="N372">
        <v>4</v>
      </c>
      <c r="O372">
        <v>0</v>
      </c>
      <c r="P372" t="s">
        <v>2</v>
      </c>
      <c r="Q372" t="s">
        <v>2</v>
      </c>
      <c r="R372" t="s">
        <v>2</v>
      </c>
      <c r="S372" t="s">
        <v>3</v>
      </c>
      <c r="T372" t="s">
        <v>3</v>
      </c>
      <c r="U372" t="s">
        <v>3</v>
      </c>
      <c r="V372" t="s">
        <v>3</v>
      </c>
      <c r="W372" t="s">
        <v>2</v>
      </c>
      <c r="X372">
        <v>4</v>
      </c>
      <c r="Y372">
        <v>2</v>
      </c>
      <c r="Z372">
        <v>2</v>
      </c>
      <c r="AA372">
        <v>1</v>
      </c>
      <c r="AB372">
        <v>1</v>
      </c>
      <c r="AC372">
        <v>2</v>
      </c>
      <c r="AD372">
        <v>4</v>
      </c>
      <c r="AE372">
        <v>19</v>
      </c>
      <c r="AF372">
        <v>19</v>
      </c>
      <c r="AG372">
        <v>20</v>
      </c>
      <c r="AH372">
        <v>19.333333333333332</v>
      </c>
      <c r="AI372" t="s">
        <v>86</v>
      </c>
      <c r="AJ372">
        <v>0</v>
      </c>
      <c r="AK372" t="s">
        <v>76</v>
      </c>
      <c r="AL372" t="s">
        <v>77</v>
      </c>
    </row>
    <row r="373" spans="1:38">
      <c r="A373" t="s">
        <v>37</v>
      </c>
      <c r="B373" t="s">
        <v>52</v>
      </c>
      <c r="C373">
        <v>15</v>
      </c>
      <c r="D373" t="s">
        <v>39</v>
      </c>
      <c r="E373" t="s">
        <v>40</v>
      </c>
      <c r="F373" t="s">
        <v>41</v>
      </c>
      <c r="G373">
        <v>4</v>
      </c>
      <c r="H373">
        <v>4</v>
      </c>
      <c r="I373" t="s">
        <v>47</v>
      </c>
      <c r="J373" t="s">
        <v>50</v>
      </c>
      <c r="K373" t="s">
        <v>53</v>
      </c>
      <c r="L373" t="s">
        <v>45</v>
      </c>
      <c r="M373">
        <v>1</v>
      </c>
      <c r="N373">
        <v>4</v>
      </c>
      <c r="O373">
        <v>0</v>
      </c>
      <c r="P373" t="s">
        <v>2</v>
      </c>
      <c r="Q373" t="s">
        <v>3</v>
      </c>
      <c r="R373" t="s">
        <v>2</v>
      </c>
      <c r="S373" t="s">
        <v>3</v>
      </c>
      <c r="T373" t="s">
        <v>2</v>
      </c>
      <c r="U373" t="s">
        <v>3</v>
      </c>
      <c r="V373" t="s">
        <v>3</v>
      </c>
      <c r="W373" t="s">
        <v>3</v>
      </c>
      <c r="X373">
        <v>1</v>
      </c>
      <c r="Y373">
        <v>3</v>
      </c>
      <c r="Z373">
        <v>3</v>
      </c>
      <c r="AA373">
        <v>5</v>
      </c>
      <c r="AB373">
        <v>5</v>
      </c>
      <c r="AC373">
        <v>3</v>
      </c>
      <c r="AD373">
        <v>4</v>
      </c>
      <c r="AE373">
        <v>13</v>
      </c>
      <c r="AF373">
        <v>13</v>
      </c>
      <c r="AG373">
        <v>12</v>
      </c>
      <c r="AH373">
        <v>12.666666666666666</v>
      </c>
      <c r="AI373" t="s">
        <v>85</v>
      </c>
      <c r="AJ373">
        <v>2</v>
      </c>
      <c r="AK373" t="s">
        <v>75</v>
      </c>
      <c r="AL373" t="s">
        <v>77</v>
      </c>
    </row>
    <row r="374" spans="1:38">
      <c r="A374" t="s">
        <v>37</v>
      </c>
      <c r="B374" t="s">
        <v>38</v>
      </c>
      <c r="C374">
        <v>16</v>
      </c>
      <c r="D374" t="s">
        <v>39</v>
      </c>
      <c r="E374" t="s">
        <v>40</v>
      </c>
      <c r="F374" t="s">
        <v>46</v>
      </c>
      <c r="G374">
        <v>3</v>
      </c>
      <c r="H374">
        <v>1</v>
      </c>
      <c r="I374" t="s">
        <v>50</v>
      </c>
      <c r="J374" t="s">
        <v>47</v>
      </c>
      <c r="K374" t="s">
        <v>44</v>
      </c>
      <c r="L374" t="s">
        <v>45</v>
      </c>
      <c r="M374">
        <v>1</v>
      </c>
      <c r="N374">
        <v>4</v>
      </c>
      <c r="O374">
        <v>0</v>
      </c>
      <c r="P374" t="s">
        <v>3</v>
      </c>
      <c r="Q374" t="s">
        <v>3</v>
      </c>
      <c r="R374" t="s">
        <v>3</v>
      </c>
      <c r="S374" t="s">
        <v>2</v>
      </c>
      <c r="T374" t="s">
        <v>3</v>
      </c>
      <c r="U374" t="s">
        <v>3</v>
      </c>
      <c r="V374" t="s">
        <v>3</v>
      </c>
      <c r="W374" t="s">
        <v>2</v>
      </c>
      <c r="X374">
        <v>4</v>
      </c>
      <c r="Y374">
        <v>3</v>
      </c>
      <c r="Z374">
        <v>3</v>
      </c>
      <c r="AA374">
        <v>1</v>
      </c>
      <c r="AB374">
        <v>2</v>
      </c>
      <c r="AC374">
        <v>5</v>
      </c>
      <c r="AD374">
        <v>4</v>
      </c>
      <c r="AE374">
        <v>7</v>
      </c>
      <c r="AF374">
        <v>7</v>
      </c>
      <c r="AG374">
        <v>6</v>
      </c>
      <c r="AH374">
        <v>6.666666666666667</v>
      </c>
      <c r="AI374" t="s">
        <v>74</v>
      </c>
      <c r="AJ374">
        <v>1</v>
      </c>
      <c r="AK374" t="s">
        <v>76</v>
      </c>
      <c r="AL374" t="s">
        <v>77</v>
      </c>
    </row>
    <row r="375" spans="1:38">
      <c r="A375" t="s">
        <v>37</v>
      </c>
      <c r="B375" t="s">
        <v>38</v>
      </c>
      <c r="C375">
        <v>15</v>
      </c>
      <c r="D375" t="s">
        <v>54</v>
      </c>
      <c r="E375" t="s">
        <v>49</v>
      </c>
      <c r="F375" t="s">
        <v>46</v>
      </c>
      <c r="G375">
        <v>3</v>
      </c>
      <c r="H375">
        <v>1</v>
      </c>
      <c r="I375" t="s">
        <v>47</v>
      </c>
      <c r="J375" t="s">
        <v>47</v>
      </c>
      <c r="K375" t="s">
        <v>53</v>
      </c>
      <c r="L375" t="s">
        <v>48</v>
      </c>
      <c r="M375">
        <v>2</v>
      </c>
      <c r="N375">
        <v>4</v>
      </c>
      <c r="O375">
        <v>0</v>
      </c>
      <c r="P375" t="s">
        <v>2</v>
      </c>
      <c r="Q375" t="s">
        <v>3</v>
      </c>
      <c r="R375" t="s">
        <v>2</v>
      </c>
      <c r="S375" t="s">
        <v>2</v>
      </c>
      <c r="T375" t="s">
        <v>2</v>
      </c>
      <c r="U375" t="s">
        <v>3</v>
      </c>
      <c r="V375" t="s">
        <v>3</v>
      </c>
      <c r="W375" t="s">
        <v>2</v>
      </c>
      <c r="X375">
        <v>4</v>
      </c>
      <c r="Y375">
        <v>4</v>
      </c>
      <c r="Z375">
        <v>2</v>
      </c>
      <c r="AA375">
        <v>2</v>
      </c>
      <c r="AB375">
        <v>3</v>
      </c>
      <c r="AC375">
        <v>3</v>
      </c>
      <c r="AD375">
        <v>12</v>
      </c>
      <c r="AE375">
        <v>16</v>
      </c>
      <c r="AF375">
        <v>16</v>
      </c>
      <c r="AG375">
        <v>16</v>
      </c>
      <c r="AH375">
        <v>16</v>
      </c>
      <c r="AI375" t="s">
        <v>86</v>
      </c>
      <c r="AJ375">
        <v>2</v>
      </c>
      <c r="AK375" t="s">
        <v>75</v>
      </c>
      <c r="AL375" t="s">
        <v>77</v>
      </c>
    </row>
    <row r="376" spans="1:38">
      <c r="A376" t="s">
        <v>37</v>
      </c>
      <c r="B376" t="s">
        <v>52</v>
      </c>
      <c r="C376">
        <v>16</v>
      </c>
      <c r="D376" t="s">
        <v>39</v>
      </c>
      <c r="E376" t="s">
        <v>40</v>
      </c>
      <c r="F376" t="s">
        <v>46</v>
      </c>
      <c r="G376">
        <v>3</v>
      </c>
      <c r="H376">
        <v>1</v>
      </c>
      <c r="I376" t="s">
        <v>47</v>
      </c>
      <c r="J376" t="s">
        <v>47</v>
      </c>
      <c r="K376" t="s">
        <v>53</v>
      </c>
      <c r="L376" t="s">
        <v>48</v>
      </c>
      <c r="M376">
        <v>2</v>
      </c>
      <c r="N376">
        <v>4</v>
      </c>
      <c r="O376">
        <v>0</v>
      </c>
      <c r="P376" t="s">
        <v>2</v>
      </c>
      <c r="Q376" t="s">
        <v>3</v>
      </c>
      <c r="R376" t="s">
        <v>3</v>
      </c>
      <c r="S376" t="s">
        <v>2</v>
      </c>
      <c r="T376" t="s">
        <v>3</v>
      </c>
      <c r="U376" t="s">
        <v>3</v>
      </c>
      <c r="V376" t="s">
        <v>3</v>
      </c>
      <c r="W376" t="s">
        <v>2</v>
      </c>
      <c r="X376">
        <v>4</v>
      </c>
      <c r="Y376">
        <v>3</v>
      </c>
      <c r="Z376">
        <v>2</v>
      </c>
      <c r="AA376">
        <v>1</v>
      </c>
      <c r="AB376">
        <v>1</v>
      </c>
      <c r="AC376">
        <v>5</v>
      </c>
      <c r="AD376">
        <v>0</v>
      </c>
      <c r="AE376">
        <v>13</v>
      </c>
      <c r="AF376">
        <v>15</v>
      </c>
      <c r="AG376">
        <v>15</v>
      </c>
      <c r="AH376">
        <v>14.333333333333334</v>
      </c>
      <c r="AI376" t="s">
        <v>89</v>
      </c>
      <c r="AJ376">
        <v>1</v>
      </c>
      <c r="AK376" t="s">
        <v>76</v>
      </c>
      <c r="AL376" t="s">
        <v>77</v>
      </c>
    </row>
    <row r="377" spans="1:38">
      <c r="A377" t="s">
        <v>37</v>
      </c>
      <c r="B377" t="s">
        <v>52</v>
      </c>
      <c r="C377">
        <v>15</v>
      </c>
      <c r="D377" t="s">
        <v>39</v>
      </c>
      <c r="E377" t="s">
        <v>40</v>
      </c>
      <c r="F377" t="s">
        <v>46</v>
      </c>
      <c r="G377">
        <v>4</v>
      </c>
      <c r="H377">
        <v>2</v>
      </c>
      <c r="I377" t="s">
        <v>47</v>
      </c>
      <c r="J377" t="s">
        <v>47</v>
      </c>
      <c r="K377" t="s">
        <v>44</v>
      </c>
      <c r="L377" t="s">
        <v>45</v>
      </c>
      <c r="M377">
        <v>1</v>
      </c>
      <c r="N377">
        <v>4</v>
      </c>
      <c r="O377">
        <v>0</v>
      </c>
      <c r="P377" t="s">
        <v>2</v>
      </c>
      <c r="Q377" t="s">
        <v>2</v>
      </c>
      <c r="R377" t="s">
        <v>2</v>
      </c>
      <c r="S377" t="s">
        <v>2</v>
      </c>
      <c r="T377" t="s">
        <v>3</v>
      </c>
      <c r="U377" t="s">
        <v>3</v>
      </c>
      <c r="V377" t="s">
        <v>3</v>
      </c>
      <c r="W377" t="s">
        <v>2</v>
      </c>
      <c r="X377">
        <v>3</v>
      </c>
      <c r="Y377">
        <v>3</v>
      </c>
      <c r="Z377">
        <v>3</v>
      </c>
      <c r="AA377">
        <v>1</v>
      </c>
      <c r="AB377">
        <v>1</v>
      </c>
      <c r="AC377">
        <v>3</v>
      </c>
      <c r="AD377">
        <v>0</v>
      </c>
      <c r="AE377">
        <v>10</v>
      </c>
      <c r="AF377">
        <v>10</v>
      </c>
      <c r="AG377">
        <v>10</v>
      </c>
      <c r="AH377">
        <v>10</v>
      </c>
      <c r="AI377" t="s">
        <v>85</v>
      </c>
      <c r="AJ377">
        <v>0</v>
      </c>
      <c r="AK377" t="s">
        <v>76</v>
      </c>
      <c r="AL377" t="s">
        <v>77</v>
      </c>
    </row>
    <row r="378" spans="1:38">
      <c r="A378" t="s">
        <v>37</v>
      </c>
      <c r="B378" t="s">
        <v>52</v>
      </c>
      <c r="C378">
        <v>15</v>
      </c>
      <c r="D378" t="s">
        <v>39</v>
      </c>
      <c r="E378" t="s">
        <v>40</v>
      </c>
      <c r="F378" t="s">
        <v>46</v>
      </c>
      <c r="G378">
        <v>4</v>
      </c>
      <c r="H378">
        <v>0</v>
      </c>
      <c r="I378" t="s">
        <v>43</v>
      </c>
      <c r="J378" t="s">
        <v>47</v>
      </c>
      <c r="K378" t="s">
        <v>44</v>
      </c>
      <c r="L378" t="s">
        <v>45</v>
      </c>
      <c r="M378">
        <v>2</v>
      </c>
      <c r="N378">
        <v>4</v>
      </c>
      <c r="O378">
        <v>0</v>
      </c>
      <c r="P378" t="s">
        <v>2</v>
      </c>
      <c r="Q378" t="s">
        <v>2</v>
      </c>
      <c r="R378" t="s">
        <v>2</v>
      </c>
      <c r="S378" t="s">
        <v>3</v>
      </c>
      <c r="T378" t="s">
        <v>3</v>
      </c>
      <c r="U378" t="s">
        <v>3</v>
      </c>
      <c r="V378" t="s">
        <v>3</v>
      </c>
      <c r="W378" t="s">
        <v>2</v>
      </c>
      <c r="X378">
        <v>3</v>
      </c>
      <c r="Y378">
        <v>4</v>
      </c>
      <c r="Z378">
        <v>3</v>
      </c>
      <c r="AA378">
        <v>1</v>
      </c>
      <c r="AB378">
        <v>1</v>
      </c>
      <c r="AC378">
        <v>1</v>
      </c>
      <c r="AD378">
        <v>8</v>
      </c>
      <c r="AE378">
        <v>11</v>
      </c>
      <c r="AF378">
        <v>11</v>
      </c>
      <c r="AG378">
        <v>10</v>
      </c>
      <c r="AH378">
        <v>10.666666666666666</v>
      </c>
      <c r="AI378" t="s">
        <v>85</v>
      </c>
      <c r="AJ378">
        <v>1</v>
      </c>
      <c r="AK378" t="s">
        <v>76</v>
      </c>
      <c r="AL378" t="s">
        <v>77</v>
      </c>
    </row>
    <row r="379" spans="1:38">
      <c r="A379" t="s">
        <v>37</v>
      </c>
      <c r="B379" t="s">
        <v>38</v>
      </c>
      <c r="C379">
        <v>16</v>
      </c>
      <c r="D379" t="s">
        <v>39</v>
      </c>
      <c r="E379" t="s">
        <v>40</v>
      </c>
      <c r="F379" t="s">
        <v>46</v>
      </c>
      <c r="G379">
        <v>2</v>
      </c>
      <c r="H379">
        <v>2</v>
      </c>
      <c r="I379" t="s">
        <v>47</v>
      </c>
      <c r="J379" t="s">
        <v>47</v>
      </c>
      <c r="K379" t="s">
        <v>53</v>
      </c>
      <c r="L379" t="s">
        <v>45</v>
      </c>
      <c r="M379">
        <v>1</v>
      </c>
      <c r="N379">
        <v>4</v>
      </c>
      <c r="O379">
        <v>0</v>
      </c>
      <c r="P379" t="s">
        <v>2</v>
      </c>
      <c r="Q379" t="s">
        <v>2</v>
      </c>
      <c r="R379" t="s">
        <v>3</v>
      </c>
      <c r="S379" t="s">
        <v>2</v>
      </c>
      <c r="T379" t="s">
        <v>3</v>
      </c>
      <c r="U379" t="s">
        <v>3</v>
      </c>
      <c r="V379" t="s">
        <v>3</v>
      </c>
      <c r="W379" t="s">
        <v>3</v>
      </c>
      <c r="X379">
        <v>5</v>
      </c>
      <c r="Y379">
        <v>2</v>
      </c>
      <c r="Z379">
        <v>3</v>
      </c>
      <c r="AA379">
        <v>1</v>
      </c>
      <c r="AB379">
        <v>3</v>
      </c>
      <c r="AC379">
        <v>3</v>
      </c>
      <c r="AD379">
        <v>0</v>
      </c>
      <c r="AE379">
        <v>11</v>
      </c>
      <c r="AF379">
        <v>11</v>
      </c>
      <c r="AG379">
        <v>11</v>
      </c>
      <c r="AH379">
        <v>11</v>
      </c>
      <c r="AI379" t="s">
        <v>85</v>
      </c>
      <c r="AJ379">
        <v>0</v>
      </c>
      <c r="AK379" t="s">
        <v>76</v>
      </c>
      <c r="AL379" t="s">
        <v>77</v>
      </c>
    </row>
    <row r="380" spans="1:38">
      <c r="A380" t="s">
        <v>37</v>
      </c>
      <c r="B380" t="s">
        <v>52</v>
      </c>
      <c r="C380">
        <v>15</v>
      </c>
      <c r="D380" t="s">
        <v>39</v>
      </c>
      <c r="E380" t="s">
        <v>49</v>
      </c>
      <c r="F380" t="s">
        <v>46</v>
      </c>
      <c r="G380">
        <v>2</v>
      </c>
      <c r="H380">
        <v>2</v>
      </c>
      <c r="I380" t="s">
        <v>50</v>
      </c>
      <c r="J380" t="s">
        <v>32</v>
      </c>
      <c r="K380" t="s">
        <v>53</v>
      </c>
      <c r="L380" t="s">
        <v>45</v>
      </c>
      <c r="M380">
        <v>1</v>
      </c>
      <c r="N380">
        <v>4</v>
      </c>
      <c r="O380">
        <v>0</v>
      </c>
      <c r="P380" t="s">
        <v>2</v>
      </c>
      <c r="Q380" t="s">
        <v>3</v>
      </c>
      <c r="R380" t="s">
        <v>2</v>
      </c>
      <c r="S380" t="s">
        <v>3</v>
      </c>
      <c r="T380" t="s">
        <v>3</v>
      </c>
      <c r="U380" t="s">
        <v>3</v>
      </c>
      <c r="V380" t="s">
        <v>3</v>
      </c>
      <c r="W380" t="s">
        <v>2</v>
      </c>
      <c r="X380">
        <v>4</v>
      </c>
      <c r="Y380">
        <v>3</v>
      </c>
      <c r="Z380">
        <v>4</v>
      </c>
      <c r="AA380">
        <v>1</v>
      </c>
      <c r="AB380">
        <v>1</v>
      </c>
      <c r="AC380">
        <v>4</v>
      </c>
      <c r="AD380">
        <v>6</v>
      </c>
      <c r="AE380">
        <v>11</v>
      </c>
      <c r="AF380">
        <v>13</v>
      </c>
      <c r="AG380">
        <v>14</v>
      </c>
      <c r="AH380">
        <v>12.666666666666666</v>
      </c>
      <c r="AI380" t="s">
        <v>85</v>
      </c>
      <c r="AJ380">
        <v>0</v>
      </c>
      <c r="AK380" t="s">
        <v>76</v>
      </c>
      <c r="AL380" t="s">
        <v>77</v>
      </c>
    </row>
    <row r="381" spans="1:38">
      <c r="A381" t="s">
        <v>37</v>
      </c>
      <c r="B381" t="s">
        <v>38</v>
      </c>
      <c r="C381">
        <v>15</v>
      </c>
      <c r="D381" t="s">
        <v>54</v>
      </c>
      <c r="E381" t="s">
        <v>40</v>
      </c>
      <c r="F381" t="s">
        <v>46</v>
      </c>
      <c r="G381">
        <v>1</v>
      </c>
      <c r="H381">
        <v>1</v>
      </c>
      <c r="I381" t="s">
        <v>42</v>
      </c>
      <c r="J381" t="s">
        <v>47</v>
      </c>
      <c r="K381" t="s">
        <v>51</v>
      </c>
      <c r="L381" t="s">
        <v>45</v>
      </c>
      <c r="M381">
        <v>2</v>
      </c>
      <c r="N381">
        <v>4</v>
      </c>
      <c r="O381">
        <v>1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3</v>
      </c>
      <c r="V381" t="s">
        <v>3</v>
      </c>
      <c r="W381" t="s">
        <v>2</v>
      </c>
      <c r="X381">
        <v>3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2</v>
      </c>
      <c r="AE381">
        <v>7</v>
      </c>
      <c r="AF381">
        <v>10</v>
      </c>
      <c r="AG381">
        <v>10</v>
      </c>
      <c r="AH381">
        <v>9</v>
      </c>
      <c r="AI381" t="s">
        <v>74</v>
      </c>
      <c r="AJ381">
        <v>1</v>
      </c>
      <c r="AK381" t="s">
        <v>76</v>
      </c>
      <c r="AL381" t="s">
        <v>77</v>
      </c>
    </row>
    <row r="382" spans="1:38">
      <c r="A382" t="s">
        <v>37</v>
      </c>
      <c r="B382" t="s">
        <v>38</v>
      </c>
      <c r="C382">
        <v>15</v>
      </c>
      <c r="D382" t="s">
        <v>39</v>
      </c>
      <c r="E382" t="s">
        <v>40</v>
      </c>
      <c r="F382" t="s">
        <v>41</v>
      </c>
      <c r="G382">
        <v>3</v>
      </c>
      <c r="H382">
        <v>3</v>
      </c>
      <c r="I382" t="s">
        <v>47</v>
      </c>
      <c r="J382" t="s">
        <v>32</v>
      </c>
      <c r="K382" t="s">
        <v>53</v>
      </c>
      <c r="L382" t="s">
        <v>48</v>
      </c>
      <c r="M382">
        <v>1</v>
      </c>
      <c r="N382">
        <v>4</v>
      </c>
      <c r="O382">
        <v>0</v>
      </c>
      <c r="P382" t="s">
        <v>3</v>
      </c>
      <c r="Q382" t="s">
        <v>2</v>
      </c>
      <c r="R382" t="s">
        <v>2</v>
      </c>
      <c r="S382" t="s">
        <v>2</v>
      </c>
      <c r="T382" t="s">
        <v>3</v>
      </c>
      <c r="U382" t="s">
        <v>3</v>
      </c>
      <c r="V382" t="s">
        <v>2</v>
      </c>
      <c r="W382" t="s">
        <v>2</v>
      </c>
      <c r="X382">
        <v>4</v>
      </c>
      <c r="Y382">
        <v>3</v>
      </c>
      <c r="Z382">
        <v>3</v>
      </c>
      <c r="AA382">
        <v>1</v>
      </c>
      <c r="AB382">
        <v>1</v>
      </c>
      <c r="AC382">
        <v>4</v>
      </c>
      <c r="AD382">
        <v>10</v>
      </c>
      <c r="AE382">
        <v>10</v>
      </c>
      <c r="AF382">
        <v>11</v>
      </c>
      <c r="AG382">
        <v>11</v>
      </c>
      <c r="AH382">
        <v>10.666666666666666</v>
      </c>
      <c r="AI382" t="s">
        <v>85</v>
      </c>
      <c r="AJ382">
        <v>0</v>
      </c>
      <c r="AK382" t="s">
        <v>76</v>
      </c>
      <c r="AL382" t="s">
        <v>77</v>
      </c>
    </row>
    <row r="383" spans="1:38">
      <c r="A383" t="s">
        <v>37</v>
      </c>
      <c r="B383" t="s">
        <v>38</v>
      </c>
      <c r="C383">
        <v>15</v>
      </c>
      <c r="D383" t="s">
        <v>39</v>
      </c>
      <c r="E383" t="s">
        <v>40</v>
      </c>
      <c r="F383" t="s">
        <v>46</v>
      </c>
      <c r="G383">
        <v>2</v>
      </c>
      <c r="H383">
        <v>2</v>
      </c>
      <c r="I383" t="s">
        <v>47</v>
      </c>
      <c r="J383" t="s">
        <v>47</v>
      </c>
      <c r="K383" t="s">
        <v>44</v>
      </c>
      <c r="L383" t="s">
        <v>45</v>
      </c>
      <c r="M383">
        <v>1</v>
      </c>
      <c r="N383">
        <v>4</v>
      </c>
      <c r="O383">
        <v>0</v>
      </c>
      <c r="P383" t="s">
        <v>3</v>
      </c>
      <c r="Q383" t="s">
        <v>3</v>
      </c>
      <c r="R383" t="s">
        <v>3</v>
      </c>
      <c r="S383" t="s">
        <v>2</v>
      </c>
      <c r="T383" t="s">
        <v>3</v>
      </c>
      <c r="U383" t="s">
        <v>3</v>
      </c>
      <c r="V383" t="s">
        <v>3</v>
      </c>
      <c r="W383" t="s">
        <v>2</v>
      </c>
      <c r="X383">
        <v>5</v>
      </c>
      <c r="Y383">
        <v>1</v>
      </c>
      <c r="Z383">
        <v>2</v>
      </c>
      <c r="AA383">
        <v>1</v>
      </c>
      <c r="AB383">
        <v>1</v>
      </c>
      <c r="AC383">
        <v>3</v>
      </c>
      <c r="AD383">
        <v>8</v>
      </c>
      <c r="AE383">
        <v>7</v>
      </c>
      <c r="AF383">
        <v>8</v>
      </c>
      <c r="AG383">
        <v>8</v>
      </c>
      <c r="AH383">
        <v>7.666666666666667</v>
      </c>
      <c r="AI383" t="s">
        <v>74</v>
      </c>
      <c r="AJ383">
        <v>0</v>
      </c>
      <c r="AK383" t="s">
        <v>76</v>
      </c>
      <c r="AL383" t="s">
        <v>77</v>
      </c>
    </row>
    <row r="384" spans="1:38">
      <c r="A384" t="s">
        <v>37</v>
      </c>
      <c r="B384" t="s">
        <v>52</v>
      </c>
      <c r="C384">
        <v>15</v>
      </c>
      <c r="D384" t="s">
        <v>54</v>
      </c>
      <c r="E384" t="s">
        <v>40</v>
      </c>
      <c r="F384" t="s">
        <v>46</v>
      </c>
      <c r="G384">
        <v>4</v>
      </c>
      <c r="H384">
        <v>4</v>
      </c>
      <c r="I384" t="s">
        <v>47</v>
      </c>
      <c r="J384" t="s">
        <v>47</v>
      </c>
      <c r="K384" t="s">
        <v>51</v>
      </c>
      <c r="L384" t="s">
        <v>48</v>
      </c>
      <c r="M384">
        <v>4</v>
      </c>
      <c r="N384">
        <v>4</v>
      </c>
      <c r="O384">
        <v>0</v>
      </c>
      <c r="P384" t="s">
        <v>2</v>
      </c>
      <c r="Q384" t="s">
        <v>3</v>
      </c>
      <c r="R384" t="s">
        <v>3</v>
      </c>
      <c r="S384" t="s">
        <v>3</v>
      </c>
      <c r="T384" t="s">
        <v>3</v>
      </c>
      <c r="U384" t="s">
        <v>3</v>
      </c>
      <c r="V384" t="s">
        <v>3</v>
      </c>
      <c r="W384" t="s">
        <v>3</v>
      </c>
      <c r="X384">
        <v>1</v>
      </c>
      <c r="Y384">
        <v>3</v>
      </c>
      <c r="Z384">
        <v>5</v>
      </c>
      <c r="AA384">
        <v>3</v>
      </c>
      <c r="AB384">
        <v>5</v>
      </c>
      <c r="AC384">
        <v>1</v>
      </c>
      <c r="AD384">
        <v>6</v>
      </c>
      <c r="AE384">
        <v>10</v>
      </c>
      <c r="AF384">
        <v>13</v>
      </c>
      <c r="AG384">
        <v>13</v>
      </c>
      <c r="AH384">
        <v>12</v>
      </c>
      <c r="AI384" t="s">
        <v>85</v>
      </c>
      <c r="AJ384">
        <v>2</v>
      </c>
      <c r="AK384" t="s">
        <v>75</v>
      </c>
      <c r="AL384" t="s">
        <v>77</v>
      </c>
    </row>
    <row r="385" spans="1:38">
      <c r="A385" t="s">
        <v>37</v>
      </c>
      <c r="B385" t="s">
        <v>52</v>
      </c>
      <c r="C385">
        <v>15</v>
      </c>
      <c r="D385" t="s">
        <v>39</v>
      </c>
      <c r="E385" t="s">
        <v>40</v>
      </c>
      <c r="F385" t="s">
        <v>46</v>
      </c>
      <c r="G385">
        <v>2</v>
      </c>
      <c r="H385">
        <v>2</v>
      </c>
      <c r="I385" t="s">
        <v>50</v>
      </c>
      <c r="J385" t="s">
        <v>50</v>
      </c>
      <c r="K385" t="s">
        <v>51</v>
      </c>
      <c r="L385" t="s">
        <v>48</v>
      </c>
      <c r="M385">
        <v>1</v>
      </c>
      <c r="N385">
        <v>4</v>
      </c>
      <c r="O385">
        <v>0</v>
      </c>
      <c r="P385" t="s">
        <v>2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2</v>
      </c>
      <c r="X385">
        <v>5</v>
      </c>
      <c r="Y385">
        <v>5</v>
      </c>
      <c r="Z385">
        <v>4</v>
      </c>
      <c r="AA385">
        <v>1</v>
      </c>
      <c r="AB385">
        <v>2</v>
      </c>
      <c r="AC385">
        <v>5</v>
      </c>
      <c r="AD385">
        <v>6</v>
      </c>
      <c r="AE385">
        <v>16</v>
      </c>
      <c r="AF385">
        <v>14</v>
      </c>
      <c r="AG385">
        <v>15</v>
      </c>
      <c r="AH385">
        <v>15</v>
      </c>
      <c r="AI385" t="s">
        <v>89</v>
      </c>
      <c r="AJ385">
        <v>0</v>
      </c>
      <c r="AK385" t="s">
        <v>76</v>
      </c>
      <c r="AL385" t="s">
        <v>77</v>
      </c>
    </row>
    <row r="386" spans="1:38">
      <c r="A386" t="s">
        <v>37</v>
      </c>
      <c r="B386" t="s">
        <v>52</v>
      </c>
      <c r="C386">
        <v>15</v>
      </c>
      <c r="D386" t="s">
        <v>39</v>
      </c>
      <c r="E386" t="s">
        <v>40</v>
      </c>
      <c r="F386" t="s">
        <v>46</v>
      </c>
      <c r="G386">
        <v>4</v>
      </c>
      <c r="H386">
        <v>3</v>
      </c>
      <c r="I386" t="s">
        <v>43</v>
      </c>
      <c r="J386" t="s">
        <v>50</v>
      </c>
      <c r="K386" t="s">
        <v>44</v>
      </c>
      <c r="L386" t="s">
        <v>48</v>
      </c>
      <c r="M386">
        <v>2</v>
      </c>
      <c r="N386">
        <v>4</v>
      </c>
      <c r="O386">
        <v>0</v>
      </c>
      <c r="P386" t="s">
        <v>3</v>
      </c>
      <c r="Q386" t="s">
        <v>3</v>
      </c>
      <c r="R386" t="s">
        <v>2</v>
      </c>
      <c r="S386" t="s">
        <v>2</v>
      </c>
      <c r="T386" t="s">
        <v>3</v>
      </c>
      <c r="U386" t="s">
        <v>3</v>
      </c>
      <c r="V386" t="s">
        <v>3</v>
      </c>
      <c r="W386" t="s">
        <v>2</v>
      </c>
      <c r="X386">
        <v>2</v>
      </c>
      <c r="Y386">
        <v>2</v>
      </c>
      <c r="Z386">
        <v>2</v>
      </c>
      <c r="AA386">
        <v>1</v>
      </c>
      <c r="AB386">
        <v>1</v>
      </c>
      <c r="AC386">
        <v>3</v>
      </c>
      <c r="AD386">
        <v>0</v>
      </c>
      <c r="AE386">
        <v>7</v>
      </c>
      <c r="AF386">
        <v>9</v>
      </c>
      <c r="AG386">
        <v>0</v>
      </c>
      <c r="AH386">
        <v>5.333333333333333</v>
      </c>
      <c r="AI386" t="s">
        <v>74</v>
      </c>
      <c r="AJ386">
        <v>1</v>
      </c>
      <c r="AK386" t="s">
        <v>76</v>
      </c>
      <c r="AL386" t="s">
        <v>77</v>
      </c>
    </row>
    <row r="387" spans="1:38">
      <c r="A387" t="s">
        <v>37</v>
      </c>
      <c r="B387" t="s">
        <v>38</v>
      </c>
      <c r="C387">
        <v>16</v>
      </c>
      <c r="D387" t="s">
        <v>54</v>
      </c>
      <c r="E387" t="s">
        <v>40</v>
      </c>
      <c r="F387" t="s">
        <v>46</v>
      </c>
      <c r="G387">
        <v>2</v>
      </c>
      <c r="H387">
        <v>2</v>
      </c>
      <c r="I387" t="s">
        <v>50</v>
      </c>
      <c r="J387" t="s">
        <v>50</v>
      </c>
      <c r="K387" t="s">
        <v>53</v>
      </c>
      <c r="L387" t="s">
        <v>45</v>
      </c>
      <c r="M387">
        <v>2</v>
      </c>
      <c r="N387">
        <v>4</v>
      </c>
      <c r="O387">
        <v>0</v>
      </c>
      <c r="P387" t="s">
        <v>2</v>
      </c>
      <c r="Q387" t="s">
        <v>3</v>
      </c>
      <c r="R387" t="s">
        <v>3</v>
      </c>
      <c r="S387" t="s">
        <v>3</v>
      </c>
      <c r="T387" t="s">
        <v>2</v>
      </c>
      <c r="U387" t="s">
        <v>3</v>
      </c>
      <c r="V387" t="s">
        <v>3</v>
      </c>
      <c r="W387" t="s">
        <v>2</v>
      </c>
      <c r="X387">
        <v>5</v>
      </c>
      <c r="Y387">
        <v>3</v>
      </c>
      <c r="Z387">
        <v>5</v>
      </c>
      <c r="AA387">
        <v>1</v>
      </c>
      <c r="AB387">
        <v>1</v>
      </c>
      <c r="AC387">
        <v>5</v>
      </c>
      <c r="AD387">
        <v>6</v>
      </c>
      <c r="AE387">
        <v>10</v>
      </c>
      <c r="AF387">
        <v>10</v>
      </c>
      <c r="AG387">
        <v>11</v>
      </c>
      <c r="AH387">
        <v>10.333333333333334</v>
      </c>
      <c r="AI387" t="s">
        <v>85</v>
      </c>
      <c r="AJ387">
        <v>0</v>
      </c>
      <c r="AK387" t="s">
        <v>76</v>
      </c>
      <c r="AL387" t="s">
        <v>77</v>
      </c>
    </row>
    <row r="388" spans="1:38">
      <c r="A388" t="s">
        <v>37</v>
      </c>
      <c r="B388" t="s">
        <v>38</v>
      </c>
      <c r="C388">
        <v>19</v>
      </c>
      <c r="D388" t="s">
        <v>39</v>
      </c>
      <c r="E388" t="s">
        <v>40</v>
      </c>
      <c r="F388" t="s">
        <v>46</v>
      </c>
      <c r="G388">
        <v>3</v>
      </c>
      <c r="H388">
        <v>3</v>
      </c>
      <c r="I388" t="s">
        <v>47</v>
      </c>
      <c r="J388" t="s">
        <v>47</v>
      </c>
      <c r="K388" t="s">
        <v>53</v>
      </c>
      <c r="L388" t="s">
        <v>47</v>
      </c>
      <c r="M388">
        <v>1</v>
      </c>
      <c r="N388">
        <v>4</v>
      </c>
      <c r="O388">
        <v>0</v>
      </c>
      <c r="P388" t="s">
        <v>2</v>
      </c>
      <c r="Q388" t="s">
        <v>3</v>
      </c>
      <c r="R388" t="s">
        <v>3</v>
      </c>
      <c r="S388" t="s">
        <v>3</v>
      </c>
      <c r="T388" t="s">
        <v>3</v>
      </c>
      <c r="U388" t="s">
        <v>3</v>
      </c>
      <c r="V388" t="s">
        <v>3</v>
      </c>
      <c r="W388" t="s">
        <v>2</v>
      </c>
      <c r="X388">
        <v>4</v>
      </c>
      <c r="Y388">
        <v>3</v>
      </c>
      <c r="Z388">
        <v>3</v>
      </c>
      <c r="AA388">
        <v>1</v>
      </c>
      <c r="AB388">
        <v>2</v>
      </c>
      <c r="AC388">
        <v>3</v>
      </c>
      <c r="AD388">
        <v>10</v>
      </c>
      <c r="AE388">
        <v>8</v>
      </c>
      <c r="AF388">
        <v>8</v>
      </c>
      <c r="AG388">
        <v>8</v>
      </c>
      <c r="AH388">
        <v>8</v>
      </c>
      <c r="AI388" t="s">
        <v>74</v>
      </c>
      <c r="AJ388">
        <v>0</v>
      </c>
      <c r="AK388" t="s">
        <v>76</v>
      </c>
      <c r="AL388" t="s">
        <v>77</v>
      </c>
    </row>
    <row r="389" spans="1:38">
      <c r="A389" t="s">
        <v>37</v>
      </c>
      <c r="B389" t="s">
        <v>38</v>
      </c>
      <c r="C389">
        <v>17</v>
      </c>
      <c r="D389" t="s">
        <v>39</v>
      </c>
      <c r="E389" t="s">
        <v>49</v>
      </c>
      <c r="F389" t="s">
        <v>46</v>
      </c>
      <c r="G389">
        <v>4</v>
      </c>
      <c r="H389">
        <v>2</v>
      </c>
      <c r="I389" t="s">
        <v>43</v>
      </c>
      <c r="J389" t="s">
        <v>50</v>
      </c>
      <c r="K389" t="s">
        <v>53</v>
      </c>
      <c r="L389" t="s">
        <v>45</v>
      </c>
      <c r="M389">
        <v>1</v>
      </c>
      <c r="N389">
        <v>4</v>
      </c>
      <c r="O389">
        <v>0</v>
      </c>
      <c r="P389" t="s">
        <v>2</v>
      </c>
      <c r="Q389" t="s">
        <v>3</v>
      </c>
      <c r="R389" t="s">
        <v>3</v>
      </c>
      <c r="S389" t="s">
        <v>3</v>
      </c>
      <c r="T389" t="s">
        <v>3</v>
      </c>
      <c r="U389" t="s">
        <v>3</v>
      </c>
      <c r="V389" t="s">
        <v>3</v>
      </c>
      <c r="W389" t="s">
        <v>2</v>
      </c>
      <c r="X389">
        <v>4</v>
      </c>
      <c r="Y389">
        <v>2</v>
      </c>
      <c r="Z389">
        <v>3</v>
      </c>
      <c r="AA389">
        <v>1</v>
      </c>
      <c r="AB389">
        <v>1</v>
      </c>
      <c r="AC389">
        <v>4</v>
      </c>
      <c r="AD389">
        <v>6</v>
      </c>
      <c r="AE389">
        <v>14</v>
      </c>
      <c r="AF389">
        <v>12</v>
      </c>
      <c r="AG389">
        <v>13</v>
      </c>
      <c r="AH389">
        <v>13</v>
      </c>
      <c r="AI389" t="s">
        <v>85</v>
      </c>
      <c r="AJ389">
        <v>0</v>
      </c>
      <c r="AK389" t="s">
        <v>76</v>
      </c>
      <c r="AL389" t="s">
        <v>77</v>
      </c>
    </row>
    <row r="390" spans="1:38">
      <c r="A390" t="s">
        <v>37</v>
      </c>
      <c r="B390" t="s">
        <v>38</v>
      </c>
      <c r="C390">
        <v>17</v>
      </c>
      <c r="D390" t="s">
        <v>39</v>
      </c>
      <c r="E390" t="s">
        <v>49</v>
      </c>
      <c r="F390" t="s">
        <v>46</v>
      </c>
      <c r="G390">
        <v>2</v>
      </c>
      <c r="H390">
        <v>2</v>
      </c>
      <c r="I390" t="s">
        <v>50</v>
      </c>
      <c r="J390" t="s">
        <v>50</v>
      </c>
      <c r="K390" t="s">
        <v>44</v>
      </c>
      <c r="L390" t="s">
        <v>48</v>
      </c>
      <c r="M390">
        <v>1</v>
      </c>
      <c r="N390">
        <v>4</v>
      </c>
      <c r="O390">
        <v>0</v>
      </c>
      <c r="P390" t="s">
        <v>2</v>
      </c>
      <c r="Q390" t="s">
        <v>2</v>
      </c>
      <c r="R390" t="s">
        <v>3</v>
      </c>
      <c r="S390" t="s">
        <v>3</v>
      </c>
      <c r="T390" t="s">
        <v>3</v>
      </c>
      <c r="U390" t="s">
        <v>3</v>
      </c>
      <c r="V390" t="s">
        <v>3</v>
      </c>
      <c r="W390" t="s">
        <v>3</v>
      </c>
      <c r="X390">
        <v>3</v>
      </c>
      <c r="Y390">
        <v>4</v>
      </c>
      <c r="Z390">
        <v>1</v>
      </c>
      <c r="AA390">
        <v>1</v>
      </c>
      <c r="AB390">
        <v>1</v>
      </c>
      <c r="AC390">
        <v>2</v>
      </c>
      <c r="AD390">
        <v>0</v>
      </c>
      <c r="AE390">
        <v>10</v>
      </c>
      <c r="AF390">
        <v>9</v>
      </c>
      <c r="AG390">
        <v>0</v>
      </c>
      <c r="AH390">
        <v>6.333333333333333</v>
      </c>
      <c r="AI390" t="s">
        <v>74</v>
      </c>
      <c r="AJ390">
        <v>0</v>
      </c>
      <c r="AK390" t="s">
        <v>76</v>
      </c>
      <c r="AL390" t="s">
        <v>77</v>
      </c>
    </row>
    <row r="391" spans="1:38">
      <c r="A391" t="s">
        <v>37</v>
      </c>
      <c r="B391" t="s">
        <v>38</v>
      </c>
      <c r="C391">
        <v>18</v>
      </c>
      <c r="D391" t="s">
        <v>39</v>
      </c>
      <c r="E391" t="s">
        <v>40</v>
      </c>
      <c r="F391" t="s">
        <v>46</v>
      </c>
      <c r="G391">
        <v>2</v>
      </c>
      <c r="H391">
        <v>3</v>
      </c>
      <c r="I391" t="s">
        <v>47</v>
      </c>
      <c r="J391" t="s">
        <v>50</v>
      </c>
      <c r="K391" t="s">
        <v>53</v>
      </c>
      <c r="L391" t="s">
        <v>48</v>
      </c>
      <c r="M391">
        <v>1</v>
      </c>
      <c r="N391">
        <v>4</v>
      </c>
      <c r="O391">
        <v>0</v>
      </c>
      <c r="P391" t="s">
        <v>2</v>
      </c>
      <c r="Q391" t="s">
        <v>3</v>
      </c>
      <c r="R391" t="s">
        <v>3</v>
      </c>
      <c r="S391" t="s">
        <v>3</v>
      </c>
      <c r="T391" t="s">
        <v>3</v>
      </c>
      <c r="U391" t="s">
        <v>3</v>
      </c>
      <c r="V391" t="s">
        <v>3</v>
      </c>
      <c r="W391" t="s">
        <v>3</v>
      </c>
      <c r="X391">
        <v>4</v>
      </c>
      <c r="Y391">
        <v>5</v>
      </c>
      <c r="Z391">
        <v>5</v>
      </c>
      <c r="AA391">
        <v>1</v>
      </c>
      <c r="AB391">
        <v>3</v>
      </c>
      <c r="AC391">
        <v>2</v>
      </c>
      <c r="AD391">
        <v>4</v>
      </c>
      <c r="AE391">
        <v>15</v>
      </c>
      <c r="AF391">
        <v>14</v>
      </c>
      <c r="AG391">
        <v>14</v>
      </c>
      <c r="AH391">
        <v>14.333333333333334</v>
      </c>
      <c r="AI391" t="s">
        <v>89</v>
      </c>
      <c r="AJ391">
        <v>0</v>
      </c>
      <c r="AK391" t="s">
        <v>76</v>
      </c>
      <c r="AL391" t="s">
        <v>77</v>
      </c>
    </row>
    <row r="392" spans="1:38">
      <c r="A392" t="s">
        <v>37</v>
      </c>
      <c r="B392" t="s">
        <v>38</v>
      </c>
      <c r="C392">
        <v>18</v>
      </c>
      <c r="D392" t="s">
        <v>54</v>
      </c>
      <c r="E392" t="s">
        <v>49</v>
      </c>
      <c r="F392" t="s">
        <v>46</v>
      </c>
      <c r="G392">
        <v>1</v>
      </c>
      <c r="H392">
        <v>1</v>
      </c>
      <c r="I392" t="s">
        <v>42</v>
      </c>
      <c r="J392" t="s">
        <v>47</v>
      </c>
      <c r="K392" t="s">
        <v>53</v>
      </c>
      <c r="L392" t="s">
        <v>45</v>
      </c>
      <c r="M392">
        <v>2</v>
      </c>
      <c r="N392">
        <v>4</v>
      </c>
      <c r="O392">
        <v>0</v>
      </c>
      <c r="P392" t="s">
        <v>2</v>
      </c>
      <c r="Q392" t="s">
        <v>3</v>
      </c>
      <c r="R392" t="s">
        <v>3</v>
      </c>
      <c r="S392" t="s">
        <v>3</v>
      </c>
      <c r="T392" t="s">
        <v>3</v>
      </c>
      <c r="U392" t="s">
        <v>3</v>
      </c>
      <c r="V392" t="s">
        <v>2</v>
      </c>
      <c r="W392" t="s">
        <v>2</v>
      </c>
      <c r="X392">
        <v>5</v>
      </c>
      <c r="Y392">
        <v>2</v>
      </c>
      <c r="Z392">
        <v>2</v>
      </c>
      <c r="AA392">
        <v>1</v>
      </c>
      <c r="AB392">
        <v>1</v>
      </c>
      <c r="AC392">
        <v>3</v>
      </c>
      <c r="AD392">
        <v>1</v>
      </c>
      <c r="AE392">
        <v>12</v>
      </c>
      <c r="AF392">
        <v>12</v>
      </c>
      <c r="AG392">
        <v>12</v>
      </c>
      <c r="AH392">
        <v>12</v>
      </c>
      <c r="AI392" t="s">
        <v>85</v>
      </c>
      <c r="AJ392">
        <v>1</v>
      </c>
      <c r="AK392" t="s">
        <v>76</v>
      </c>
      <c r="AL392" t="s">
        <v>77</v>
      </c>
    </row>
    <row r="393" spans="1:38">
      <c r="A393" t="s">
        <v>37</v>
      </c>
      <c r="B393" t="s">
        <v>38</v>
      </c>
      <c r="C393">
        <v>17</v>
      </c>
      <c r="D393" t="s">
        <v>54</v>
      </c>
      <c r="E393" t="s">
        <v>49</v>
      </c>
      <c r="F393" t="s">
        <v>46</v>
      </c>
      <c r="G393">
        <v>3</v>
      </c>
      <c r="H393">
        <v>1</v>
      </c>
      <c r="I393" t="s">
        <v>50</v>
      </c>
      <c r="J393" t="s">
        <v>47</v>
      </c>
      <c r="K393" t="s">
        <v>53</v>
      </c>
      <c r="L393" t="s">
        <v>45</v>
      </c>
      <c r="M393">
        <v>2</v>
      </c>
      <c r="N393">
        <v>4</v>
      </c>
      <c r="O393">
        <v>0</v>
      </c>
      <c r="P393" t="s">
        <v>2</v>
      </c>
      <c r="Q393" t="s">
        <v>3</v>
      </c>
      <c r="R393" t="s">
        <v>3</v>
      </c>
      <c r="S393" t="s">
        <v>2</v>
      </c>
      <c r="T393" t="s">
        <v>3</v>
      </c>
      <c r="U393" t="s">
        <v>3</v>
      </c>
      <c r="V393" t="s">
        <v>2</v>
      </c>
      <c r="W393" t="s">
        <v>2</v>
      </c>
      <c r="X393">
        <v>3</v>
      </c>
      <c r="Y393">
        <v>1</v>
      </c>
      <c r="Z393">
        <v>2</v>
      </c>
      <c r="AA393">
        <v>1</v>
      </c>
      <c r="AB393">
        <v>1</v>
      </c>
      <c r="AC393">
        <v>3</v>
      </c>
      <c r="AD393">
        <v>6</v>
      </c>
      <c r="AE393">
        <v>18</v>
      </c>
      <c r="AF393">
        <v>18</v>
      </c>
      <c r="AG393">
        <v>18</v>
      </c>
      <c r="AH393">
        <v>18</v>
      </c>
      <c r="AI393" t="s">
        <v>86</v>
      </c>
      <c r="AJ393">
        <v>1</v>
      </c>
      <c r="AK393" t="s">
        <v>76</v>
      </c>
      <c r="AL393" t="s">
        <v>77</v>
      </c>
    </row>
    <row r="394" spans="1:38">
      <c r="A394" t="s">
        <v>37</v>
      </c>
      <c r="B394" t="s">
        <v>38</v>
      </c>
      <c r="C394">
        <v>18</v>
      </c>
      <c r="D394" t="s">
        <v>39</v>
      </c>
      <c r="E394" t="s">
        <v>40</v>
      </c>
      <c r="F394" t="s">
        <v>46</v>
      </c>
      <c r="G394">
        <v>4</v>
      </c>
      <c r="H394">
        <v>3</v>
      </c>
      <c r="I394" t="s">
        <v>47</v>
      </c>
      <c r="J394" t="s">
        <v>47</v>
      </c>
      <c r="K394" t="s">
        <v>53</v>
      </c>
      <c r="L394" t="s">
        <v>48</v>
      </c>
      <c r="M394">
        <v>1</v>
      </c>
      <c r="N394">
        <v>4</v>
      </c>
      <c r="O394">
        <v>0</v>
      </c>
      <c r="P394" t="s">
        <v>2</v>
      </c>
      <c r="Q394" t="s">
        <v>3</v>
      </c>
      <c r="R394" t="s">
        <v>3</v>
      </c>
      <c r="S394" t="s">
        <v>2</v>
      </c>
      <c r="T394" t="s">
        <v>3</v>
      </c>
      <c r="U394" t="s">
        <v>3</v>
      </c>
      <c r="V394" t="s">
        <v>3</v>
      </c>
      <c r="W394" t="s">
        <v>2</v>
      </c>
      <c r="X394">
        <v>4</v>
      </c>
      <c r="Y394">
        <v>3</v>
      </c>
      <c r="Z394">
        <v>3</v>
      </c>
      <c r="AA394">
        <v>1</v>
      </c>
      <c r="AB394">
        <v>1</v>
      </c>
      <c r="AC394">
        <v>3</v>
      </c>
      <c r="AD394">
        <v>0</v>
      </c>
      <c r="AE394">
        <v>14</v>
      </c>
      <c r="AF394">
        <v>13</v>
      </c>
      <c r="AG394">
        <v>14</v>
      </c>
      <c r="AH394">
        <v>13.666666666666666</v>
      </c>
      <c r="AI394" t="s">
        <v>85</v>
      </c>
      <c r="AJ394">
        <v>0</v>
      </c>
      <c r="AK394" t="s">
        <v>76</v>
      </c>
      <c r="AL394" t="s">
        <v>77</v>
      </c>
    </row>
    <row r="395" spans="1:38">
      <c r="A395" t="s">
        <v>37</v>
      </c>
      <c r="B395" t="s">
        <v>38</v>
      </c>
      <c r="C395">
        <v>17</v>
      </c>
      <c r="D395" t="s">
        <v>39</v>
      </c>
      <c r="E395" t="s">
        <v>40</v>
      </c>
      <c r="F395" t="s">
        <v>46</v>
      </c>
      <c r="G395">
        <v>3</v>
      </c>
      <c r="H395">
        <v>2</v>
      </c>
      <c r="I395" t="s">
        <v>32</v>
      </c>
      <c r="J395" t="s">
        <v>32</v>
      </c>
      <c r="K395" t="s">
        <v>53</v>
      </c>
      <c r="L395" t="s">
        <v>48</v>
      </c>
      <c r="M395">
        <v>1</v>
      </c>
      <c r="N395">
        <v>4</v>
      </c>
      <c r="O395">
        <v>0</v>
      </c>
      <c r="P395" t="s">
        <v>2</v>
      </c>
      <c r="Q395" t="s">
        <v>3</v>
      </c>
      <c r="R395" t="s">
        <v>3</v>
      </c>
      <c r="S395" t="s">
        <v>3</v>
      </c>
      <c r="T395" t="s">
        <v>2</v>
      </c>
      <c r="U395" t="s">
        <v>3</v>
      </c>
      <c r="V395" t="s">
        <v>3</v>
      </c>
      <c r="W395" t="s">
        <v>2</v>
      </c>
      <c r="X395">
        <v>5</v>
      </c>
      <c r="Y395">
        <v>2</v>
      </c>
      <c r="Z395">
        <v>2</v>
      </c>
      <c r="AA395">
        <v>1</v>
      </c>
      <c r="AB395">
        <v>2</v>
      </c>
      <c r="AC395">
        <v>5</v>
      </c>
      <c r="AD395">
        <v>0</v>
      </c>
      <c r="AE395">
        <v>17</v>
      </c>
      <c r="AF395">
        <v>17</v>
      </c>
      <c r="AG395">
        <v>18</v>
      </c>
      <c r="AH395">
        <v>17.333333333333332</v>
      </c>
      <c r="AI395" t="s">
        <v>86</v>
      </c>
      <c r="AJ395">
        <v>0</v>
      </c>
      <c r="AK395" t="s">
        <v>76</v>
      </c>
      <c r="AL395" t="s">
        <v>77</v>
      </c>
    </row>
    <row r="396" spans="1:38">
      <c r="A396" t="s">
        <v>37</v>
      </c>
      <c r="B396" t="s">
        <v>52</v>
      </c>
      <c r="C396">
        <v>18</v>
      </c>
      <c r="D396" t="s">
        <v>39</v>
      </c>
      <c r="E396" t="s">
        <v>49</v>
      </c>
      <c r="F396" t="s">
        <v>46</v>
      </c>
      <c r="G396">
        <v>2</v>
      </c>
      <c r="H396">
        <v>2</v>
      </c>
      <c r="I396" t="s">
        <v>47</v>
      </c>
      <c r="J396" t="s">
        <v>47</v>
      </c>
      <c r="K396" t="s">
        <v>44</v>
      </c>
      <c r="L396" t="s">
        <v>45</v>
      </c>
      <c r="M396">
        <v>1</v>
      </c>
      <c r="N396">
        <v>4</v>
      </c>
      <c r="O396">
        <v>0</v>
      </c>
      <c r="P396" t="s">
        <v>2</v>
      </c>
      <c r="Q396" t="s">
        <v>3</v>
      </c>
      <c r="R396" t="s">
        <v>2</v>
      </c>
      <c r="S396" t="s">
        <v>3</v>
      </c>
      <c r="T396" t="s">
        <v>3</v>
      </c>
      <c r="U396" t="s">
        <v>3</v>
      </c>
      <c r="V396" t="s">
        <v>3</v>
      </c>
      <c r="W396" t="s">
        <v>2</v>
      </c>
      <c r="X396">
        <v>4</v>
      </c>
      <c r="Y396">
        <v>5</v>
      </c>
      <c r="Z396">
        <v>5</v>
      </c>
      <c r="AA396">
        <v>2</v>
      </c>
      <c r="AB396">
        <v>4</v>
      </c>
      <c r="AC396">
        <v>5</v>
      </c>
      <c r="AD396">
        <v>2</v>
      </c>
      <c r="AE396">
        <v>9</v>
      </c>
      <c r="AF396">
        <v>8</v>
      </c>
      <c r="AG396">
        <v>8</v>
      </c>
      <c r="AH396">
        <v>8.3333333333333339</v>
      </c>
      <c r="AI396" t="s">
        <v>74</v>
      </c>
      <c r="AJ396">
        <v>1</v>
      </c>
      <c r="AK396" t="s">
        <v>76</v>
      </c>
      <c r="AL396" t="s">
        <v>77</v>
      </c>
    </row>
    <row r="397" spans="1:38">
      <c r="A397" t="s">
        <v>37</v>
      </c>
      <c r="B397" t="s">
        <v>38</v>
      </c>
      <c r="C397">
        <v>18</v>
      </c>
      <c r="D397" t="s">
        <v>54</v>
      </c>
      <c r="E397" t="s">
        <v>40</v>
      </c>
      <c r="F397" t="s">
        <v>46</v>
      </c>
      <c r="G397">
        <v>2</v>
      </c>
      <c r="H397">
        <v>2</v>
      </c>
      <c r="I397" t="s">
        <v>42</v>
      </c>
      <c r="J397" t="s">
        <v>47</v>
      </c>
      <c r="K397" t="s">
        <v>44</v>
      </c>
      <c r="L397" t="s">
        <v>45</v>
      </c>
      <c r="M397">
        <v>2</v>
      </c>
      <c r="N397">
        <v>4</v>
      </c>
      <c r="O397">
        <v>0</v>
      </c>
      <c r="P397" t="s">
        <v>2</v>
      </c>
      <c r="Q397" t="s">
        <v>2</v>
      </c>
      <c r="R397" t="s">
        <v>2</v>
      </c>
      <c r="S397" t="s">
        <v>3</v>
      </c>
      <c r="T397" t="s">
        <v>3</v>
      </c>
      <c r="U397" t="s">
        <v>3</v>
      </c>
      <c r="V397" t="s">
        <v>2</v>
      </c>
      <c r="W397" t="s">
        <v>2</v>
      </c>
      <c r="X397">
        <v>4</v>
      </c>
      <c r="Y397">
        <v>4</v>
      </c>
      <c r="Z397">
        <v>4</v>
      </c>
      <c r="AA397">
        <v>1</v>
      </c>
      <c r="AB397">
        <v>1</v>
      </c>
      <c r="AC397">
        <v>4</v>
      </c>
      <c r="AD397">
        <v>0</v>
      </c>
      <c r="AE397">
        <v>10</v>
      </c>
      <c r="AF397">
        <v>9</v>
      </c>
      <c r="AG397">
        <v>0</v>
      </c>
      <c r="AH397">
        <v>6.333333333333333</v>
      </c>
      <c r="AI397" t="s">
        <v>74</v>
      </c>
      <c r="AJ397">
        <v>0</v>
      </c>
      <c r="AK397" t="s">
        <v>76</v>
      </c>
      <c r="AL397" t="s">
        <v>77</v>
      </c>
    </row>
    <row r="398" spans="1:38">
      <c r="A398" t="s">
        <v>37</v>
      </c>
      <c r="B398" t="s">
        <v>38</v>
      </c>
      <c r="C398">
        <v>18</v>
      </c>
      <c r="D398" t="s">
        <v>39</v>
      </c>
      <c r="E398" t="s">
        <v>49</v>
      </c>
      <c r="F398" t="s">
        <v>46</v>
      </c>
      <c r="G398">
        <v>3</v>
      </c>
      <c r="H398">
        <v>3</v>
      </c>
      <c r="I398" t="s">
        <v>50</v>
      </c>
      <c r="J398" t="s">
        <v>50</v>
      </c>
      <c r="K398" t="s">
        <v>51</v>
      </c>
      <c r="L398" t="s">
        <v>45</v>
      </c>
      <c r="M398">
        <v>1</v>
      </c>
      <c r="N398">
        <v>4</v>
      </c>
      <c r="O398">
        <v>0</v>
      </c>
      <c r="P398" t="s">
        <v>2</v>
      </c>
      <c r="Q398" t="s">
        <v>3</v>
      </c>
      <c r="R398" t="s">
        <v>2</v>
      </c>
      <c r="S398" t="s">
        <v>2</v>
      </c>
      <c r="T398" t="s">
        <v>3</v>
      </c>
      <c r="U398" t="s">
        <v>3</v>
      </c>
      <c r="V398" t="s">
        <v>3</v>
      </c>
      <c r="W398" t="s">
        <v>2</v>
      </c>
      <c r="X398">
        <v>5</v>
      </c>
      <c r="Y398">
        <v>3</v>
      </c>
      <c r="Z398">
        <v>3</v>
      </c>
      <c r="AA398">
        <v>1</v>
      </c>
      <c r="AB398">
        <v>1</v>
      </c>
      <c r="AC398">
        <v>1</v>
      </c>
      <c r="AD398">
        <v>7</v>
      </c>
      <c r="AE398">
        <v>16</v>
      </c>
      <c r="AF398">
        <v>15</v>
      </c>
      <c r="AG398">
        <v>17</v>
      </c>
      <c r="AH398">
        <v>16</v>
      </c>
      <c r="AI398" t="s">
        <v>86</v>
      </c>
      <c r="AJ398">
        <v>0</v>
      </c>
      <c r="AK398" t="s">
        <v>76</v>
      </c>
      <c r="AL398" t="s">
        <v>77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17D2-4046-4D5E-B5B9-0B722F0C5C5D}">
  <dimension ref="A3:D8"/>
  <sheetViews>
    <sheetView topLeftCell="C2" workbookViewId="0">
      <selection activeCell="D3" sqref="D3"/>
    </sheetView>
  </sheetViews>
  <sheetFormatPr defaultRowHeight="15"/>
  <cols>
    <col min="1" max="1" width="13.28515625" bestFit="1" customWidth="1"/>
    <col min="2" max="4" width="8.7109375" bestFit="1" customWidth="1"/>
    <col min="5" max="12" width="13.85546875" bestFit="1" customWidth="1"/>
    <col min="13" max="15" width="19" bestFit="1" customWidth="1"/>
  </cols>
  <sheetData>
    <row r="3" spans="1:4">
      <c r="A3" s="2" t="s">
        <v>20</v>
      </c>
      <c r="B3" t="s">
        <v>106</v>
      </c>
      <c r="C3" t="s">
        <v>107</v>
      </c>
      <c r="D3" t="s">
        <v>108</v>
      </c>
    </row>
    <row r="4" spans="1:4">
      <c r="A4">
        <v>1</v>
      </c>
      <c r="B4" s="40">
        <v>10.438095238095238</v>
      </c>
      <c r="C4" s="40">
        <v>10.276190476190477</v>
      </c>
      <c r="D4" s="40">
        <v>10.047619047619047</v>
      </c>
    </row>
    <row r="5" spans="1:4">
      <c r="A5">
        <v>2</v>
      </c>
      <c r="B5" s="40">
        <v>10.651515151515152</v>
      </c>
      <c r="C5" s="40">
        <v>10.505050505050505</v>
      </c>
      <c r="D5" s="40">
        <v>10.171717171717171</v>
      </c>
    </row>
    <row r="6" spans="1:4">
      <c r="A6">
        <v>3</v>
      </c>
      <c r="B6" s="40">
        <v>12.046153846153846</v>
      </c>
      <c r="C6" s="40">
        <v>11.507692307692308</v>
      </c>
      <c r="D6" s="40">
        <v>11.4</v>
      </c>
    </row>
    <row r="7" spans="1:4">
      <c r="A7">
        <v>4</v>
      </c>
      <c r="B7" s="40">
        <v>11.888888888888889</v>
      </c>
      <c r="C7" s="40">
        <v>12.037037037037036</v>
      </c>
      <c r="D7" s="40">
        <v>11.25925925925926</v>
      </c>
    </row>
    <row r="8" spans="1:4">
      <c r="A8" t="s">
        <v>4</v>
      </c>
      <c r="B8" s="40">
        <v>10.90886075949367</v>
      </c>
      <c r="C8" s="40">
        <v>10.713924050632912</v>
      </c>
      <c r="D8" s="40">
        <v>10.415189873417722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5D81-5264-4A3C-A0B3-D6949C2E6A9F}">
  <dimension ref="A1:D6"/>
  <sheetViews>
    <sheetView topLeftCell="B1" workbookViewId="0">
      <selection activeCell="D3" sqref="D3"/>
    </sheetView>
  </sheetViews>
  <sheetFormatPr defaultRowHeight="15"/>
  <cols>
    <col min="1" max="1" width="16.28515625" bestFit="1" customWidth="1"/>
    <col min="2" max="2" width="18" bestFit="1" customWidth="1"/>
    <col min="3" max="3" width="4.140625" bestFit="1" customWidth="1"/>
    <col min="4" max="4" width="11.42578125" bestFit="1" customWidth="1"/>
    <col min="5" max="5" width="4.42578125" bestFit="1" customWidth="1"/>
    <col min="6" max="6" width="5.85546875" bestFit="1" customWidth="1"/>
    <col min="7" max="7" width="11.42578125" bestFit="1" customWidth="1"/>
  </cols>
  <sheetData>
    <row r="1" spans="1:4">
      <c r="A1" s="2" t="s">
        <v>109</v>
      </c>
      <c r="B1" s="2" t="s">
        <v>66</v>
      </c>
    </row>
    <row r="2" spans="1:4">
      <c r="A2" s="2" t="s">
        <v>65</v>
      </c>
      <c r="B2" t="s">
        <v>77</v>
      </c>
      <c r="C2" t="s">
        <v>87</v>
      </c>
      <c r="D2" t="s">
        <v>4</v>
      </c>
    </row>
    <row r="3" spans="1:4">
      <c r="A3" t="s">
        <v>79</v>
      </c>
      <c r="B3">
        <v>1</v>
      </c>
      <c r="C3">
        <v>7</v>
      </c>
      <c r="D3">
        <v>8</v>
      </c>
    </row>
    <row r="4" spans="1:4">
      <c r="A4" t="s">
        <v>76</v>
      </c>
      <c r="B4">
        <v>280</v>
      </c>
      <c r="D4">
        <v>280</v>
      </c>
    </row>
    <row r="5" spans="1:4">
      <c r="A5" t="s">
        <v>75</v>
      </c>
      <c r="B5">
        <v>86</v>
      </c>
      <c r="C5">
        <v>21</v>
      </c>
      <c r="D5">
        <v>107</v>
      </c>
    </row>
    <row r="6" spans="1:4">
      <c r="A6" t="s">
        <v>4</v>
      </c>
      <c r="B6">
        <v>367</v>
      </c>
      <c r="C6">
        <v>28</v>
      </c>
      <c r="D6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D712-E88D-435B-852D-DA7A3413881F}">
  <dimension ref="A1:F6"/>
  <sheetViews>
    <sheetView workbookViewId="0">
      <selection activeCell="F2" sqref="F2"/>
    </sheetView>
  </sheetViews>
  <sheetFormatPr defaultRowHeight="15"/>
  <cols>
    <col min="1" max="1" width="16.28515625" bestFit="1" customWidth="1"/>
    <col min="2" max="2" width="15.140625" bestFit="1" customWidth="1"/>
    <col min="3" max="3" width="9" bestFit="1" customWidth="1"/>
    <col min="4" max="4" width="4.42578125" bestFit="1" customWidth="1"/>
    <col min="5" max="5" width="5.85546875" bestFit="1" customWidth="1"/>
    <col min="6" max="6" width="11.42578125" bestFit="1" customWidth="1"/>
  </cols>
  <sheetData>
    <row r="1" spans="1:6">
      <c r="A1" s="2" t="s">
        <v>109</v>
      </c>
      <c r="B1" s="2" t="s">
        <v>101</v>
      </c>
    </row>
    <row r="2" spans="1:6">
      <c r="A2" s="2" t="s">
        <v>65</v>
      </c>
      <c r="B2" t="s">
        <v>85</v>
      </c>
      <c r="C2" t="s">
        <v>86</v>
      </c>
      <c r="D2" t="s">
        <v>74</v>
      </c>
      <c r="E2" t="s">
        <v>89</v>
      </c>
      <c r="F2" t="s">
        <v>4</v>
      </c>
    </row>
    <row r="3" spans="1:6">
      <c r="A3" t="s">
        <v>79</v>
      </c>
      <c r="D3">
        <v>7</v>
      </c>
      <c r="E3">
        <v>1</v>
      </c>
      <c r="F3">
        <v>8</v>
      </c>
    </row>
    <row r="4" spans="1:6">
      <c r="A4" t="s">
        <v>76</v>
      </c>
      <c r="B4">
        <v>111</v>
      </c>
      <c r="C4">
        <v>24</v>
      </c>
      <c r="D4">
        <v>98</v>
      </c>
      <c r="E4">
        <v>47</v>
      </c>
      <c r="F4">
        <v>280</v>
      </c>
    </row>
    <row r="5" spans="1:6">
      <c r="A5" t="s">
        <v>75</v>
      </c>
      <c r="B5">
        <v>39</v>
      </c>
      <c r="C5">
        <v>5</v>
      </c>
      <c r="D5">
        <v>59</v>
      </c>
      <c r="E5">
        <v>4</v>
      </c>
      <c r="F5">
        <v>107</v>
      </c>
    </row>
    <row r="6" spans="1:6">
      <c r="A6" t="s">
        <v>4</v>
      </c>
      <c r="B6">
        <v>150</v>
      </c>
      <c r="C6">
        <v>29</v>
      </c>
      <c r="D6">
        <v>164</v>
      </c>
      <c r="E6">
        <v>52</v>
      </c>
      <c r="F6">
        <v>395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2025-05-23T04:46:15Z</dcterms:created>
  <dcterms:modified xsi:type="dcterms:W3CDTF">2025-05-27T04:38:53Z</dcterms:modified>
  <cp:category/>
  <cp:contentStatus/>
</cp:coreProperties>
</file>