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4000" windowHeight="9885"/>
  </bookViews>
  <sheets>
    <sheet name="Временная шкала проекта" sheetId="1" r:id="rId1"/>
    <sheet name="вычисления" sheetId="2" state="hidden" r:id="rId2"/>
  </sheets>
  <definedNames>
    <definedName name="ВычислениеСетки">IFERROR(вычисления!$A1/SUMPRODUCT( (Типы_занятий[Идентификатор]=вычисления!$C1)*(Типы_занятий[НАЧАЛО]&lt;=вычисления!A$31)*((Типы_занятий[КОНЕЦ]&gt;=вычисления!A$31)+(LEN(Типы_занятий[КОНЕЦ])=0)*(Типы_занятий[НАЧАЛО]=вычисления!A$31)) ),NA())</definedName>
    <definedName name="ДатаНачала">вычисления!$D$28</definedName>
    <definedName name="ДневныеГраничныеТочки">ОкноДатыНачала+ROW('Временная шкала проекта'!$1:$25)-1</definedName>
    <definedName name="ОкноДатыНачала">вычисления!$D$25</definedName>
    <definedName name="ОкноДни">вычисления!$D$29</definedName>
    <definedName name="ОкноСдвиг">вычисления!$D$26</definedName>
  </definedNames>
  <calcPr calcId="152511"/>
</workbook>
</file>

<file path=xl/calcChain.xml><?xml version="1.0" encoding="utf-8"?>
<calcChain xmlns="http://schemas.openxmlformats.org/spreadsheetml/2006/main">
  <c r="D20" i="1" l="1"/>
  <c r="D28" i="2" s="1"/>
  <c r="D23" i="1" l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24" i="1" l="1"/>
  <c r="E24" i="1" s="1"/>
  <c r="A33" i="2"/>
  <c r="A34" i="2" s="1"/>
  <c r="A35" i="2" s="1"/>
  <c r="A36" i="2" s="1"/>
  <c r="A37" i="2" s="1"/>
  <c r="A38" i="2" s="1"/>
  <c r="A39" i="2" s="1"/>
  <c r="A40" i="2" s="1"/>
  <c r="D25" i="2"/>
  <c r="E15" i="2" s="1" a="1"/>
  <c r="E15" i="2" s="1"/>
  <c r="E14" i="2"/>
  <c r="E13" i="2"/>
  <c r="E12" i="2"/>
  <c r="E11" i="2"/>
  <c r="E10" i="2"/>
  <c r="E9" i="2"/>
  <c r="E8" i="2"/>
  <c r="E7" i="2"/>
  <c r="E6" i="2"/>
  <c r="B23" i="1"/>
  <c r="E16" i="2" l="1" a="1"/>
  <c r="E16" i="2" s="1"/>
  <c r="D25" i="1"/>
  <c r="E25" i="1" s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B24" i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E17" i="2" l="1" a="1"/>
  <c r="E17" i="2" s="1"/>
  <c r="AH70" i="2"/>
  <c r="AH72" i="2"/>
  <c r="D26" i="1"/>
  <c r="D27" i="1" s="1"/>
  <c r="E27" i="1" s="1"/>
  <c r="AH56" i="2"/>
  <c r="J55" i="2"/>
  <c r="P43" i="2"/>
  <c r="U55" i="2"/>
  <c r="I55" i="2"/>
  <c r="I43" i="2"/>
  <c r="AB55" i="2"/>
  <c r="P55" i="2"/>
  <c r="G55" i="2"/>
  <c r="M55" i="2"/>
  <c r="J43" i="2"/>
  <c r="N43" i="2"/>
  <c r="U43" i="2"/>
  <c r="AF55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L55" i="2"/>
  <c r="AD55" i="2"/>
  <c r="X55" i="2"/>
  <c r="R55" i="2"/>
  <c r="V55" i="2"/>
  <c r="Y55" i="2"/>
  <c r="O55" i="2"/>
  <c r="N55" i="2"/>
  <c r="H43" i="2"/>
  <c r="F55" i="2"/>
  <c r="S55" i="2"/>
  <c r="X43" i="2"/>
  <c r="AD43" i="2"/>
  <c r="R43" i="2"/>
  <c r="AG55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AC55" i="2"/>
  <c r="AI31" i="2"/>
  <c r="E18" i="2" l="1" a="1"/>
  <c r="E18" i="2" s="1"/>
  <c r="E19" i="2" s="1" a="1"/>
  <c r="E19" i="2" s="1"/>
  <c r="AC70" i="2"/>
  <c r="AC72" i="2"/>
  <c r="K70" i="2"/>
  <c r="K72" i="2"/>
  <c r="Q70" i="2"/>
  <c r="Q72" i="2"/>
  <c r="AA70" i="2"/>
  <c r="AA72" i="2"/>
  <c r="AG70" i="2"/>
  <c r="AG72" i="2"/>
  <c r="S70" i="2"/>
  <c r="S72" i="2"/>
  <c r="O70" i="2"/>
  <c r="O72" i="2"/>
  <c r="V70" i="2"/>
  <c r="V72" i="2"/>
  <c r="X70" i="2"/>
  <c r="X72" i="2"/>
  <c r="L70" i="2"/>
  <c r="L72" i="2"/>
  <c r="T70" i="2"/>
  <c r="T72" i="2"/>
  <c r="Z70" i="2"/>
  <c r="Z72" i="2"/>
  <c r="AF70" i="2"/>
  <c r="AF72" i="2"/>
  <c r="M70" i="2"/>
  <c r="M72" i="2"/>
  <c r="P70" i="2"/>
  <c r="P72" i="2"/>
  <c r="U70" i="2"/>
  <c r="U72" i="2"/>
  <c r="J70" i="2"/>
  <c r="J72" i="2"/>
  <c r="W70" i="2"/>
  <c r="W72" i="2"/>
  <c r="AE70" i="2"/>
  <c r="AE72" i="2"/>
  <c r="F70" i="2"/>
  <c r="F72" i="2"/>
  <c r="N70" i="2"/>
  <c r="N72" i="2"/>
  <c r="Y70" i="2"/>
  <c r="Y72" i="2"/>
  <c r="R70" i="2"/>
  <c r="R72" i="2"/>
  <c r="AD70" i="2"/>
  <c r="AD72" i="2"/>
  <c r="H70" i="2"/>
  <c r="H72" i="2"/>
  <c r="G70" i="2"/>
  <c r="G72" i="2"/>
  <c r="AB70" i="2"/>
  <c r="AB72" i="2"/>
  <c r="I70" i="2"/>
  <c r="I72" i="2"/>
  <c r="E70" i="2"/>
  <c r="E72" i="2"/>
  <c r="D28" i="1"/>
  <c r="D29" i="1" s="1"/>
  <c r="P56" i="2"/>
  <c r="J56" i="2"/>
  <c r="R56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E28" i="1" l="1"/>
  <c r="D30" i="1"/>
  <c r="D31" i="1" s="1"/>
  <c r="E29" i="1"/>
  <c r="D61" i="2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D32" i="1" l="1"/>
  <c r="E31" i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D33" i="1" l="1"/>
  <c r="E32" i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33" i="1" l="1"/>
  <c r="D34" i="1"/>
  <c r="E20" i="2" l="1" a="1"/>
  <c r="E20" i="2" s="1"/>
  <c r="E21" i="2" s="1" a="1"/>
  <c r="E21" i="2" s="1"/>
  <c r="E22" i="2" s="1" a="1"/>
  <c r="E22" i="2" s="1"/>
  <c r="E23" i="2" s="1" a="1"/>
  <c r="E23" i="2" s="1"/>
  <c r="D9" i="2"/>
  <c r="D11" i="2" s="1"/>
  <c r="F18" i="2" l="1"/>
  <c r="C35" i="2" s="1"/>
  <c r="D35" i="2" s="1" a="1"/>
  <c r="D35" i="2" s="1"/>
  <c r="F17" i="2"/>
  <c r="C34" i="2" s="1"/>
  <c r="D34" i="2" s="1" a="1"/>
  <c r="D34" i="2" s="1"/>
  <c r="F20" i="2"/>
  <c r="C37" i="2" s="1"/>
  <c r="D37" i="2" s="1" a="1"/>
  <c r="D37" i="2" s="1"/>
  <c r="F21" i="2"/>
  <c r="C38" i="2" s="1"/>
  <c r="D38" i="2" s="1" a="1"/>
  <c r="D38" i="2" s="1"/>
  <c r="F19" i="2"/>
  <c r="C36" i="2" s="1"/>
  <c r="D36" i="2" s="1" a="1"/>
  <c r="D36" i="2" s="1"/>
  <c r="F16" i="2"/>
  <c r="C33" i="2" s="1"/>
  <c r="D33" i="2" s="1" a="1"/>
  <c r="D33" i="2" s="1"/>
  <c r="F15" i="2"/>
  <c r="C32" i="2" s="1"/>
  <c r="D32" i="2" s="1"/>
  <c r="F22" i="2"/>
  <c r="C39" i="2" s="1"/>
  <c r="D39" i="2" s="1" a="1"/>
  <c r="D39" i="2" s="1"/>
  <c r="F23" i="2"/>
  <c r="C40" i="2" s="1"/>
  <c r="D40" i="2" s="1" a="1"/>
  <c r="D40" i="2" s="1"/>
  <c r="AI39" i="2" l="1"/>
  <c r="J39" i="2"/>
  <c r="AB39" i="2"/>
  <c r="K39" i="2"/>
  <c r="AC39" i="2"/>
  <c r="F39" i="2"/>
  <c r="R39" i="2"/>
  <c r="AD39" i="2"/>
  <c r="M39" i="2"/>
  <c r="H39" i="2"/>
  <c r="T39" i="2"/>
  <c r="AF39" i="2"/>
  <c r="O39" i="2"/>
  <c r="AA39" i="2"/>
  <c r="V39" i="2"/>
  <c r="W39" i="2"/>
  <c r="C51" i="2"/>
  <c r="D51" i="2" s="1" a="1"/>
  <c r="D51" i="2" s="1"/>
  <c r="P39" i="2"/>
  <c r="Q39" i="2"/>
  <c r="L39" i="2"/>
  <c r="K51" i="2" s="1"/>
  <c r="G39" i="2"/>
  <c r="N39" i="2"/>
  <c r="I39" i="2"/>
  <c r="AG39" i="2"/>
  <c r="AF51" i="2" s="1"/>
  <c r="Y39" i="2"/>
  <c r="E39" i="2"/>
  <c r="S39" i="2"/>
  <c r="R51" i="2" s="1"/>
  <c r="X39" i="2"/>
  <c r="W51" i="2" s="1"/>
  <c r="AE39" i="2"/>
  <c r="Z39" i="2"/>
  <c r="U39" i="2"/>
  <c r="T51" i="2" s="1"/>
  <c r="AH39" i="2"/>
  <c r="AG51" i="2" s="1"/>
  <c r="AI33" i="2"/>
  <c r="J33" i="2"/>
  <c r="X33" i="2"/>
  <c r="W33" i="2"/>
  <c r="E33" i="2"/>
  <c r="H33" i="2"/>
  <c r="AH33" i="2"/>
  <c r="S33" i="2"/>
  <c r="P33" i="2"/>
  <c r="N33" i="2"/>
  <c r="T33" i="2"/>
  <c r="AD33" i="2"/>
  <c r="K33" i="2"/>
  <c r="C45" i="2"/>
  <c r="D45" i="2" s="1" a="1"/>
  <c r="D45" i="2" s="1"/>
  <c r="AE33" i="2"/>
  <c r="L33" i="2"/>
  <c r="AB33" i="2"/>
  <c r="I33" i="2"/>
  <c r="H45" i="2" s="1"/>
  <c r="AF33" i="2"/>
  <c r="AA33" i="2"/>
  <c r="AG33" i="2"/>
  <c r="Y33" i="2"/>
  <c r="V33" i="2"/>
  <c r="G33" i="2"/>
  <c r="M33" i="2"/>
  <c r="Z33" i="2"/>
  <c r="Y45" i="2" s="1"/>
  <c r="R33" i="2"/>
  <c r="AC33" i="2"/>
  <c r="O33" i="2"/>
  <c r="F33" i="2"/>
  <c r="U33" i="2"/>
  <c r="Q33" i="2"/>
  <c r="AI38" i="2"/>
  <c r="K38" i="2"/>
  <c r="W38" i="2"/>
  <c r="E38" i="2"/>
  <c r="AC38" i="2"/>
  <c r="L38" i="2"/>
  <c r="X38" i="2"/>
  <c r="G38" i="2"/>
  <c r="S38" i="2"/>
  <c r="AE38" i="2"/>
  <c r="N38" i="2"/>
  <c r="Z38" i="2"/>
  <c r="I38" i="2"/>
  <c r="U38" i="2"/>
  <c r="AG38" i="2"/>
  <c r="P38" i="2"/>
  <c r="AB38" i="2"/>
  <c r="C50" i="2"/>
  <c r="D50" i="2" s="1" a="1"/>
  <c r="D50" i="2" s="1"/>
  <c r="Q38" i="2"/>
  <c r="F38" i="2"/>
  <c r="R38" i="2"/>
  <c r="AD38" i="2"/>
  <c r="M38" i="2"/>
  <c r="Y38" i="2"/>
  <c r="H38" i="2"/>
  <c r="T38" i="2"/>
  <c r="AF38" i="2"/>
  <c r="O38" i="2"/>
  <c r="AA38" i="2"/>
  <c r="J38" i="2"/>
  <c r="V38" i="2"/>
  <c r="AH38" i="2"/>
  <c r="I34" i="2"/>
  <c r="AC34" i="2"/>
  <c r="AI34" i="2"/>
  <c r="V34" i="2"/>
  <c r="P34" i="2"/>
  <c r="AD34" i="2"/>
  <c r="AA34" i="2"/>
  <c r="X34" i="2"/>
  <c r="U34" i="2"/>
  <c r="H34" i="2"/>
  <c r="R34" i="2"/>
  <c r="AH34" i="2"/>
  <c r="O34" i="2"/>
  <c r="AE34" i="2"/>
  <c r="AD46" i="2" s="1"/>
  <c r="L34" i="2"/>
  <c r="AB34" i="2"/>
  <c r="Y34" i="2"/>
  <c r="T34" i="2"/>
  <c r="N34" i="2"/>
  <c r="AF34" i="2"/>
  <c r="W34" i="2"/>
  <c r="Z34" i="2"/>
  <c r="Q34" i="2"/>
  <c r="F34" i="2"/>
  <c r="C46" i="2"/>
  <c r="D46" i="2" s="1" a="1"/>
  <c r="D46" i="2" s="1"/>
  <c r="S34" i="2"/>
  <c r="K34" i="2"/>
  <c r="E34" i="2"/>
  <c r="M34" i="2"/>
  <c r="J34" i="2"/>
  <c r="G34" i="2"/>
  <c r="AG34" i="2"/>
  <c r="AF46" i="2" s="1"/>
  <c r="AI40" i="2"/>
  <c r="C52" i="2"/>
  <c r="D52" i="2" s="1" a="1"/>
  <c r="D52" i="2" s="1"/>
  <c r="I40" i="2"/>
  <c r="V40" i="2"/>
  <c r="F40" i="2"/>
  <c r="AH40" i="2"/>
  <c r="E40" i="2"/>
  <c r="X40" i="2"/>
  <c r="G40" i="2"/>
  <c r="F52" i="2" s="1"/>
  <c r="S40" i="2"/>
  <c r="AE40" i="2"/>
  <c r="N40" i="2"/>
  <c r="Z40" i="2"/>
  <c r="O40" i="2"/>
  <c r="AA40" i="2"/>
  <c r="AB40" i="2"/>
  <c r="W40" i="2"/>
  <c r="AG40" i="2"/>
  <c r="Q40" i="2"/>
  <c r="J40" i="2"/>
  <c r="AD40" i="2"/>
  <c r="AC40" i="2"/>
  <c r="L40" i="2"/>
  <c r="M40" i="2"/>
  <c r="Y40" i="2"/>
  <c r="H40" i="2"/>
  <c r="T40" i="2"/>
  <c r="AF40" i="2"/>
  <c r="U40" i="2"/>
  <c r="K40" i="2"/>
  <c r="P40" i="2"/>
  <c r="R40" i="2"/>
  <c r="R32" i="2"/>
  <c r="V32" i="2"/>
  <c r="AE32" i="2"/>
  <c r="O32" i="2"/>
  <c r="AC32" i="2"/>
  <c r="Z32" i="2"/>
  <c r="W32" i="2"/>
  <c r="AG32" i="2"/>
  <c r="X32" i="2"/>
  <c r="Q32" i="2"/>
  <c r="E32" i="2"/>
  <c r="N32" i="2"/>
  <c r="U32" i="2"/>
  <c r="AI32" i="2"/>
  <c r="G32" i="2"/>
  <c r="AH32" i="2"/>
  <c r="AG44" i="2" s="1"/>
  <c r="C44" i="2"/>
  <c r="D44" i="2" s="1" a="1"/>
  <c r="D44" i="2" s="1"/>
  <c r="P32" i="2"/>
  <c r="Y32" i="2"/>
  <c r="AA32" i="2"/>
  <c r="K32" i="2"/>
  <c r="L32" i="2"/>
  <c r="I32" i="2"/>
  <c r="S32" i="2"/>
  <c r="F32" i="2"/>
  <c r="AB32" i="2"/>
  <c r="AD32" i="2"/>
  <c r="H32" i="2"/>
  <c r="T32" i="2"/>
  <c r="M32" i="2"/>
  <c r="J32" i="2"/>
  <c r="AF32" i="2"/>
  <c r="AI36" i="2"/>
  <c r="AH36" i="2"/>
  <c r="Y36" i="2"/>
  <c r="O36" i="2"/>
  <c r="J36" i="2"/>
  <c r="AD36" i="2"/>
  <c r="K36" i="2"/>
  <c r="AA36" i="2"/>
  <c r="H36" i="2"/>
  <c r="C48" i="2"/>
  <c r="D48" i="2" s="1" a="1"/>
  <c r="D48" i="2" s="1"/>
  <c r="L36" i="2"/>
  <c r="Q36" i="2"/>
  <c r="AB36" i="2"/>
  <c r="AG36" i="2"/>
  <c r="I36" i="2"/>
  <c r="N36" i="2"/>
  <c r="S36" i="2"/>
  <c r="W36" i="2"/>
  <c r="V36" i="2"/>
  <c r="M36" i="2"/>
  <c r="X36" i="2"/>
  <c r="E36" i="2"/>
  <c r="U36" i="2"/>
  <c r="AE36" i="2"/>
  <c r="R36" i="2"/>
  <c r="T36" i="2"/>
  <c r="F36" i="2"/>
  <c r="AF36" i="2"/>
  <c r="AC36" i="2"/>
  <c r="P36" i="2"/>
  <c r="Z36" i="2"/>
  <c r="G36" i="2"/>
  <c r="AI37" i="2"/>
  <c r="C49" i="2"/>
  <c r="D49" i="2" s="1" a="1"/>
  <c r="D49" i="2" s="1"/>
  <c r="F37" i="2"/>
  <c r="R37" i="2"/>
  <c r="AD37" i="2"/>
  <c r="M37" i="2"/>
  <c r="Y37" i="2"/>
  <c r="H37" i="2"/>
  <c r="T37" i="2"/>
  <c r="AF37" i="2"/>
  <c r="O37" i="2"/>
  <c r="AA37" i="2"/>
  <c r="J37" i="2"/>
  <c r="V37" i="2"/>
  <c r="AH37" i="2"/>
  <c r="K37" i="2"/>
  <c r="W37" i="2"/>
  <c r="X37" i="2"/>
  <c r="S37" i="2"/>
  <c r="N37" i="2"/>
  <c r="I37" i="2"/>
  <c r="AG37" i="2"/>
  <c r="AB37" i="2"/>
  <c r="Q37" i="2"/>
  <c r="L37" i="2"/>
  <c r="G37" i="2"/>
  <c r="AE37" i="2"/>
  <c r="Z37" i="2"/>
  <c r="U37" i="2"/>
  <c r="P37" i="2"/>
  <c r="E37" i="2"/>
  <c r="AC37" i="2"/>
  <c r="AI35" i="2"/>
  <c r="C47" i="2"/>
  <c r="D47" i="2" s="1" a="1"/>
  <c r="D47" i="2" s="1"/>
  <c r="S35" i="2"/>
  <c r="E35" i="2"/>
  <c r="AE35" i="2"/>
  <c r="L35" i="2"/>
  <c r="AB35" i="2"/>
  <c r="AF35" i="2"/>
  <c r="Y35" i="2"/>
  <c r="AD35" i="2"/>
  <c r="F35" i="2"/>
  <c r="K35" i="2"/>
  <c r="V35" i="2"/>
  <c r="AA35" i="2"/>
  <c r="T35" i="2"/>
  <c r="I35" i="2"/>
  <c r="N35" i="2"/>
  <c r="AC35" i="2"/>
  <c r="P35" i="2"/>
  <c r="X35" i="2"/>
  <c r="U35" i="2"/>
  <c r="G35" i="2"/>
  <c r="Q35" i="2"/>
  <c r="P47" i="2" s="1"/>
  <c r="AG35" i="2"/>
  <c r="M35" i="2"/>
  <c r="R35" i="2"/>
  <c r="W35" i="2"/>
  <c r="AH35" i="2"/>
  <c r="J35" i="2"/>
  <c r="O35" i="2"/>
  <c r="H35" i="2"/>
  <c r="Z35" i="2"/>
  <c r="K50" i="2" l="1"/>
  <c r="P45" i="2"/>
  <c r="P46" i="2"/>
  <c r="N45" i="2"/>
  <c r="M49" i="2"/>
  <c r="AB45" i="2"/>
  <c r="G52" i="2"/>
  <c r="AF44" i="2"/>
  <c r="L45" i="2"/>
  <c r="AG50" i="2"/>
  <c r="N50" i="2"/>
  <c r="X50" i="2"/>
  <c r="O49" i="2"/>
  <c r="F49" i="2"/>
  <c r="X45" i="2"/>
  <c r="E44" i="2"/>
  <c r="X52" i="2"/>
  <c r="I46" i="2"/>
  <c r="U50" i="2"/>
  <c r="AE50" i="2"/>
  <c r="L50" i="2"/>
  <c r="AB49" i="2"/>
  <c r="Y49" i="2"/>
  <c r="O44" i="2"/>
  <c r="O52" i="2"/>
  <c r="S52" i="2"/>
  <c r="Z50" i="2"/>
  <c r="G50" i="2"/>
  <c r="E45" i="2"/>
  <c r="AC44" i="2"/>
  <c r="I50" i="2"/>
  <c r="S50" i="2"/>
  <c r="AC50" i="2"/>
  <c r="E48" i="2"/>
  <c r="AD48" i="2"/>
  <c r="Z44" i="2"/>
  <c r="K49" i="2"/>
  <c r="S48" i="2"/>
  <c r="H48" i="2"/>
  <c r="X44" i="2"/>
  <c r="I52" i="2"/>
  <c r="Q50" i="2"/>
  <c r="AB51" i="2"/>
  <c r="AF49" i="2"/>
  <c r="AE46" i="2"/>
  <c r="L46" i="2"/>
  <c r="N52" i="2"/>
  <c r="AE52" i="2"/>
  <c r="AE45" i="2"/>
  <c r="J51" i="2"/>
  <c r="T47" i="2"/>
  <c r="K48" i="2"/>
  <c r="W50" i="2"/>
  <c r="J52" i="2"/>
  <c r="W44" i="2"/>
  <c r="L44" i="2"/>
  <c r="T52" i="2"/>
  <c r="I44" i="2"/>
  <c r="P50" i="2"/>
  <c r="V47" i="2"/>
  <c r="AF47" i="2"/>
  <c r="Z52" i="2"/>
  <c r="AA44" i="2"/>
  <c r="AG47" i="2"/>
  <c r="J48" i="2"/>
  <c r="G47" i="2"/>
  <c r="I47" i="2"/>
  <c r="L47" i="2"/>
  <c r="S47" i="2"/>
  <c r="AA49" i="2"/>
  <c r="H49" i="2"/>
  <c r="R49" i="2"/>
  <c r="V49" i="2"/>
  <c r="Y48" i="2"/>
  <c r="AB48" i="2"/>
  <c r="L48" i="2"/>
  <c r="AE44" i="2"/>
  <c r="G44" i="2"/>
  <c r="R44" i="2"/>
  <c r="K44" i="2"/>
  <c r="AC52" i="2"/>
  <c r="AA52" i="2"/>
  <c r="R46" i="2"/>
  <c r="Y46" i="2"/>
  <c r="AC46" i="2"/>
  <c r="AA45" i="2"/>
  <c r="AD45" i="2"/>
  <c r="J45" i="2"/>
  <c r="S45" i="2"/>
  <c r="W45" i="2"/>
  <c r="Y51" i="2"/>
  <c r="M51" i="2"/>
  <c r="O51" i="2"/>
  <c r="V51" i="2"/>
  <c r="AC51" i="2"/>
  <c r="O47" i="2"/>
  <c r="E47" i="2"/>
  <c r="X47" i="2"/>
  <c r="AA47" i="2"/>
  <c r="AD47" i="2"/>
  <c r="AG49" i="2"/>
  <c r="N49" i="2"/>
  <c r="X49" i="2"/>
  <c r="E49" i="2"/>
  <c r="V48" i="2"/>
  <c r="AF48" i="2"/>
  <c r="P48" i="2"/>
  <c r="Y44" i="2"/>
  <c r="U44" i="2"/>
  <c r="K52" i="2"/>
  <c r="M52" i="2"/>
  <c r="R52" i="2"/>
  <c r="W52" i="2"/>
  <c r="AG52" i="2"/>
  <c r="W46" i="2"/>
  <c r="U46" i="2"/>
  <c r="O50" i="2"/>
  <c r="T50" i="2"/>
  <c r="Y50" i="2"/>
  <c r="AD50" i="2"/>
  <c r="F50" i="2"/>
  <c r="J50" i="2"/>
  <c r="O45" i="2"/>
  <c r="AE51" i="2"/>
  <c r="G51" i="2"/>
  <c r="I51" i="2"/>
  <c r="M47" i="2"/>
  <c r="U47" i="2"/>
  <c r="I49" i="2"/>
  <c r="S49" i="2"/>
  <c r="AC49" i="2"/>
  <c r="AH49" i="2"/>
  <c r="M48" i="2"/>
  <c r="Z48" i="2"/>
  <c r="AC48" i="2"/>
  <c r="N48" i="2"/>
  <c r="AH48" i="2"/>
  <c r="AG48" i="2"/>
  <c r="AH44" i="2"/>
  <c r="M44" i="2"/>
  <c r="P44" i="2"/>
  <c r="N44" i="2"/>
  <c r="P52" i="2"/>
  <c r="U52" i="2"/>
  <c r="E46" i="2"/>
  <c r="S46" i="2"/>
  <c r="AB46" i="2"/>
  <c r="AA46" i="2"/>
  <c r="AG46" i="2"/>
  <c r="H46" i="2"/>
  <c r="G46" i="2"/>
  <c r="F45" i="2"/>
  <c r="AH45" i="2"/>
  <c r="AG45" i="2"/>
  <c r="Z51" i="2"/>
  <c r="E51" i="2"/>
  <c r="Y47" i="2"/>
  <c r="N47" i="2"/>
  <c r="Q47" i="2"/>
  <c r="F47" i="2"/>
  <c r="W47" i="2"/>
  <c r="AB47" i="2"/>
  <c r="H47" i="2"/>
  <c r="Z47" i="2"/>
  <c r="J47" i="2"/>
  <c r="AC47" i="2"/>
  <c r="AE47" i="2"/>
  <c r="K47" i="2"/>
  <c r="R47" i="2"/>
  <c r="AH47" i="2"/>
  <c r="T49" i="2"/>
  <c r="AD49" i="2"/>
  <c r="P49" i="2"/>
  <c r="W49" i="2"/>
  <c r="J49" i="2"/>
  <c r="U49" i="2"/>
  <c r="Z49" i="2"/>
  <c r="AE49" i="2"/>
  <c r="G49" i="2"/>
  <c r="L49" i="2"/>
  <c r="Q49" i="2"/>
  <c r="F48" i="2"/>
  <c r="O48" i="2"/>
  <c r="AE48" i="2"/>
  <c r="Q48" i="2"/>
  <c r="T48" i="2"/>
  <c r="W48" i="2"/>
  <c r="U48" i="2"/>
  <c r="R48" i="2"/>
  <c r="AA48" i="2"/>
  <c r="G48" i="2"/>
  <c r="I48" i="2"/>
  <c r="X48" i="2"/>
  <c r="S44" i="2"/>
  <c r="H44" i="2"/>
  <c r="J44" i="2"/>
  <c r="F44" i="2"/>
  <c r="T44" i="2"/>
  <c r="V44" i="2"/>
  <c r="AB44" i="2"/>
  <c r="AD44" i="2"/>
  <c r="Q44" i="2"/>
  <c r="Q52" i="2"/>
  <c r="L52" i="2"/>
  <c r="AB52" i="2"/>
  <c r="AF52" i="2"/>
  <c r="V52" i="2"/>
  <c r="Y52" i="2"/>
  <c r="AD52" i="2"/>
  <c r="E52" i="2"/>
  <c r="H52" i="2"/>
  <c r="AH52" i="2"/>
  <c r="F46" i="2"/>
  <c r="J46" i="2"/>
  <c r="V46" i="2"/>
  <c r="M46" i="2"/>
  <c r="X46" i="2"/>
  <c r="K46" i="2"/>
  <c r="N46" i="2"/>
  <c r="Q46" i="2"/>
  <c r="T46" i="2"/>
  <c r="Z46" i="2"/>
  <c r="O46" i="2"/>
  <c r="AH46" i="2"/>
  <c r="E50" i="2"/>
  <c r="AA50" i="2"/>
  <c r="AF50" i="2"/>
  <c r="H50" i="2"/>
  <c r="M50" i="2"/>
  <c r="R50" i="2"/>
  <c r="AB50" i="2"/>
  <c r="V50" i="2"/>
  <c r="AH50" i="2"/>
  <c r="T45" i="2"/>
  <c r="Q45" i="2"/>
  <c r="U45" i="2"/>
  <c r="AF45" i="2"/>
  <c r="Z45" i="2"/>
  <c r="K45" i="2"/>
  <c r="AC45" i="2"/>
  <c r="M45" i="2"/>
  <c r="R45" i="2"/>
  <c r="G45" i="2"/>
  <c r="V45" i="2"/>
  <c r="I45" i="2"/>
  <c r="AD51" i="2"/>
  <c r="X51" i="2"/>
  <c r="H51" i="2"/>
  <c r="F51" i="2"/>
  <c r="P51" i="2"/>
  <c r="U51" i="2"/>
  <c r="N51" i="2"/>
  <c r="S51" i="2"/>
  <c r="L51" i="2"/>
  <c r="Q51" i="2"/>
  <c r="AA51" i="2"/>
  <c r="AH51" i="2"/>
</calcChain>
</file>

<file path=xl/sharedStrings.xml><?xml version="1.0" encoding="utf-8"?>
<sst xmlns="http://schemas.openxmlformats.org/spreadsheetml/2006/main" count="31" uniqueCount="31">
  <si>
    <t>Действие</t>
  </si>
  <si>
    <t>Начало</t>
  </si>
  <si>
    <t>Интервал</t>
  </si>
  <si>
    <t>Смещение</t>
  </si>
  <si>
    <t>Начало окна</t>
  </si>
  <si>
    <t>Идентификатор</t>
  </si>
  <si>
    <t>Последовательность</t>
  </si>
  <si>
    <t>Идентификатор действия</t>
  </si>
  <si>
    <t>Положение</t>
  </si>
  <si>
    <t>*** Этот лист должен оставаться скрытым ***</t>
  </si>
  <si>
    <t>Сегодня:</t>
  </si>
  <si>
    <t>Текущий день</t>
  </si>
  <si>
    <t>Действия в течение интервала:</t>
  </si>
  <si>
    <t>ДЕЙСТВИЕ</t>
  </si>
  <si>
    <t>НАЧАЛО</t>
  </si>
  <si>
    <t>КОНЕЦ</t>
  </si>
  <si>
    <t>ПРИМЕЧАНИЯ</t>
  </si>
  <si>
    <t>ВРЕМЕННАЯ ШКАЛА ПРОЕКТА</t>
  </si>
  <si>
    <t>Начало проекта</t>
  </si>
  <si>
    <t>Веха 1</t>
  </si>
  <si>
    <t>Веха 2</t>
  </si>
  <si>
    <t>Веха 3</t>
  </si>
  <si>
    <t>Веха 4</t>
  </si>
  <si>
    <t>Веха 5</t>
  </si>
  <si>
    <t>Веха 6</t>
  </si>
  <si>
    <t>Веха 7</t>
  </si>
  <si>
    <t>Веха 8</t>
  </si>
  <si>
    <t>Веха 9</t>
  </si>
  <si>
    <t>Веха 10</t>
  </si>
  <si>
    <t>Конец проекта</t>
  </si>
  <si>
    <t xml:space="preserve">ВВЕДИТЕ ДАТУ НАЧАЛА: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</si>
</sst>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</cellXfs>
  <cellStyles count="1">
    <cellStyle name="Обычный" xfId="0" builtinId="0" customBuiltin="1"/>
  </cellStyles>
  <dxfs count="11">
    <dxf>
      <alignment horizontal="left" vertical="center" textRotation="0" wrapText="0" indent="1" justifyLastLine="0" shrinkToFit="0" readingOrder="0"/>
      <protection locked="1" hidden="0"/>
    </dxf>
    <dxf>
      <numFmt numFmtId="165" formatCode="mm/dd/yyyy"/>
      <alignment horizontal="left" vertical="center" textRotation="0" wrapText="0" indent="1" justifyLastLine="0" shrinkToFit="0" readingOrder="0"/>
      <protection locked="1" hidden="0"/>
    </dxf>
    <dxf>
      <numFmt numFmtId="165" formatCode="mm/dd/yyyy"/>
      <alignment horizontal="left" vertical="center" textRotation="0" wrapText="0" indent="1" justifyLastLine="0" shrinkToFit="0" readingOrder="0"/>
      <protection locked="1" hidden="0"/>
    </dxf>
    <dxf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вычисления!$B$32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вычисления!$D$44</c:f>
              <c:strCache>
                <c:ptCount val="1"/>
                <c:pt idx="0">
                  <c:v>#Н/Д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вычисления!$B$33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вычисления!$D$45</c:f>
              <c:strCache>
                <c:ptCount val="1"/>
                <c:pt idx="0">
                  <c:v>#Н/Д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вычисления!$B$34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вычисления!$D$46</c:f>
              <c:strCache>
                <c:ptCount val="1"/>
                <c:pt idx="0">
                  <c:v>#Н/Д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вычисления!$B$35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вычисления!$D$47</c:f>
              <c:strCache>
                <c:ptCount val="1"/>
                <c:pt idx="0">
                  <c:v>#Н/Д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вычисления!$B$36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вычисления!$D$48</c:f>
              <c:strCache>
                <c:ptCount val="1"/>
                <c:pt idx="0">
                  <c:v>НАЧАЛО ПРОЕКТА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/>
              <c:tx>
                <c:rich>
                  <a:bodyPr/>
                  <a:lstStyle/>
                  <a:p>
                    <a:fld id="{1840DC62-4CD0-4E7C-AF84-02ED81B54ED9}" type="SERIESNAME">
                      <a:rPr lang="ru-RU" sz="850"/>
                      <a:pPr/>
                      <a:t>[ИМЯ РЯДА]</a:t>
                    </a:fld>
                    <a:endParaRPr lang="ru-RU"/>
                  </a:p>
                </c:rich>
              </c:tx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вычисления!$B$37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вычисления!$D$49</c:f>
              <c:strCache>
                <c:ptCount val="1"/>
                <c:pt idx="0">
                  <c:v>ВЕХА 1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вычисления!$B$38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вычисления!$D$50</c:f>
              <c:strCache>
                <c:ptCount val="1"/>
                <c:pt idx="0">
                  <c:v>ВЕХА 2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вычисления!$B$39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вычисления!$D$51</c:f>
              <c:strCache>
                <c:ptCount val="1"/>
                <c:pt idx="0">
                  <c:v>ВЕХА 3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вычисления!$B$40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3.3000000000000007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вычисления!$D$52</c:f>
              <c:strCache>
                <c:ptCount val="1"/>
                <c:pt idx="0">
                  <c:v>ВЕХА 4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Сегодня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вычисления!$D$58</c:f>
              <c:strCache>
                <c:ptCount val="1"/>
                <c:pt idx="0">
                  <c:v>июн 2015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вычисления!$D$61</c:f>
              <c:strCache>
                <c:ptCount val="1"/>
                <c:pt idx="0">
                  <c:v>июл 2015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вычисления!$D$66</c:f>
              <c:strCache>
                <c:ptCount val="1"/>
                <c:pt idx="0">
                  <c:v>июл 2015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вычисления!$D$65</c:f>
              <c:strCache>
                <c:ptCount val="1"/>
                <c:pt idx="0">
                  <c:v>июн 2015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Точечная линия дня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вычисления!$E$72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{2DC5509C-6DFF-4BBE-BAF5-28A734A894B4}</c15:txfldGUID>
                      <c15:f>вычисления!$E$72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вычисления!$F$72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{6C51382D-023B-404C-BCE5-13E2DF964F2D}</c15:txfldGUID>
                      <c15:f>вычисления!$F$72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вычисления!$G$72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{9B21DFCE-89A1-4CFB-87BD-0E2202EB6FE8}</c15:txfldGUID>
                      <c15:f>вычисления!$G$72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вычисления!$H$72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{B80ACAED-141A-4944-816C-B3A9A3DED4B8}</c15:txfldGUID>
                      <c15:f>вычисления!$H$72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вычисления!$I$72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{2AAC8A92-154E-44B7-8F3B-61B212F923E7}</c15:txfldGUID>
                      <c15:f>вычисления!$I$72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вычисления!$J$72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{8254F98D-41D8-4358-A495-5C7D76FD7636}</c15:txfldGUID>
                      <c15:f>вычисления!$J$72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вычисления!$K$72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{D4AF1F6F-E8A0-40F3-A254-2D2744BFF6FF}</c15:txfldGUID>
                      <c15:f>вычисления!$K$72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вычисления!$L$72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{EBE4953B-0A36-426B-B120-12E6D0C39EDD}</c15:txfldGUID>
                      <c15:f>вычисления!$L$72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вычисления!$M$72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{9C9C54B5-FAD4-4FB6-9854-D3F6E8A2C511}</c15:txfldGUID>
                      <c15:f>вычисления!$M$72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вычисления!$N$72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{C2E14873-F710-4CE8-AE0F-61DE21370F4F}</c15:txfldGUID>
                      <c15:f>вычисления!$N$72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вычисления!$O$72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{7EAA2BAB-3C39-4591-A7CD-D4CB5E9C24A1}</c15:txfldGUID>
                      <c15:f>вычисления!$O$72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вычисления!$P$72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{36A07215-2E9D-4F72-8656-6FDA0AD3F444}</c15:txfldGUID>
                      <c15:f>вычисления!$P$72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вычисления!$Q$72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{B9731285-4BBF-4FF8-8A3D-AFD6E20579F5}</c15:txfldGUID>
                      <c15:f>вычисления!$Q$72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вычисления!$R$72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{2FFD8469-36ED-4000-85D5-2BD15DF3A712}</c15:txfldGUID>
                      <c15:f>вычисления!$R$72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вычисления!$S$72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{809B5E68-7808-4924-BD90-E674A0496362}</c15:txfldGUID>
                      <c15:f>вычисления!$S$72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вычисления!$T$72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{E4331051-37BC-4D91-997A-432F7F681F52}</c15:txfldGUID>
                      <c15:f>вычисления!$T$72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вычисления!$U$72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{00CBDBCE-EEDB-4C15-9F63-A4CF403EDA33}</c15:txfldGUID>
                      <c15:f>вычисления!$U$72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вычисления!$V$72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{513DB266-A908-4B16-A857-79A5091D00DC}</c15:txfldGUID>
                      <c15:f>вычисления!$V$72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вычисления!$W$72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{4E4BDB51-2202-486B-9DB5-FF017F551B57}</c15:txfldGUID>
                      <c15:f>вычисления!$W$72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вычисления!$X$72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{CAD877E9-CD13-4F77-B543-1BC5A3505425}</c15:txfldGUID>
                      <c15:f>вычисления!$X$72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вычисления!$Y$72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{550BE137-1961-45FF-B04F-37F3DC57F155}</c15:txfldGUID>
                      <c15:f>вычисления!$Y$72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вычисления!$Z$72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{F721A7EC-7BFD-40F3-B432-A547A8968F5E}</c15:txfldGUID>
                      <c15:f>вычисления!$Z$72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вычисления!$AA$72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{A88688D1-A186-450C-84F3-492C92F02C70}</c15:txfldGUID>
                      <c15:f>вычисления!$AA$72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вычисления!$AB$72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{163144FE-B2B3-42A7-8A07-E090C4AF1554}</c15:txfldGUID>
                      <c15:f>вычисления!$AB$72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вычисления!$AC$72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{9F0144F1-E9FF-428D-81BC-76C455D483A8}</c15:txfldGUID>
                      <c15:f>вычисления!$AC$72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вычисления!$AD$72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{F14952D4-B32A-4AB0-8F1C-3EB0218DFA68}</c15:txfldGUID>
                      <c15:f>вычисления!$AD$72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вычисления!$AE$72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{93FA575D-D355-4060-B529-6D61380CD3A9}</c15:txfldGUID>
                      <c15:f>вычисления!$AE$72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вычисления!$AF$72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{5BD5A1E8-9E52-430E-B877-E001C6A54549}</c15:txfldGUID>
                      <c15:f>вычисления!$AF$72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вычисления!$AG$72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{A3B2C69A-7AA0-4DAF-B025-0559F67EFD7D}</c15:txfldGUID>
                      <c15:f>вычисления!$AG$72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вычисления!$AH$72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{C09C6703-449E-4988-831F-C6E07D0339DC}</c15:txfldGUID>
                      <c15:f>вычисления!$AH$72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Точечная линия дня для текстовых подписей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вычисления!$E$70</c:f>
                  <c:strCache>
                    <c:ptCount val="1"/>
                    <c:pt idx="0">
                      <c:v>ВС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{F07FDDE9-39C8-415C-BFCB-2788BB252D5C}</c15:txfldGUID>
                      <c15:f>вычисления!$E$70</c15:f>
                      <c15:dlblFieldTableCache>
                        <c:ptCount val="1"/>
                        <c:pt idx="0">
                          <c:v>ВС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вычисления!$F$70</c:f>
                  <c:strCache>
                    <c:ptCount val="1"/>
                    <c:pt idx="0">
                      <c:v>ПН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{D467E1D6-7A9B-4CAF-A339-AE742FCD8317}</c15:txfldGUID>
                      <c15:f>вычисления!$F$70</c15:f>
                      <c15:dlblFieldTableCache>
                        <c:ptCount val="1"/>
                        <c:pt idx="0">
                          <c:v>ПН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вычисления!$G$70</c:f>
                  <c:strCache>
                    <c:ptCount val="1"/>
                    <c:pt idx="0">
                      <c:v>ВТ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{6EB53950-00F8-4E51-987A-BC1DCCA3B530}</c15:txfldGUID>
                      <c15:f>вычисления!$G$70</c15:f>
                      <c15:dlblFieldTableCache>
                        <c:ptCount val="1"/>
                        <c:pt idx="0">
                          <c:v>ВТ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вычисления!$H$70</c:f>
                  <c:strCache>
                    <c:ptCount val="1"/>
                    <c:pt idx="0">
                      <c:v>СР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{6BA8FBA4-8ABC-4A8E-828F-CCEC8B2CF676}</c15:txfldGUID>
                      <c15:f>вычисления!$H$70</c15:f>
                      <c15:dlblFieldTableCache>
                        <c:ptCount val="1"/>
                        <c:pt idx="0">
                          <c:v>СР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вычисления!$I$70</c:f>
                  <c:strCache>
                    <c:ptCount val="1"/>
                    <c:pt idx="0">
                      <c:v>ЧТ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{D12E70BE-F4C0-4893-BCD6-FEB02BE4C062}</c15:txfldGUID>
                      <c15:f>вычисления!$I$70</c15:f>
                      <c15:dlblFieldTableCache>
                        <c:ptCount val="1"/>
                        <c:pt idx="0">
                          <c:v>ЧТ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вычисления!$J$70</c:f>
                  <c:strCache>
                    <c:ptCount val="1"/>
                    <c:pt idx="0">
                      <c:v>ПТ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{B125EA9D-F746-47BD-A6F2-3A3A57D90EDE}</c15:txfldGUID>
                      <c15:f>вычисления!$J$70</c15:f>
                      <c15:dlblFieldTableCache>
                        <c:ptCount val="1"/>
                        <c:pt idx="0">
                          <c:v>ПТ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вычисления!$K$70</c:f>
                  <c:strCache>
                    <c:ptCount val="1"/>
                    <c:pt idx="0">
                      <c:v>СБ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{00C7E77E-8CFD-43DB-B026-7FB0420D91C5}</c15:txfldGUID>
                      <c15:f>вычисления!$K$70</c15:f>
                      <c15:dlblFieldTableCache>
                        <c:ptCount val="1"/>
                        <c:pt idx="0">
                          <c:v>СБ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вычисления!$L$70</c:f>
                  <c:strCache>
                    <c:ptCount val="1"/>
                    <c:pt idx="0">
                      <c:v>ВС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{EE503D61-5BBF-4ECC-A571-C9E36EBCBFA7}</c15:txfldGUID>
                      <c15:f>вычисления!$L$70</c15:f>
                      <c15:dlblFieldTableCache>
                        <c:ptCount val="1"/>
                        <c:pt idx="0">
                          <c:v>ВС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вычисления!$M$70</c:f>
                  <c:strCache>
                    <c:ptCount val="1"/>
                    <c:pt idx="0">
                      <c:v>ПН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{24D174D5-5B7E-4B0C-9D35-7ED2A0C7E89F}</c15:txfldGUID>
                      <c15:f>вычисления!$M$70</c15:f>
                      <c15:dlblFieldTableCache>
                        <c:ptCount val="1"/>
                        <c:pt idx="0">
                          <c:v>ПН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вычисления!$N$70</c:f>
                  <c:strCache>
                    <c:ptCount val="1"/>
                    <c:pt idx="0">
                      <c:v>ВТ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{B296AF0B-973E-4CB7-8673-4C858C12238F}</c15:txfldGUID>
                      <c15:f>вычисления!$N$70</c15:f>
                      <c15:dlblFieldTableCache>
                        <c:ptCount val="1"/>
                        <c:pt idx="0">
                          <c:v>ВТ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вычисления!$O$70</c:f>
                  <c:strCache>
                    <c:ptCount val="1"/>
                    <c:pt idx="0">
                      <c:v>СР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{8F1AD6A7-78B8-434B-A803-B5EED1C0C2BF}</c15:txfldGUID>
                      <c15:f>вычисления!$O$70</c15:f>
                      <c15:dlblFieldTableCache>
                        <c:ptCount val="1"/>
                        <c:pt idx="0">
                          <c:v>СР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вычисления!$P$70</c:f>
                  <c:strCache>
                    <c:ptCount val="1"/>
                    <c:pt idx="0">
                      <c:v>ЧТ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{A4F1B1AE-6EF5-415D-BB9F-1256C5A831BA}</c15:txfldGUID>
                      <c15:f>вычисления!$P$70</c15:f>
                      <c15:dlblFieldTableCache>
                        <c:ptCount val="1"/>
                        <c:pt idx="0">
                          <c:v>ЧТ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вычисления!$Q$70</c:f>
                  <c:strCache>
                    <c:ptCount val="1"/>
                    <c:pt idx="0">
                      <c:v>ПТ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{42466CFE-FA58-4340-A275-35379A79A27A}</c15:txfldGUID>
                      <c15:f>вычисления!$Q$70</c15:f>
                      <c15:dlblFieldTableCache>
                        <c:ptCount val="1"/>
                        <c:pt idx="0">
                          <c:v>ПТ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вычисления!$R$70</c:f>
                  <c:strCache>
                    <c:ptCount val="1"/>
                    <c:pt idx="0">
                      <c:v>СБ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{4C1FEBDA-5E3D-43D7-819C-39A3B1CC3B4C}</c15:txfldGUID>
                      <c15:f>вычисления!$R$70</c15:f>
                      <c15:dlblFieldTableCache>
                        <c:ptCount val="1"/>
                        <c:pt idx="0">
                          <c:v>СБ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вычисления!$S$70</c:f>
                  <c:strCache>
                    <c:ptCount val="1"/>
                    <c:pt idx="0">
                      <c:v>ВС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{D93A699F-CB4B-4E96-9099-242DD32F15CB}</c15:txfldGUID>
                      <c15:f>вычисления!$S$70</c15:f>
                      <c15:dlblFieldTableCache>
                        <c:ptCount val="1"/>
                        <c:pt idx="0">
                          <c:v>ВС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вычисления!$T$70</c:f>
                  <c:strCache>
                    <c:ptCount val="1"/>
                    <c:pt idx="0">
                      <c:v>ПН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{F37FF83F-F699-40D8-A604-4E89664FDE03}</c15:txfldGUID>
                      <c15:f>вычисления!$T$70</c15:f>
                      <c15:dlblFieldTableCache>
                        <c:ptCount val="1"/>
                        <c:pt idx="0">
                          <c:v>ПН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вычисления!$U$70</c:f>
                  <c:strCache>
                    <c:ptCount val="1"/>
                    <c:pt idx="0">
                      <c:v>ВТ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{8AEF1C34-EC7C-49B7-8888-D85E4BA1438F}</c15:txfldGUID>
                      <c15:f>вычисления!$U$70</c15:f>
                      <c15:dlblFieldTableCache>
                        <c:ptCount val="1"/>
                        <c:pt idx="0">
                          <c:v>ВТ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вычисления!$V$70</c:f>
                  <c:strCache>
                    <c:ptCount val="1"/>
                    <c:pt idx="0">
                      <c:v>СР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{A38AFD6C-6374-419D-A5AA-4680452CA1E0}</c15:txfldGUID>
                      <c15:f>вычисления!$V$70</c15:f>
                      <c15:dlblFieldTableCache>
                        <c:ptCount val="1"/>
                        <c:pt idx="0">
                          <c:v>СР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вычисления!$W$70</c:f>
                  <c:strCache>
                    <c:ptCount val="1"/>
                    <c:pt idx="0">
                      <c:v>ЧТ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{1EFF4A2D-B3F6-4E9A-8391-3D6EE2878E02}</c15:txfldGUID>
                      <c15:f>вычисления!$W$70</c15:f>
                      <c15:dlblFieldTableCache>
                        <c:ptCount val="1"/>
                        <c:pt idx="0">
                          <c:v>ЧТ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вычисления!$X$70</c:f>
                  <c:strCache>
                    <c:ptCount val="1"/>
                    <c:pt idx="0">
                      <c:v>ПТ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{016C16FE-06DC-4C4D-8695-51CD18E8213D}</c15:txfldGUID>
                      <c15:f>вычисления!$X$70</c15:f>
                      <c15:dlblFieldTableCache>
                        <c:ptCount val="1"/>
                        <c:pt idx="0">
                          <c:v>ПТ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вычисления!$Y$70</c:f>
                  <c:strCache>
                    <c:ptCount val="1"/>
                    <c:pt idx="0">
                      <c:v>СБ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{E23287DD-8BDB-42D4-996E-3A699A1066DF}</c15:txfldGUID>
                      <c15:f>вычисления!$Y$70</c15:f>
                      <c15:dlblFieldTableCache>
                        <c:ptCount val="1"/>
                        <c:pt idx="0">
                          <c:v>СБ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вычисления!$Z$70</c:f>
                  <c:strCache>
                    <c:ptCount val="1"/>
                    <c:pt idx="0">
                      <c:v>ВС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{6E129E0A-768F-4B21-8A8E-71B0270A0894}</c15:txfldGUID>
                      <c15:f>вычисления!$Z$70</c15:f>
                      <c15:dlblFieldTableCache>
                        <c:ptCount val="1"/>
                        <c:pt idx="0">
                          <c:v>ВС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вычисления!$AA$70</c:f>
                  <c:strCache>
                    <c:ptCount val="1"/>
                    <c:pt idx="0">
                      <c:v>ПН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{FED1F3FD-73C0-46DB-9609-78E5B5AB468D}</c15:txfldGUID>
                      <c15:f>вычисления!$AA$70</c15:f>
                      <c15:dlblFieldTableCache>
                        <c:ptCount val="1"/>
                        <c:pt idx="0">
                          <c:v>ПН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вычисления!$AB$70</c:f>
                  <c:strCache>
                    <c:ptCount val="1"/>
                    <c:pt idx="0">
                      <c:v>ВТ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{4A4CC493-CF2F-4260-8F4C-D12F889E4BE9}</c15:txfldGUID>
                      <c15:f>вычисления!$AB$70</c15:f>
                      <c15:dlblFieldTableCache>
                        <c:ptCount val="1"/>
                        <c:pt idx="0">
                          <c:v>ВТ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вычисления!$AC$70</c:f>
                  <c:strCache>
                    <c:ptCount val="1"/>
                    <c:pt idx="0">
                      <c:v>СР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{638FC196-B46F-4AE7-8073-1E88EC434F70}</c15:txfldGUID>
                      <c15:f>вычисления!$AC$70</c15:f>
                      <c15:dlblFieldTableCache>
                        <c:ptCount val="1"/>
                        <c:pt idx="0">
                          <c:v>СР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вычисления!$AD$70</c:f>
                  <c:strCache>
                    <c:ptCount val="1"/>
                    <c:pt idx="0">
                      <c:v>ЧТ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{24E8271C-956D-48A4-AD72-F04FFDE837F5}</c15:txfldGUID>
                      <c15:f>вычисления!$AD$70</c15:f>
                      <c15:dlblFieldTableCache>
                        <c:ptCount val="1"/>
                        <c:pt idx="0">
                          <c:v>ЧТ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вычисления!$AE$70</c:f>
                  <c:strCache>
                    <c:ptCount val="1"/>
                    <c:pt idx="0">
                      <c:v>ПТ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{AE4AC1C1-6038-4C3B-9785-44B69B18D094}</c15:txfldGUID>
                      <c15:f>вычисления!$AE$70</c15:f>
                      <c15:dlblFieldTableCache>
                        <c:ptCount val="1"/>
                        <c:pt idx="0">
                          <c:v>ПТ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вычисления!$AF$70</c:f>
                  <c:strCache>
                    <c:ptCount val="1"/>
                    <c:pt idx="0">
                      <c:v>СБ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{88083422-1BAC-4577-8C73-A0B207181B00}</c15:txfldGUID>
                      <c15:f>вычисления!$AF$70</c15:f>
                      <c15:dlblFieldTableCache>
                        <c:ptCount val="1"/>
                        <c:pt idx="0">
                          <c:v>СБ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вычисления!$AG$70</c:f>
                  <c:strCache>
                    <c:ptCount val="1"/>
                    <c:pt idx="0">
                      <c:v>ВС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{956F5D40-0005-41FC-A8C6-824BF7C3507F}</c15:txfldGUID>
                      <c15:f>вычисления!$AG$70</c15:f>
                      <c15:dlblFieldTableCache>
                        <c:ptCount val="1"/>
                        <c:pt idx="0">
                          <c:v>ВС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вычисления!$AH$70</c:f>
                  <c:strCache>
                    <c:ptCount val="1"/>
                    <c:pt idx="0">
                      <c:v>ПН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{00F8AA1C-EDE4-4E27-88FE-A864400AF47C}</c15:txfldGUID>
                      <c15:f>вычисления!$AH$70</c15:f>
                      <c15:dlblFieldTableCache>
                        <c:ptCount val="1"/>
                        <c:pt idx="0">
                          <c:v>ПН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вычисления!$D$59</c:f>
              <c:strCache>
                <c:ptCount val="1"/>
                <c:pt idx="0">
                  <c:v>июн 2015 -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вычисления!$D$62</c:f>
              <c:strCache>
                <c:ptCount val="1"/>
                <c:pt idx="0">
                  <c:v>июл 2015 -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вычисления!$E$31:$AH$31</c:f>
              <c:numCache>
                <c:formatCode>m/d/yyyy</c:formatCode>
                <c:ptCount val="30"/>
                <c:pt idx="0">
                  <c:v>42162</c:v>
                </c:pt>
                <c:pt idx="1">
                  <c:v>42163</c:v>
                </c:pt>
                <c:pt idx="2">
                  <c:v>42164</c:v>
                </c:pt>
                <c:pt idx="3">
                  <c:v>42165</c:v>
                </c:pt>
                <c:pt idx="4">
                  <c:v>42166</c:v>
                </c:pt>
                <c:pt idx="5">
                  <c:v>42167</c:v>
                </c:pt>
                <c:pt idx="6">
                  <c:v>42168</c:v>
                </c:pt>
                <c:pt idx="7">
                  <c:v>42169</c:v>
                </c:pt>
                <c:pt idx="8">
                  <c:v>42170</c:v>
                </c:pt>
                <c:pt idx="9">
                  <c:v>42171</c:v>
                </c:pt>
                <c:pt idx="10">
                  <c:v>42172</c:v>
                </c:pt>
                <c:pt idx="11">
                  <c:v>42173</c:v>
                </c:pt>
                <c:pt idx="12">
                  <c:v>42174</c:v>
                </c:pt>
                <c:pt idx="13">
                  <c:v>42175</c:v>
                </c:pt>
                <c:pt idx="14">
                  <c:v>42176</c:v>
                </c:pt>
                <c:pt idx="15">
                  <c:v>42177</c:v>
                </c:pt>
                <c:pt idx="16">
                  <c:v>42178</c:v>
                </c:pt>
                <c:pt idx="17">
                  <c:v>42179</c:v>
                </c:pt>
                <c:pt idx="18">
                  <c:v>42180</c:v>
                </c:pt>
                <c:pt idx="19">
                  <c:v>42181</c:v>
                </c:pt>
                <c:pt idx="20">
                  <c:v>42182</c:v>
                </c:pt>
                <c:pt idx="21">
                  <c:v>42183</c:v>
                </c:pt>
                <c:pt idx="22">
                  <c:v>42184</c:v>
                </c:pt>
                <c:pt idx="23">
                  <c:v>42185</c:v>
                </c:pt>
                <c:pt idx="24">
                  <c:v>42186</c:v>
                </c:pt>
                <c:pt idx="25">
                  <c:v>42187</c:v>
                </c:pt>
                <c:pt idx="26">
                  <c:v>42188</c:v>
                </c:pt>
                <c:pt idx="27">
                  <c:v>42189</c:v>
                </c:pt>
                <c:pt idx="28">
                  <c:v>42190</c:v>
                </c:pt>
                <c:pt idx="29">
                  <c:v>42191</c:v>
                </c:pt>
              </c:numCache>
            </c:numRef>
          </c:cat>
          <c:val>
            <c:numRef>
              <c:f>вычисления!$E$62:$AH$62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923576"/>
        <c:axId val="129134120"/>
      </c:lineChart>
      <c:dateAx>
        <c:axId val="227923576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29134120"/>
        <c:crosses val="autoZero"/>
        <c:auto val="1"/>
        <c:lblOffset val="100"/>
        <c:baseTimeUnit val="days"/>
      </c:dateAx>
      <c:valAx>
        <c:axId val="1291341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27923576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ru-RU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ОкноСдвиг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22479</xdr:colOff>
      <xdr:row>16</xdr:row>
      <xdr:rowOff>161925</xdr:rowOff>
    </xdr:to>
    <xdr:graphicFrame macro="">
      <xdr:nvGraphicFramePr>
        <xdr:cNvPr id="7" name="ВременнаяШкала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Полоса прокрутки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Типы занятий" displayName="Типы_занятий" ref="B22:F34" totalsRowShown="0" headerRowDxfId="6" dataDxfId="5">
  <autoFilter ref="B22:F34"/>
  <sortState ref="C20:F25">
    <sortCondition ref="D19:D25"/>
  </sortState>
  <tableColumns count="5">
    <tableColumn id="5" name="Идентификатор" dataDxfId="4">
      <calculatedColumnFormula>N(B22)+1</calculatedColumnFormula>
    </tableColumn>
    <tableColumn id="1" name="ДЕЙСТВИЕ" dataDxfId="3"/>
    <tableColumn id="2" name="НАЧАЛО" dataDxfId="2">
      <calculatedColumnFormula>D22+10</calculatedColumnFormula>
    </tableColumn>
    <tableColumn id="3" name="КОНЕЦ" dataDxfId="1"/>
    <tableColumn id="4" name="ПРИМЕЧАНИЯ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Таблица типов занятий" altTextSummary="Эта таблица предназначена для ввода академических занятий и управления ими. Она содержит столбцы для типов занятий, времени их начала и конца и примечаний. Все введенные в таблицу занятия отображаются на временной шкале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34"/>
  <sheetViews>
    <sheetView showGridLines="0" tabSelected="1" zoomScaleNormal="100" workbookViewId="0">
      <selection activeCell="J13" sqref="J13"/>
    </sheetView>
  </sheetViews>
  <sheetFormatPr defaultRowHeight="17.25" customHeight="1" x14ac:dyDescent="0.2"/>
  <cols>
    <col min="1" max="1" width="5.42578125" style="8" customWidth="1"/>
    <col min="2" max="2" width="4.7109375" style="8" hidden="1" customWidth="1"/>
    <col min="3" max="3" width="31" style="8" customWidth="1"/>
    <col min="4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9" t="s">
        <v>17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7" t="s">
        <v>30</v>
      </c>
      <c r="D20" s="18">
        <f ca="1">TODAY()-3</f>
        <v>42162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16</v>
      </c>
    </row>
    <row r="23" spans="2:6" ht="17.25" customHeight="1" x14ac:dyDescent="0.2">
      <c r="B23" s="12">
        <f t="shared" ref="B23:B28" si="0">N(B22)+1</f>
        <v>1</v>
      </c>
      <c r="C23" s="14" t="s">
        <v>18</v>
      </c>
      <c r="D23" s="15">
        <f ca="1">D20+3</f>
        <v>42165</v>
      </c>
      <c r="E23" s="15"/>
      <c r="F23" s="14"/>
    </row>
    <row r="24" spans="2:6" ht="17.25" customHeight="1" x14ac:dyDescent="0.2">
      <c r="B24" s="12">
        <f t="shared" si="0"/>
        <v>2</v>
      </c>
      <c r="C24" s="14" t="s">
        <v>19</v>
      </c>
      <c r="D24" s="15">
        <f t="shared" ref="D24:D34" ca="1" si="1">D23+10</f>
        <v>42175</v>
      </c>
      <c r="E24" s="15">
        <f ca="1">Типы_занятий[[#This Row],[НАЧАЛО]]+3</f>
        <v>42178</v>
      </c>
      <c r="F24" s="14"/>
    </row>
    <row r="25" spans="2:6" ht="17.25" customHeight="1" x14ac:dyDescent="0.2">
      <c r="B25" s="12">
        <f t="shared" si="0"/>
        <v>3</v>
      </c>
      <c r="C25" s="14" t="s">
        <v>20</v>
      </c>
      <c r="D25" s="15">
        <f ca="1">D24+1</f>
        <v>42176</v>
      </c>
      <c r="E25" s="15">
        <f ca="1">Типы_занятий[[#This Row],[НАЧАЛО]]+3</f>
        <v>42179</v>
      </c>
      <c r="F25" s="14"/>
    </row>
    <row r="26" spans="2:6" ht="17.25" customHeight="1" x14ac:dyDescent="0.2">
      <c r="B26" s="12">
        <f t="shared" si="0"/>
        <v>4</v>
      </c>
      <c r="C26" s="14" t="s">
        <v>21</v>
      </c>
      <c r="D26" s="15">
        <f ca="1">D25+5</f>
        <v>42181</v>
      </c>
      <c r="E26" s="15"/>
      <c r="F26" s="14"/>
    </row>
    <row r="27" spans="2:6" ht="17.25" customHeight="1" x14ac:dyDescent="0.2">
      <c r="B27" s="12">
        <f t="shared" si="0"/>
        <v>5</v>
      </c>
      <c r="C27" s="14" t="s">
        <v>22</v>
      </c>
      <c r="D27" s="15">
        <f t="shared" ca="1" si="1"/>
        <v>42191</v>
      </c>
      <c r="E27" s="15">
        <f ca="1">Типы_занятий[[#This Row],[НАЧАЛО]]+2</f>
        <v>42193</v>
      </c>
      <c r="F27" s="14"/>
    </row>
    <row r="28" spans="2:6" ht="17.25" customHeight="1" x14ac:dyDescent="0.2">
      <c r="B28" s="12">
        <f t="shared" si="0"/>
        <v>6</v>
      </c>
      <c r="C28" s="14" t="s">
        <v>23</v>
      </c>
      <c r="D28" s="15">
        <f t="shared" ca="1" si="1"/>
        <v>42201</v>
      </c>
      <c r="E28" s="15">
        <f ca="1">Типы_занятий[[#This Row],[НАЧАЛО]]+2</f>
        <v>42203</v>
      </c>
      <c r="F28" s="14"/>
    </row>
    <row r="29" spans="2:6" ht="17.25" customHeight="1" x14ac:dyDescent="0.2">
      <c r="B29" s="16">
        <f t="shared" ref="B29:B34" si="2">N(B28)+1</f>
        <v>7</v>
      </c>
      <c r="C29" s="14" t="s">
        <v>24</v>
      </c>
      <c r="D29" s="15">
        <f t="shared" ca="1" si="1"/>
        <v>42211</v>
      </c>
      <c r="E29" s="15">
        <f ca="1">Типы_занятий[[#This Row],[НАЧАЛО]]+2</f>
        <v>42213</v>
      </c>
      <c r="F29" s="14"/>
    </row>
    <row r="30" spans="2:6" ht="17.25" customHeight="1" x14ac:dyDescent="0.2">
      <c r="B30" s="16">
        <f t="shared" si="2"/>
        <v>8</v>
      </c>
      <c r="C30" s="14" t="s">
        <v>25</v>
      </c>
      <c r="D30" s="15">
        <f t="shared" ca="1" si="1"/>
        <v>42221</v>
      </c>
      <c r="E30" s="15"/>
      <c r="F30" s="14"/>
    </row>
    <row r="31" spans="2:6" ht="17.25" customHeight="1" x14ac:dyDescent="0.2">
      <c r="B31" s="16">
        <f t="shared" si="2"/>
        <v>9</v>
      </c>
      <c r="C31" s="14" t="s">
        <v>26</v>
      </c>
      <c r="D31" s="15">
        <f t="shared" ca="1" si="1"/>
        <v>42231</v>
      </c>
      <c r="E31" s="15">
        <f ca="1">Типы_занятий[[#This Row],[НАЧАЛО]]+2</f>
        <v>42233</v>
      </c>
      <c r="F31" s="14"/>
    </row>
    <row r="32" spans="2:6" ht="17.25" customHeight="1" x14ac:dyDescent="0.2">
      <c r="B32" s="16">
        <f t="shared" si="2"/>
        <v>10</v>
      </c>
      <c r="C32" s="14" t="s">
        <v>27</v>
      </c>
      <c r="D32" s="15">
        <f t="shared" ca="1" si="1"/>
        <v>42241</v>
      </c>
      <c r="E32" s="15">
        <f ca="1">Типы_занятий[[#This Row],[НАЧАЛО]]+2</f>
        <v>42243</v>
      </c>
      <c r="F32" s="14"/>
    </row>
    <row r="33" spans="2:6" ht="17.25" customHeight="1" x14ac:dyDescent="0.2">
      <c r="B33" s="16">
        <f t="shared" si="2"/>
        <v>11</v>
      </c>
      <c r="C33" s="14" t="s">
        <v>28</v>
      </c>
      <c r="D33" s="15">
        <f t="shared" ca="1" si="1"/>
        <v>42251</v>
      </c>
      <c r="E33" s="15">
        <f ca="1">Типы_занятий[[#This Row],[НАЧАЛО]]+2</f>
        <v>42253</v>
      </c>
      <c r="F33" s="14"/>
    </row>
    <row r="34" spans="2:6" ht="17.25" customHeight="1" x14ac:dyDescent="0.2">
      <c r="B34" s="16">
        <f t="shared" si="2"/>
        <v>12</v>
      </c>
      <c r="C34" s="14" t="s">
        <v>29</v>
      </c>
      <c r="D34" s="15">
        <f t="shared" ca="1" si="1"/>
        <v>42261</v>
      </c>
      <c r="E34" s="15"/>
      <c r="F34" s="14"/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ignoredErrors>
    <ignoredError sqref="D24 D27:D34" unlockedFormula="1"/>
    <ignoredError sqref="D25:D26 D23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Полоса прокрутки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.75" x14ac:dyDescent="0.2"/>
  <cols>
    <col min="1" max="1" width="12" customWidth="1"/>
    <col min="2" max="2" width="18.42578125" customWidth="1"/>
    <col min="3" max="3" width="27.140625" customWidth="1"/>
    <col min="4" max="4" width="18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42165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 ca="1">SUMPRODUCT( ((Типы_занятий[НАЧАЛО]&gt;=ОкноДатыНачала)+(Типы_занятий[КОНЕЦ]&gt;=ОкноДатыНачала)&gt;0)*(Типы_занятий[НАЧАЛО]&lt;=(ОкноДатыНачала+ОкноДни-1)) )</f>
        <v>5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 ca="1">D10-MIN(D10,D9)</f>
        <v>4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aca="1" ref="E15" ca="1">INDEX(Типы_занятий[Идентификатор],MATCH(1, ((Типы_занятий[НАЧАЛО]&gt;=ОкноДатыНачала)+(Типы_занятий[КОНЕЦ]&gt;=ОкноДатыНачала)&gt;0)*(Типы_занятий[НАЧАЛО]&lt;=(ОкноДатыНачала+ОкноДни-1)), 0))</f>
        <v>1</v>
      </c>
      <c r="F15" t="e">
        <f t="shared" ref="F15:F23" ca="1" si="0">OFFSET(E15,-$D$11,)</f>
        <v>#N/A</v>
      </c>
    </row>
    <row r="16" spans="1:6" x14ac:dyDescent="0.2">
      <c r="C16" s="2"/>
      <c r="E16">
        <f t="array" aca="1" ref="E16" ca="1">INDEX(Типы_занятий[Идентификатор],MATCH(1, (Типы_занятий[Идентификатор]&gt;E15)*((Типы_занятий[НАЧАЛО]&gt;=ОкноДатыНачала)+(Типы_занятий[КОНЕЦ]&gt;=ОкноДатыНачала)&gt;0)*(Типы_занятий[НАЧАЛО]&lt;=(ОкноДатыНачала+ОкноДни-1)), 0))</f>
        <v>2</v>
      </c>
      <c r="F16" t="e">
        <f t="shared" ca="1" si="0"/>
        <v>#N/A</v>
      </c>
    </row>
    <row r="17" spans="1:35" x14ac:dyDescent="0.2">
      <c r="C17" s="2"/>
      <c r="E17">
        <f t="array" aca="1" ref="E17" ca="1">INDEX(Типы_занятий[Идентификатор],MATCH(1, (Типы_занятий[Идентификатор]&gt;E16)*((Типы_занятий[НАЧАЛО]&gt;=ОкноДатыНачала)+(Типы_занятий[КОНЕЦ]&gt;=ОкноДатыНачала)&gt;0)*(Типы_занятий[НАЧАЛО]&lt;=(ОкноДатыНачала+ОкноДни-1)), 0))</f>
        <v>3</v>
      </c>
      <c r="F17" t="e">
        <f t="shared" ca="1" si="0"/>
        <v>#N/A</v>
      </c>
    </row>
    <row r="18" spans="1:35" x14ac:dyDescent="0.2">
      <c r="E18">
        <f t="array" aca="1" ref="E18" ca="1">INDEX(Типы_занятий[Идентификатор],MATCH(1, (Типы_занятий[Идентификатор]&gt;E17)*((Типы_занятий[НАЧАЛО]&gt;=ОкноДатыНачала)+(Типы_занятий[КОНЕЦ]&gt;=ОкноДатыНачала)&gt;0)*(Типы_занятий[НАЧАЛО]&lt;=(ОкноДатыНачала+ОкноДни-1)), 0))</f>
        <v>4</v>
      </c>
      <c r="F18" t="e">
        <f t="shared" ca="1" si="0"/>
        <v>#N/A</v>
      </c>
    </row>
    <row r="19" spans="1:35" x14ac:dyDescent="0.2">
      <c r="E19">
        <f t="array" aca="1" ref="E19" ca="1">INDEX(Типы_занятий[Идентификатор],MATCH(1, (Типы_занятий[Идентификатор]&gt;E18)*((Типы_занятий[НАЧАЛО]&gt;=ОкноДатыНачала)+(Типы_занятий[КОНЕЦ]&gt;=ОкноДатыНачала)&gt;0)*(Типы_занятий[НАЧАЛО]&lt;=(ОкноДатыНачала+ОкноДни-1)), 0))</f>
        <v>5</v>
      </c>
      <c r="F19">
        <f t="shared" ca="1" si="0"/>
        <v>1</v>
      </c>
    </row>
    <row r="20" spans="1:35" x14ac:dyDescent="0.2">
      <c r="E20" t="e">
        <f t="array" aca="1" ref="E20" ca="1">INDEX(Типы_занятий[Идентификатор],MATCH(1, (Типы_занятий[Идентификатор]&gt;E19)*((Типы_занятий[НАЧАЛО]&gt;=ОкноДатыНачала)+(Типы_занятий[КОНЕЦ]&gt;=ОкноДатыНачала)&gt;0)*(Типы_занятий[НАЧАЛО]&lt;=(ОкноДатыНачала+ОкноДни-1)), 0))</f>
        <v>#N/A</v>
      </c>
      <c r="F20">
        <f t="shared" ca="1" si="0"/>
        <v>2</v>
      </c>
    </row>
    <row r="21" spans="1:35" x14ac:dyDescent="0.2">
      <c r="E21" t="e">
        <f t="array" aca="1" ref="E21" ca="1">INDEX(Типы_занятий[Идентификатор],MATCH(1, (Типы_занятий[Идентификатор]&gt;E20)*((Типы_занятий[НАЧАЛО]&gt;=ОкноДатыНачала)+(Типы_занятий[КОНЕЦ]&gt;=ОкноДатыНачала)&gt;0)*(Типы_занятий[НАЧАЛО]&lt;=(ОкноДатыНачала+ОкноДни-1)), 0))</f>
        <v>#N/A</v>
      </c>
      <c r="F21">
        <f t="shared" ca="1" si="0"/>
        <v>3</v>
      </c>
    </row>
    <row r="22" spans="1:35" x14ac:dyDescent="0.2">
      <c r="E22" t="e">
        <f t="array" aca="1" ref="E22" ca="1">INDEX(Типы_занятий[Идентификатор],MATCH(1, (Типы_занятий[Идентификатор]&gt;E21)*((Типы_занятий[НАЧАЛО]&gt;=ОкноДатыНачала)+(Типы_занятий[КОНЕЦ]&gt;=ОкноДатыНачала)&gt;0)*(Типы_занятий[НАЧАЛО]&lt;=(ОкноДатыНачала+ОкноДни-1)), 0))</f>
        <v>#N/A</v>
      </c>
      <c r="F22">
        <f t="shared" ca="1" si="0"/>
        <v>4</v>
      </c>
    </row>
    <row r="23" spans="1:35" x14ac:dyDescent="0.2">
      <c r="E23" t="e">
        <f t="array" aca="1" ref="E23" ca="1">INDEX(Типы_занятий[Идентификатор],MATCH(1, (Типы_занятий[Идентификатор]&gt;E22)*((Типы_занятий[НАЧАЛО]&gt;=ОкноДатыНачала)+(Типы_занятий[КОНЕЦ]&gt;=ОкноДатыНачала)&gt;0)*(Типы_занятий[НАЧАЛО]&lt;=(ОкноДатыНачала+ОкноДни-1)), 0))</f>
        <v>#N/A</v>
      </c>
      <c r="F23">
        <f t="shared" ca="1" si="0"/>
        <v>5</v>
      </c>
    </row>
    <row r="25" spans="1:35" x14ac:dyDescent="0.2">
      <c r="C25" t="s">
        <v>4</v>
      </c>
      <c r="D25" s="1">
        <f ca="1">ДатаНачала+ОкноСдвиг</f>
        <v>42162</v>
      </c>
    </row>
    <row r="26" spans="1:35" x14ac:dyDescent="0.2">
      <c r="C26" t="s">
        <v>3</v>
      </c>
      <c r="D26">
        <v>0</v>
      </c>
    </row>
    <row r="28" spans="1:35" x14ac:dyDescent="0.2">
      <c r="C28" t="s">
        <v>1</v>
      </c>
      <c r="D28" s="2">
        <f ca="1">'Временная шкала проекта'!D20</f>
        <v>42162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 ca="1">ОкноДатыНачала</f>
        <v>42162</v>
      </c>
      <c r="F31" s="1">
        <f t="shared" ref="F31:AI31" ca="1" si="1">E31+1</f>
        <v>42163</v>
      </c>
      <c r="G31" s="1">
        <f t="shared" ca="1" si="1"/>
        <v>42164</v>
      </c>
      <c r="H31" s="1">
        <f t="shared" ca="1" si="1"/>
        <v>42165</v>
      </c>
      <c r="I31" s="1">
        <f t="shared" ca="1" si="1"/>
        <v>42166</v>
      </c>
      <c r="J31" s="1">
        <f t="shared" ca="1" si="1"/>
        <v>42167</v>
      </c>
      <c r="K31" s="1">
        <f t="shared" ca="1" si="1"/>
        <v>42168</v>
      </c>
      <c r="L31" s="1">
        <f t="shared" ca="1" si="1"/>
        <v>42169</v>
      </c>
      <c r="M31" s="1">
        <f t="shared" ca="1" si="1"/>
        <v>42170</v>
      </c>
      <c r="N31" s="1">
        <f t="shared" ca="1" si="1"/>
        <v>42171</v>
      </c>
      <c r="O31" s="1">
        <f t="shared" ca="1" si="1"/>
        <v>42172</v>
      </c>
      <c r="P31" s="1">
        <f t="shared" ca="1" si="1"/>
        <v>42173</v>
      </c>
      <c r="Q31" s="1">
        <f t="shared" ca="1" si="1"/>
        <v>42174</v>
      </c>
      <c r="R31" s="1">
        <f t="shared" ca="1" si="1"/>
        <v>42175</v>
      </c>
      <c r="S31" s="1">
        <f t="shared" ca="1" si="1"/>
        <v>42176</v>
      </c>
      <c r="T31" s="1">
        <f t="shared" ca="1" si="1"/>
        <v>42177</v>
      </c>
      <c r="U31" s="1">
        <f t="shared" ca="1" si="1"/>
        <v>42178</v>
      </c>
      <c r="V31" s="1">
        <f t="shared" ca="1" si="1"/>
        <v>42179</v>
      </c>
      <c r="W31" s="1">
        <f t="shared" ca="1" si="1"/>
        <v>42180</v>
      </c>
      <c r="X31" s="1">
        <f t="shared" ca="1" si="1"/>
        <v>42181</v>
      </c>
      <c r="Y31" s="1">
        <f t="shared" ca="1" si="1"/>
        <v>42182</v>
      </c>
      <c r="Z31" s="1">
        <f t="shared" ca="1" si="1"/>
        <v>42183</v>
      </c>
      <c r="AA31" s="1">
        <f t="shared" ca="1" si="1"/>
        <v>42184</v>
      </c>
      <c r="AB31" s="1">
        <f t="shared" ca="1" si="1"/>
        <v>42185</v>
      </c>
      <c r="AC31" s="1">
        <f t="shared" ca="1" si="1"/>
        <v>42186</v>
      </c>
      <c r="AD31" s="1">
        <f t="shared" ca="1" si="1"/>
        <v>42187</v>
      </c>
      <c r="AE31" s="1">
        <f t="shared" ca="1" si="1"/>
        <v>42188</v>
      </c>
      <c r="AF31" s="1">
        <f t="shared" ca="1" si="1"/>
        <v>42189</v>
      </c>
      <c r="AG31" s="1">
        <f t="shared" ca="1" si="1"/>
        <v>42190</v>
      </c>
      <c r="AH31" s="1">
        <f t="shared" ca="1" si="1"/>
        <v>42191</v>
      </c>
      <c r="AI31" s="1">
        <f t="shared" ca="1" si="1"/>
        <v>42192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INDEX(Типы_занятий[ДЕЙСТВИЕ],MATCH($C32,Типы_занятий[Идентификатор],0))</f>
        <v>#N/A</v>
      </c>
      <c r="E32" t="e">
        <f ca="1">ВычислениеСетки</f>
        <v>#N/A</v>
      </c>
      <c r="F32" t="e">
        <f ca="1">ВычислениеСетки</f>
        <v>#N/A</v>
      </c>
      <c r="G32" t="e">
        <f ca="1">ВычислениеСетки</f>
        <v>#N/A</v>
      </c>
      <c r="H32" t="e">
        <f ca="1">ВычислениеСетки</f>
        <v>#N/A</v>
      </c>
      <c r="I32" t="e">
        <f ca="1">ВычислениеСетки</f>
        <v>#N/A</v>
      </c>
      <c r="J32" t="e">
        <f ca="1">ВычислениеСетки</f>
        <v>#N/A</v>
      </c>
      <c r="K32" t="e">
        <f ca="1">ВычислениеСетки</f>
        <v>#N/A</v>
      </c>
      <c r="L32" t="e">
        <f ca="1">ВычислениеСетки</f>
        <v>#N/A</v>
      </c>
      <c r="M32" t="e">
        <f ca="1">ВычислениеСетки</f>
        <v>#N/A</v>
      </c>
      <c r="N32" t="e">
        <f ca="1">ВычислениеСетки</f>
        <v>#N/A</v>
      </c>
      <c r="O32" t="e">
        <f ca="1">ВычислениеСетки</f>
        <v>#N/A</v>
      </c>
      <c r="P32" t="e">
        <f ca="1">ВычислениеСетки</f>
        <v>#N/A</v>
      </c>
      <c r="Q32" t="e">
        <f ca="1">ВычислениеСетки</f>
        <v>#N/A</v>
      </c>
      <c r="R32" t="e">
        <f ca="1">ВычислениеСетки</f>
        <v>#N/A</v>
      </c>
      <c r="S32" t="e">
        <f ca="1">ВычислениеСетки</f>
        <v>#N/A</v>
      </c>
      <c r="T32" t="e">
        <f ca="1">ВычислениеСетки</f>
        <v>#N/A</v>
      </c>
      <c r="U32" t="e">
        <f ca="1">ВычислениеСетки</f>
        <v>#N/A</v>
      </c>
      <c r="V32" t="e">
        <f ca="1">ВычислениеСетки</f>
        <v>#N/A</v>
      </c>
      <c r="W32" t="e">
        <f ca="1">ВычислениеСетки</f>
        <v>#N/A</v>
      </c>
      <c r="X32" t="e">
        <f ca="1">ВычислениеСетки</f>
        <v>#N/A</v>
      </c>
      <c r="Y32" t="e">
        <f ca="1">ВычислениеСетки</f>
        <v>#N/A</v>
      </c>
      <c r="Z32" t="e">
        <f ca="1">ВычислениеСетки</f>
        <v>#N/A</v>
      </c>
      <c r="AA32" t="e">
        <f ca="1">ВычислениеСетки</f>
        <v>#N/A</v>
      </c>
      <c r="AB32" t="e">
        <f ca="1">ВычислениеСетки</f>
        <v>#N/A</v>
      </c>
      <c r="AC32" t="e">
        <f ca="1">ВычислениеСетки</f>
        <v>#N/A</v>
      </c>
      <c r="AD32" t="e">
        <f ca="1">ВычислениеСетки</f>
        <v>#N/A</v>
      </c>
      <c r="AE32" t="e">
        <f ca="1">ВычислениеСетки</f>
        <v>#N/A</v>
      </c>
      <c r="AF32" t="e">
        <f ca="1">ВычислениеСетки</f>
        <v>#N/A</v>
      </c>
      <c r="AG32" t="e">
        <f ca="1">ВычислениеСетки</f>
        <v>#N/A</v>
      </c>
      <c r="AH32" t="e">
        <f ca="1">ВычислениеСетки</f>
        <v>#N/A</v>
      </c>
      <c r="AI32" t="e">
        <f ca="1">ВычислениеСетки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t="array" aca="1" ref="D33" ca="1">INDEX(Типы_занятий[ДЕЙСТВИЕ],MATCH($C33,Типы_занятий[Идентификатор],0))</f>
        <v>#N/A</v>
      </c>
      <c r="E33" t="e">
        <f ca="1">ВычислениеСетки</f>
        <v>#N/A</v>
      </c>
      <c r="F33" t="e">
        <f ca="1">ВычислениеСетки</f>
        <v>#N/A</v>
      </c>
      <c r="G33" t="e">
        <f ca="1">ВычислениеСетки</f>
        <v>#N/A</v>
      </c>
      <c r="H33" t="e">
        <f ca="1">ВычислениеСетки</f>
        <v>#N/A</v>
      </c>
      <c r="I33" t="e">
        <f ca="1">ВычислениеСетки</f>
        <v>#N/A</v>
      </c>
      <c r="J33" t="e">
        <f ca="1">ВычислениеСетки</f>
        <v>#N/A</v>
      </c>
      <c r="K33" t="e">
        <f ca="1">ВычислениеСетки</f>
        <v>#N/A</v>
      </c>
      <c r="L33" t="e">
        <f ca="1">ВычислениеСетки</f>
        <v>#N/A</v>
      </c>
      <c r="M33" t="e">
        <f ca="1">ВычислениеСетки</f>
        <v>#N/A</v>
      </c>
      <c r="N33" t="e">
        <f ca="1">ВычислениеСетки</f>
        <v>#N/A</v>
      </c>
      <c r="O33" t="e">
        <f ca="1">ВычислениеСетки</f>
        <v>#N/A</v>
      </c>
      <c r="P33" t="e">
        <f ca="1">ВычислениеСетки</f>
        <v>#N/A</v>
      </c>
      <c r="Q33" t="e">
        <f ca="1">ВычислениеСетки</f>
        <v>#N/A</v>
      </c>
      <c r="R33" t="e">
        <f ca="1">ВычислениеСетки</f>
        <v>#N/A</v>
      </c>
      <c r="S33" t="e">
        <f ca="1">ВычислениеСетки</f>
        <v>#N/A</v>
      </c>
      <c r="T33" t="e">
        <f ca="1">ВычислениеСетки</f>
        <v>#N/A</v>
      </c>
      <c r="U33" t="e">
        <f ca="1">ВычислениеСетки</f>
        <v>#N/A</v>
      </c>
      <c r="V33" t="e">
        <f ca="1">ВычислениеСетки</f>
        <v>#N/A</v>
      </c>
      <c r="W33" t="e">
        <f ca="1">ВычислениеСетки</f>
        <v>#N/A</v>
      </c>
      <c r="X33" t="e">
        <f ca="1">ВычислениеСетки</f>
        <v>#N/A</v>
      </c>
      <c r="Y33" t="e">
        <f ca="1">ВычислениеСетки</f>
        <v>#N/A</v>
      </c>
      <c r="Z33" t="e">
        <f ca="1">ВычислениеСетки</f>
        <v>#N/A</v>
      </c>
      <c r="AA33" t="e">
        <f ca="1">ВычислениеСетки</f>
        <v>#N/A</v>
      </c>
      <c r="AB33" t="e">
        <f ca="1">ВычислениеСетки</f>
        <v>#N/A</v>
      </c>
      <c r="AC33" t="e">
        <f ca="1">ВычислениеСетки</f>
        <v>#N/A</v>
      </c>
      <c r="AD33" t="e">
        <f ca="1">ВычислениеСетки</f>
        <v>#N/A</v>
      </c>
      <c r="AE33" t="e">
        <f ca="1">ВычислениеСетки</f>
        <v>#N/A</v>
      </c>
      <c r="AF33" t="e">
        <f ca="1">ВычислениеСетки</f>
        <v>#N/A</v>
      </c>
      <c r="AG33" t="e">
        <f ca="1">ВычислениеСетки</f>
        <v>#N/A</v>
      </c>
      <c r="AH33" t="e">
        <f ca="1">ВычислениеСетки</f>
        <v>#N/A</v>
      </c>
      <c r="AI33" t="e">
        <f ca="1">ВычислениеСетки</f>
        <v>#N/A</v>
      </c>
    </row>
    <row r="34" spans="1:35" x14ac:dyDescent="0.2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t="array" aca="1" ref="D34" ca="1">INDEX(Типы_занятий[ДЕЙСТВИЕ],MATCH($C34,Типы_занятий[Идентификатор],0))</f>
        <v>#N/A</v>
      </c>
      <c r="E34" t="e">
        <f ca="1">ВычислениеСетки</f>
        <v>#N/A</v>
      </c>
      <c r="F34" t="e">
        <f ca="1">ВычислениеСетки</f>
        <v>#N/A</v>
      </c>
      <c r="G34" t="e">
        <f ca="1">ВычислениеСетки</f>
        <v>#N/A</v>
      </c>
      <c r="H34" t="e">
        <f ca="1">ВычислениеСетки</f>
        <v>#N/A</v>
      </c>
      <c r="I34" t="e">
        <f ca="1">ВычислениеСетки</f>
        <v>#N/A</v>
      </c>
      <c r="J34" t="e">
        <f ca="1">ВычислениеСетки</f>
        <v>#N/A</v>
      </c>
      <c r="K34" t="e">
        <f ca="1">ВычислениеСетки</f>
        <v>#N/A</v>
      </c>
      <c r="L34" t="e">
        <f ca="1">ВычислениеСетки</f>
        <v>#N/A</v>
      </c>
      <c r="M34" t="e">
        <f ca="1">ВычислениеСетки</f>
        <v>#N/A</v>
      </c>
      <c r="N34" t="e">
        <f ca="1">ВычислениеСетки</f>
        <v>#N/A</v>
      </c>
      <c r="O34" t="e">
        <f ca="1">ВычислениеСетки</f>
        <v>#N/A</v>
      </c>
      <c r="P34" t="e">
        <f ca="1">ВычислениеСетки</f>
        <v>#N/A</v>
      </c>
      <c r="Q34" t="e">
        <f ca="1">ВычислениеСетки</f>
        <v>#N/A</v>
      </c>
      <c r="R34" t="e">
        <f ca="1">ВычислениеСетки</f>
        <v>#N/A</v>
      </c>
      <c r="S34" t="e">
        <f ca="1">ВычислениеСетки</f>
        <v>#N/A</v>
      </c>
      <c r="T34" t="e">
        <f ca="1">ВычислениеСетки</f>
        <v>#N/A</v>
      </c>
      <c r="U34" t="e">
        <f ca="1">ВычислениеСетки</f>
        <v>#N/A</v>
      </c>
      <c r="V34" t="e">
        <f ca="1">ВычислениеСетки</f>
        <v>#N/A</v>
      </c>
      <c r="W34" t="e">
        <f ca="1">ВычислениеСетки</f>
        <v>#N/A</v>
      </c>
      <c r="X34" t="e">
        <f ca="1">ВычислениеСетки</f>
        <v>#N/A</v>
      </c>
      <c r="Y34" t="e">
        <f ca="1">ВычислениеСетки</f>
        <v>#N/A</v>
      </c>
      <c r="Z34" t="e">
        <f ca="1">ВычислениеСетки</f>
        <v>#N/A</v>
      </c>
      <c r="AA34" t="e">
        <f ca="1">ВычислениеСетки</f>
        <v>#N/A</v>
      </c>
      <c r="AB34" t="e">
        <f ca="1">ВычислениеСетки</f>
        <v>#N/A</v>
      </c>
      <c r="AC34" t="e">
        <f ca="1">ВычислениеСетки</f>
        <v>#N/A</v>
      </c>
      <c r="AD34" t="e">
        <f ca="1">ВычислениеСетки</f>
        <v>#N/A</v>
      </c>
      <c r="AE34" t="e">
        <f ca="1">ВычислениеСетки</f>
        <v>#N/A</v>
      </c>
      <c r="AF34" t="e">
        <f ca="1">ВычислениеСетки</f>
        <v>#N/A</v>
      </c>
      <c r="AG34" t="e">
        <f ca="1">ВычислениеСетки</f>
        <v>#N/A</v>
      </c>
      <c r="AH34" t="e">
        <f ca="1">ВычислениеСетки</f>
        <v>#N/A</v>
      </c>
      <c r="AI34" t="e">
        <f ca="1">ВычислениеСетки</f>
        <v>#N/A</v>
      </c>
    </row>
    <row r="35" spans="1:35" x14ac:dyDescent="0.2">
      <c r="A35">
        <f t="shared" si="3"/>
        <v>8.3000000000000007</v>
      </c>
      <c r="B35">
        <v>4</v>
      </c>
      <c r="C35" t="e">
        <f t="shared" ca="1" si="2"/>
        <v>#N/A</v>
      </c>
      <c r="D35" t="e">
        <f t="array" aca="1" ref="D35" ca="1">INDEX(Типы_занятий[ДЕЙСТВИЕ],MATCH($C35,Типы_занятий[Идентификатор],0))</f>
        <v>#N/A</v>
      </c>
      <c r="E35" t="e">
        <f ca="1">ВычислениеСетки</f>
        <v>#N/A</v>
      </c>
      <c r="F35" t="e">
        <f ca="1">ВычислениеСетки</f>
        <v>#N/A</v>
      </c>
      <c r="G35" t="e">
        <f ca="1">ВычислениеСетки</f>
        <v>#N/A</v>
      </c>
      <c r="H35" t="e">
        <f ca="1">ВычислениеСетки</f>
        <v>#N/A</v>
      </c>
      <c r="I35" t="e">
        <f ca="1">ВычислениеСетки</f>
        <v>#N/A</v>
      </c>
      <c r="J35" t="e">
        <f ca="1">ВычислениеСетки</f>
        <v>#N/A</v>
      </c>
      <c r="K35" t="e">
        <f ca="1">ВычислениеСетки</f>
        <v>#N/A</v>
      </c>
      <c r="L35" t="e">
        <f ca="1">ВычислениеСетки</f>
        <v>#N/A</v>
      </c>
      <c r="M35" t="e">
        <f ca="1">ВычислениеСетки</f>
        <v>#N/A</v>
      </c>
      <c r="N35" t="e">
        <f ca="1">ВычислениеСетки</f>
        <v>#N/A</v>
      </c>
      <c r="O35" t="e">
        <f ca="1">ВычислениеСетки</f>
        <v>#N/A</v>
      </c>
      <c r="P35" t="e">
        <f ca="1">ВычислениеСетки</f>
        <v>#N/A</v>
      </c>
      <c r="Q35" t="e">
        <f ca="1">ВычислениеСетки</f>
        <v>#N/A</v>
      </c>
      <c r="R35" t="e">
        <f ca="1">ВычислениеСетки</f>
        <v>#N/A</v>
      </c>
      <c r="S35" t="e">
        <f ca="1">ВычислениеСетки</f>
        <v>#N/A</v>
      </c>
      <c r="T35" t="e">
        <f ca="1">ВычислениеСетки</f>
        <v>#N/A</v>
      </c>
      <c r="U35" t="e">
        <f ca="1">ВычислениеСетки</f>
        <v>#N/A</v>
      </c>
      <c r="V35" t="e">
        <f ca="1">ВычислениеСетки</f>
        <v>#N/A</v>
      </c>
      <c r="W35" t="e">
        <f ca="1">ВычислениеСетки</f>
        <v>#N/A</v>
      </c>
      <c r="X35" t="e">
        <f ca="1">ВычислениеСетки</f>
        <v>#N/A</v>
      </c>
      <c r="Y35" t="e">
        <f ca="1">ВычислениеСетки</f>
        <v>#N/A</v>
      </c>
      <c r="Z35" t="e">
        <f ca="1">ВычислениеСетки</f>
        <v>#N/A</v>
      </c>
      <c r="AA35" t="e">
        <f ca="1">ВычислениеСетки</f>
        <v>#N/A</v>
      </c>
      <c r="AB35" t="e">
        <f ca="1">ВычислениеСетки</f>
        <v>#N/A</v>
      </c>
      <c r="AC35" t="e">
        <f ca="1">ВычислениеСетки</f>
        <v>#N/A</v>
      </c>
      <c r="AD35" t="e">
        <f ca="1">ВычислениеСетки</f>
        <v>#N/A</v>
      </c>
      <c r="AE35" t="e">
        <f ca="1">ВычислениеСетки</f>
        <v>#N/A</v>
      </c>
      <c r="AF35" t="e">
        <f ca="1">ВычислениеСетки</f>
        <v>#N/A</v>
      </c>
      <c r="AG35" t="e">
        <f ca="1">ВычислениеСетки</f>
        <v>#N/A</v>
      </c>
      <c r="AH35" t="e">
        <f ca="1">ВычислениеСетки</f>
        <v>#N/A</v>
      </c>
      <c r="AI35" t="e">
        <f ca="1">ВычислениеСетки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1</v>
      </c>
      <c r="D36" t="str">
        <f t="array" aca="1" ref="D36" ca="1">INDEX(Типы_занятий[ДЕЙСТВИЕ],MATCH($C36,Типы_занятий[Идентификатор],0))</f>
        <v>Начало проекта</v>
      </c>
      <c r="E36" t="e">
        <f ca="1">ВычислениеСетки</f>
        <v>#N/A</v>
      </c>
      <c r="F36" t="e">
        <f ca="1">ВычислениеСетки</f>
        <v>#N/A</v>
      </c>
      <c r="G36" t="e">
        <f ca="1">ВычислениеСетки</f>
        <v>#N/A</v>
      </c>
      <c r="H36">
        <f ca="1">ВычислениеСетки</f>
        <v>7.3000000000000007</v>
      </c>
      <c r="I36" t="e">
        <f ca="1">ВычислениеСетки</f>
        <v>#N/A</v>
      </c>
      <c r="J36" t="e">
        <f ca="1">ВычислениеСетки</f>
        <v>#N/A</v>
      </c>
      <c r="K36" t="e">
        <f ca="1">ВычислениеСетки</f>
        <v>#N/A</v>
      </c>
      <c r="L36" t="e">
        <f ca="1">ВычислениеСетки</f>
        <v>#N/A</v>
      </c>
      <c r="M36" t="e">
        <f ca="1">ВычислениеСетки</f>
        <v>#N/A</v>
      </c>
      <c r="N36" t="e">
        <f ca="1">ВычислениеСетки</f>
        <v>#N/A</v>
      </c>
      <c r="O36" t="e">
        <f ca="1">ВычислениеСетки</f>
        <v>#N/A</v>
      </c>
      <c r="P36" t="e">
        <f ca="1">ВычислениеСетки</f>
        <v>#N/A</v>
      </c>
      <c r="Q36" t="e">
        <f ca="1">ВычислениеСетки</f>
        <v>#N/A</v>
      </c>
      <c r="R36" t="e">
        <f ca="1">ВычислениеСетки</f>
        <v>#N/A</v>
      </c>
      <c r="S36" t="e">
        <f ca="1">ВычислениеСетки</f>
        <v>#N/A</v>
      </c>
      <c r="T36" t="e">
        <f ca="1">ВычислениеСетки</f>
        <v>#N/A</v>
      </c>
      <c r="U36" t="e">
        <f ca="1">ВычислениеСетки</f>
        <v>#N/A</v>
      </c>
      <c r="V36" t="e">
        <f ca="1">ВычислениеСетки</f>
        <v>#N/A</v>
      </c>
      <c r="W36" t="e">
        <f ca="1">ВычислениеСетки</f>
        <v>#N/A</v>
      </c>
      <c r="X36" t="e">
        <f ca="1">ВычислениеСетки</f>
        <v>#N/A</v>
      </c>
      <c r="Y36" t="e">
        <f ca="1">ВычислениеСетки</f>
        <v>#N/A</v>
      </c>
      <c r="Z36" t="e">
        <f ca="1">ВычислениеСетки</f>
        <v>#N/A</v>
      </c>
      <c r="AA36" t="e">
        <f ca="1">ВычислениеСетки</f>
        <v>#N/A</v>
      </c>
      <c r="AB36" t="e">
        <f ca="1">ВычислениеСетки</f>
        <v>#N/A</v>
      </c>
      <c r="AC36" t="e">
        <f ca="1">ВычислениеСетки</f>
        <v>#N/A</v>
      </c>
      <c r="AD36" t="e">
        <f ca="1">ВычислениеСетки</f>
        <v>#N/A</v>
      </c>
      <c r="AE36" t="e">
        <f ca="1">ВычислениеСетки</f>
        <v>#N/A</v>
      </c>
      <c r="AF36" t="e">
        <f ca="1">ВычислениеСетки</f>
        <v>#N/A</v>
      </c>
      <c r="AG36" t="e">
        <f ca="1">ВычислениеСетки</f>
        <v>#N/A</v>
      </c>
      <c r="AH36" t="e">
        <f ca="1">ВычислениеСетки</f>
        <v>#N/A</v>
      </c>
      <c r="AI36" t="e">
        <f ca="1">ВычислениеСетки</f>
        <v>#N/A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2</v>
      </c>
      <c r="D37" t="str">
        <f t="array" aca="1" ref="D37" ca="1">INDEX(Типы_занятий[ДЕЙСТВИЕ],MATCH($C37,Типы_занятий[Идентификатор],0))</f>
        <v>Веха 1</v>
      </c>
      <c r="E37" t="e">
        <f ca="1">ВычислениеСетки</f>
        <v>#N/A</v>
      </c>
      <c r="F37" t="e">
        <f ca="1">ВычислениеСетки</f>
        <v>#N/A</v>
      </c>
      <c r="G37" t="e">
        <f ca="1">ВычислениеСетки</f>
        <v>#N/A</v>
      </c>
      <c r="H37" t="e">
        <f ca="1">ВычислениеСетки</f>
        <v>#N/A</v>
      </c>
      <c r="I37" t="e">
        <f ca="1">ВычислениеСетки</f>
        <v>#N/A</v>
      </c>
      <c r="J37" t="e">
        <f ca="1">ВычислениеСетки</f>
        <v>#N/A</v>
      </c>
      <c r="K37" t="e">
        <f ca="1">ВычислениеСетки</f>
        <v>#N/A</v>
      </c>
      <c r="L37" t="e">
        <f ca="1">ВычислениеСетки</f>
        <v>#N/A</v>
      </c>
      <c r="M37" t="e">
        <f ca="1">ВычислениеСетки</f>
        <v>#N/A</v>
      </c>
      <c r="N37" t="e">
        <f ca="1">ВычислениеСетки</f>
        <v>#N/A</v>
      </c>
      <c r="O37" t="e">
        <f ca="1">ВычислениеСетки</f>
        <v>#N/A</v>
      </c>
      <c r="P37" t="e">
        <f ca="1">ВычислениеСетки</f>
        <v>#N/A</v>
      </c>
      <c r="Q37" t="e">
        <f ca="1">ВычислениеСетки</f>
        <v>#N/A</v>
      </c>
      <c r="R37">
        <f ca="1">ВычислениеСетки</f>
        <v>6.3000000000000007</v>
      </c>
      <c r="S37">
        <f ca="1">ВычислениеСетки</f>
        <v>6.3000000000000007</v>
      </c>
      <c r="T37">
        <f ca="1">ВычислениеСетки</f>
        <v>6.3000000000000007</v>
      </c>
      <c r="U37">
        <f ca="1">ВычислениеСетки</f>
        <v>6.3000000000000007</v>
      </c>
      <c r="V37" t="e">
        <f ca="1">ВычислениеСетки</f>
        <v>#N/A</v>
      </c>
      <c r="W37" t="e">
        <f ca="1">ВычислениеСетки</f>
        <v>#N/A</v>
      </c>
      <c r="X37" t="e">
        <f ca="1">ВычислениеСетки</f>
        <v>#N/A</v>
      </c>
      <c r="Y37" t="e">
        <f ca="1">ВычислениеСетки</f>
        <v>#N/A</v>
      </c>
      <c r="Z37" t="e">
        <f ca="1">ВычислениеСетки</f>
        <v>#N/A</v>
      </c>
      <c r="AA37" t="e">
        <f ca="1">ВычислениеСетки</f>
        <v>#N/A</v>
      </c>
      <c r="AB37" t="e">
        <f ca="1">ВычислениеСетки</f>
        <v>#N/A</v>
      </c>
      <c r="AC37" t="e">
        <f ca="1">ВычислениеСетки</f>
        <v>#N/A</v>
      </c>
      <c r="AD37" t="e">
        <f ca="1">ВычислениеСетки</f>
        <v>#N/A</v>
      </c>
      <c r="AE37" t="e">
        <f ca="1">ВычислениеСетки</f>
        <v>#N/A</v>
      </c>
      <c r="AF37" t="e">
        <f ca="1">ВычислениеСетки</f>
        <v>#N/A</v>
      </c>
      <c r="AG37" t="e">
        <f ca="1">ВычислениеСетки</f>
        <v>#N/A</v>
      </c>
      <c r="AH37" t="e">
        <f ca="1">ВычислениеСетки</f>
        <v>#N/A</v>
      </c>
      <c r="AI37" t="e">
        <f ca="1">ВычислениеСетки</f>
        <v>#N/A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3</v>
      </c>
      <c r="D38" t="str">
        <f t="array" aca="1" ref="D38" ca="1">INDEX(Типы_занятий[ДЕЙСТВИЕ],MATCH($C38,Типы_занятий[Идентификатор],0))</f>
        <v>Веха 2</v>
      </c>
      <c r="E38" t="e">
        <f ca="1">ВычислениеСетки</f>
        <v>#N/A</v>
      </c>
      <c r="F38" t="e">
        <f ca="1">ВычислениеСетки</f>
        <v>#N/A</v>
      </c>
      <c r="G38" t="e">
        <f ca="1">ВычислениеСетки</f>
        <v>#N/A</v>
      </c>
      <c r="H38" t="e">
        <f ca="1">ВычислениеСетки</f>
        <v>#N/A</v>
      </c>
      <c r="I38" t="e">
        <f ca="1">ВычислениеСетки</f>
        <v>#N/A</v>
      </c>
      <c r="J38" t="e">
        <f ca="1">ВычислениеСетки</f>
        <v>#N/A</v>
      </c>
      <c r="K38" t="e">
        <f ca="1">ВычислениеСетки</f>
        <v>#N/A</v>
      </c>
      <c r="L38" t="e">
        <f ca="1">ВычислениеСетки</f>
        <v>#N/A</v>
      </c>
      <c r="M38" t="e">
        <f ca="1">ВычислениеСетки</f>
        <v>#N/A</v>
      </c>
      <c r="N38" t="e">
        <f ca="1">ВычислениеСетки</f>
        <v>#N/A</v>
      </c>
      <c r="O38" t="e">
        <f ca="1">ВычислениеСетки</f>
        <v>#N/A</v>
      </c>
      <c r="P38" t="e">
        <f ca="1">ВычислениеСетки</f>
        <v>#N/A</v>
      </c>
      <c r="Q38" t="e">
        <f ca="1">ВычислениеСетки</f>
        <v>#N/A</v>
      </c>
      <c r="R38" t="e">
        <f ca="1">ВычислениеСетки</f>
        <v>#N/A</v>
      </c>
      <c r="S38">
        <f ca="1">ВычислениеСетки</f>
        <v>5.3000000000000007</v>
      </c>
      <c r="T38">
        <f ca="1">ВычислениеСетки</f>
        <v>5.3000000000000007</v>
      </c>
      <c r="U38">
        <f ca="1">ВычислениеСетки</f>
        <v>5.3000000000000007</v>
      </c>
      <c r="V38">
        <f ca="1">ВычислениеСетки</f>
        <v>5.3000000000000007</v>
      </c>
      <c r="W38" t="e">
        <f ca="1">ВычислениеСетки</f>
        <v>#N/A</v>
      </c>
      <c r="X38" t="e">
        <f ca="1">ВычислениеСетки</f>
        <v>#N/A</v>
      </c>
      <c r="Y38" t="e">
        <f ca="1">ВычислениеСетки</f>
        <v>#N/A</v>
      </c>
      <c r="Z38" t="e">
        <f ca="1">ВычислениеСетки</f>
        <v>#N/A</v>
      </c>
      <c r="AA38" t="e">
        <f ca="1">ВычислениеСетки</f>
        <v>#N/A</v>
      </c>
      <c r="AB38" t="e">
        <f ca="1">ВычислениеСетки</f>
        <v>#N/A</v>
      </c>
      <c r="AC38" t="e">
        <f ca="1">ВычислениеСетки</f>
        <v>#N/A</v>
      </c>
      <c r="AD38" t="e">
        <f ca="1">ВычислениеСетки</f>
        <v>#N/A</v>
      </c>
      <c r="AE38" t="e">
        <f ca="1">ВычислениеСетки</f>
        <v>#N/A</v>
      </c>
      <c r="AF38" t="e">
        <f ca="1">ВычислениеСетки</f>
        <v>#N/A</v>
      </c>
      <c r="AG38" t="e">
        <f ca="1">ВычислениеСетки</f>
        <v>#N/A</v>
      </c>
      <c r="AH38" t="e">
        <f ca="1">ВычислениеСетки</f>
        <v>#N/A</v>
      </c>
      <c r="AI38" t="e">
        <f ca="1">ВычислениеСетки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4</v>
      </c>
      <c r="D39" t="str">
        <f t="array" aca="1" ref="D39" ca="1">INDEX(Типы_занятий[ДЕЙСТВИЕ],MATCH($C39,Типы_занятий[Идентификатор],0))</f>
        <v>Веха 3</v>
      </c>
      <c r="E39" t="e">
        <f ca="1">ВычислениеСетки</f>
        <v>#N/A</v>
      </c>
      <c r="F39" t="e">
        <f ca="1">ВычислениеСетки</f>
        <v>#N/A</v>
      </c>
      <c r="G39" t="e">
        <f ca="1">ВычислениеСетки</f>
        <v>#N/A</v>
      </c>
      <c r="H39" t="e">
        <f ca="1">ВычислениеСетки</f>
        <v>#N/A</v>
      </c>
      <c r="I39" t="e">
        <f ca="1">ВычислениеСетки</f>
        <v>#N/A</v>
      </c>
      <c r="J39" t="e">
        <f ca="1">ВычислениеСетки</f>
        <v>#N/A</v>
      </c>
      <c r="K39" t="e">
        <f ca="1">ВычислениеСетки</f>
        <v>#N/A</v>
      </c>
      <c r="L39" t="e">
        <f ca="1">ВычислениеСетки</f>
        <v>#N/A</v>
      </c>
      <c r="M39" t="e">
        <f ca="1">ВычислениеСетки</f>
        <v>#N/A</v>
      </c>
      <c r="N39" t="e">
        <f ca="1">ВычислениеСетки</f>
        <v>#N/A</v>
      </c>
      <c r="O39" t="e">
        <f ca="1">ВычислениеСетки</f>
        <v>#N/A</v>
      </c>
      <c r="P39" t="e">
        <f ca="1">ВычислениеСетки</f>
        <v>#N/A</v>
      </c>
      <c r="Q39" t="e">
        <f ca="1">ВычислениеСетки</f>
        <v>#N/A</v>
      </c>
      <c r="R39" t="e">
        <f ca="1">ВычислениеСетки</f>
        <v>#N/A</v>
      </c>
      <c r="S39" t="e">
        <f ca="1">ВычислениеСетки</f>
        <v>#N/A</v>
      </c>
      <c r="T39" t="e">
        <f ca="1">ВычислениеСетки</f>
        <v>#N/A</v>
      </c>
      <c r="U39" t="e">
        <f ca="1">ВычислениеСетки</f>
        <v>#N/A</v>
      </c>
      <c r="V39" t="e">
        <f ca="1">ВычислениеСетки</f>
        <v>#N/A</v>
      </c>
      <c r="W39" t="e">
        <f ca="1">ВычислениеСетки</f>
        <v>#N/A</v>
      </c>
      <c r="X39">
        <f ca="1">ВычислениеСетки</f>
        <v>4.3000000000000007</v>
      </c>
      <c r="Y39" t="e">
        <f ca="1">ВычислениеСетки</f>
        <v>#N/A</v>
      </c>
      <c r="Z39" t="e">
        <f ca="1">ВычислениеСетки</f>
        <v>#N/A</v>
      </c>
      <c r="AA39" t="e">
        <f ca="1">ВычислениеСетки</f>
        <v>#N/A</v>
      </c>
      <c r="AB39" t="e">
        <f ca="1">ВычислениеСетки</f>
        <v>#N/A</v>
      </c>
      <c r="AC39" t="e">
        <f ca="1">ВычислениеСетки</f>
        <v>#N/A</v>
      </c>
      <c r="AD39" t="e">
        <f ca="1">ВычислениеСетки</f>
        <v>#N/A</v>
      </c>
      <c r="AE39" t="e">
        <f ca="1">ВычислениеСетки</f>
        <v>#N/A</v>
      </c>
      <c r="AF39" t="e">
        <f ca="1">ВычислениеСетки</f>
        <v>#N/A</v>
      </c>
      <c r="AG39" t="e">
        <f ca="1">ВычислениеСетки</f>
        <v>#N/A</v>
      </c>
      <c r="AH39" t="e">
        <f ca="1">ВычислениеСетки</f>
        <v>#N/A</v>
      </c>
      <c r="AI39" t="e">
        <f ca="1">ВычислениеСетки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5</v>
      </c>
      <c r="D40" t="str">
        <f t="array" aca="1" ref="D40" ca="1">INDEX(Типы_занятий[ДЕЙСТВИЕ],MATCH($C40,Типы_занятий[Идентификатор],0))</f>
        <v>Веха 4</v>
      </c>
      <c r="E40" t="e">
        <f ca="1">ВычислениеСетки</f>
        <v>#N/A</v>
      </c>
      <c r="F40" t="e">
        <f ca="1">ВычислениеСетки</f>
        <v>#N/A</v>
      </c>
      <c r="G40" t="e">
        <f ca="1">ВычислениеСетки</f>
        <v>#N/A</v>
      </c>
      <c r="H40" t="e">
        <f ca="1">ВычислениеСетки</f>
        <v>#N/A</v>
      </c>
      <c r="I40" t="e">
        <f ca="1">ВычислениеСетки</f>
        <v>#N/A</v>
      </c>
      <c r="J40" t="e">
        <f ca="1">ВычислениеСетки</f>
        <v>#N/A</v>
      </c>
      <c r="K40" t="e">
        <f ca="1">ВычислениеСетки</f>
        <v>#N/A</v>
      </c>
      <c r="L40" t="e">
        <f ca="1">ВычислениеСетки</f>
        <v>#N/A</v>
      </c>
      <c r="M40" t="e">
        <f ca="1">ВычислениеСетки</f>
        <v>#N/A</v>
      </c>
      <c r="N40" t="e">
        <f ca="1">ВычислениеСетки</f>
        <v>#N/A</v>
      </c>
      <c r="O40" t="e">
        <f ca="1">ВычислениеСетки</f>
        <v>#N/A</v>
      </c>
      <c r="P40" t="e">
        <f ca="1">ВычислениеСетки</f>
        <v>#N/A</v>
      </c>
      <c r="Q40" t="e">
        <f ca="1">ВычислениеСетки</f>
        <v>#N/A</v>
      </c>
      <c r="R40" t="e">
        <f ca="1">ВычислениеСетки</f>
        <v>#N/A</v>
      </c>
      <c r="S40" t="e">
        <f ca="1">ВычислениеСетки</f>
        <v>#N/A</v>
      </c>
      <c r="T40" t="e">
        <f ca="1">ВычислениеСетки</f>
        <v>#N/A</v>
      </c>
      <c r="U40" t="e">
        <f ca="1">ВычислениеСетки</f>
        <v>#N/A</v>
      </c>
      <c r="V40" t="e">
        <f ca="1">ВычислениеСетки</f>
        <v>#N/A</v>
      </c>
      <c r="W40" t="e">
        <f ca="1">ВычислениеСетки</f>
        <v>#N/A</v>
      </c>
      <c r="X40" t="e">
        <f ca="1">ВычислениеСетки</f>
        <v>#N/A</v>
      </c>
      <c r="Y40" t="e">
        <f ca="1">ВычислениеСетки</f>
        <v>#N/A</v>
      </c>
      <c r="Z40" t="e">
        <f ca="1">ВычислениеСетки</f>
        <v>#N/A</v>
      </c>
      <c r="AA40" t="e">
        <f ca="1">ВычислениеСетки</f>
        <v>#N/A</v>
      </c>
      <c r="AB40" t="e">
        <f ca="1">ВычислениеСетки</f>
        <v>#N/A</v>
      </c>
      <c r="AC40" t="e">
        <f ca="1">ВычислениеСетки</f>
        <v>#N/A</v>
      </c>
      <c r="AD40" t="e">
        <f ca="1">ВычислениеСетки</f>
        <v>#N/A</v>
      </c>
      <c r="AE40" t="e">
        <f ca="1">ВычислениеСетки</f>
        <v>#N/A</v>
      </c>
      <c r="AF40" t="e">
        <f ca="1">ВычислениеСетки</f>
        <v>#N/A</v>
      </c>
      <c r="AG40" t="e">
        <f ca="1">ВычислениеСетки</f>
        <v>#N/A</v>
      </c>
      <c r="AH40">
        <f ca="1">ВычислениеСетки</f>
        <v>3.3000000000000007</v>
      </c>
      <c r="AI40">
        <f ca="1">ВычислениеСетки</f>
        <v>3.3000000000000007</v>
      </c>
    </row>
    <row r="43" spans="1:35" x14ac:dyDescent="0.2">
      <c r="E43" s="1">
        <f ca="1">E31</f>
        <v>42162</v>
      </c>
      <c r="F43" s="1">
        <f t="shared" ref="F43:AH43" ca="1" si="4">F31</f>
        <v>42163</v>
      </c>
      <c r="G43" s="1">
        <f t="shared" ca="1" si="4"/>
        <v>42164</v>
      </c>
      <c r="H43" s="1">
        <f t="shared" ca="1" si="4"/>
        <v>42165</v>
      </c>
      <c r="I43" s="1">
        <f t="shared" ca="1" si="4"/>
        <v>42166</v>
      </c>
      <c r="J43" s="1">
        <f t="shared" ca="1" si="4"/>
        <v>42167</v>
      </c>
      <c r="K43" s="1">
        <f t="shared" ca="1" si="4"/>
        <v>42168</v>
      </c>
      <c r="L43" s="1">
        <f t="shared" ca="1" si="4"/>
        <v>42169</v>
      </c>
      <c r="M43" s="1">
        <f t="shared" ca="1" si="4"/>
        <v>42170</v>
      </c>
      <c r="N43" s="1">
        <f t="shared" ca="1" si="4"/>
        <v>42171</v>
      </c>
      <c r="O43" s="1">
        <f t="shared" ca="1" si="4"/>
        <v>42172</v>
      </c>
      <c r="P43" s="1">
        <f t="shared" ca="1" si="4"/>
        <v>42173</v>
      </c>
      <c r="Q43" s="1">
        <f t="shared" ca="1" si="4"/>
        <v>42174</v>
      </c>
      <c r="R43" s="1">
        <f t="shared" ca="1" si="4"/>
        <v>42175</v>
      </c>
      <c r="S43" s="1">
        <f t="shared" ca="1" si="4"/>
        <v>42176</v>
      </c>
      <c r="T43" s="1">
        <f t="shared" ca="1" si="4"/>
        <v>42177</v>
      </c>
      <c r="U43" s="1">
        <f t="shared" ca="1" si="4"/>
        <v>42178</v>
      </c>
      <c r="V43" s="1">
        <f t="shared" ca="1" si="4"/>
        <v>42179</v>
      </c>
      <c r="W43" s="1">
        <f t="shared" ca="1" si="4"/>
        <v>42180</v>
      </c>
      <c r="X43" s="1">
        <f t="shared" ca="1" si="4"/>
        <v>42181</v>
      </c>
      <c r="Y43" s="1">
        <f t="shared" ca="1" si="4"/>
        <v>42182</v>
      </c>
      <c r="Z43" s="1">
        <f t="shared" ca="1" si="4"/>
        <v>42183</v>
      </c>
      <c r="AA43" s="1">
        <f t="shared" ca="1" si="4"/>
        <v>42184</v>
      </c>
      <c r="AB43" s="1">
        <f t="shared" ca="1" si="4"/>
        <v>42185</v>
      </c>
      <c r="AC43" s="1">
        <f t="shared" ca="1" si="4"/>
        <v>42186</v>
      </c>
      <c r="AD43" s="1">
        <f t="shared" ca="1" si="4"/>
        <v>42187</v>
      </c>
      <c r="AE43" s="1">
        <f t="shared" ca="1" si="4"/>
        <v>42188</v>
      </c>
      <c r="AF43" s="1">
        <f t="shared" ca="1" si="4"/>
        <v>42189</v>
      </c>
      <c r="AG43" s="1">
        <f t="shared" ca="1" si="4"/>
        <v>42190</v>
      </c>
      <c r="AH43" s="1">
        <f t="shared" ca="1" si="4"/>
        <v>42191</v>
      </c>
    </row>
    <row r="44" spans="1:35" x14ac:dyDescent="0.2">
      <c r="C44" t="e">
        <f ca="1">C32</f>
        <v>#N/A</v>
      </c>
      <c r="D44" t="e">
        <f t="array" aca="1" ref="D44" ca="1">UPPER(INDEX(Типы_занятий[ДЕЙСТВИЕ],MATCH($C44,Типы_занятий[Идентификатор],0)))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t="array" aca="1" ref="D45" ca="1">UPPER(INDEX(Типы_занятий[ДЕЙСТВИЕ],MATCH($C45,Типы_занятий[Идентификатор],0)))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 t="e">
        <f t="shared" ca="1" si="6"/>
        <v>#N/A</v>
      </c>
      <c r="D46" t="e">
        <f t="array" aca="1" ref="D46" ca="1">UPPER(INDEX(Типы_занятий[ДЕЙСТВИЕ],MATCH($C46,Типы_занятий[Идентификатор],0)))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 t="e">
        <f t="shared" ca="1" si="6"/>
        <v>#N/A</v>
      </c>
      <c r="D47" t="e">
        <f t="array" aca="1" ref="D47" ca="1">UPPER(INDEX(Типы_занятий[ДЕЙСТВИЕ],MATCH($C47,Типы_занятий[Идентификатор],0)))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1</v>
      </c>
      <c r="D48" t="str">
        <f t="array" aca="1" ref="D48" ca="1">UPPER(INDEX(Типы_занятий[ДЕЙСТВИЕ],MATCH($C48,Типы_занятий[Идентификатор],0)))</f>
        <v>НАЧАЛО ПРОЕКТА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>
        <f t="shared" ca="1" si="10"/>
        <v>7.3000000000000007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2</v>
      </c>
      <c r="D49" t="str">
        <f t="array" aca="1" ref="D49" ca="1">UPPER(INDEX(Типы_занятий[ДЕЙСТВИЕ],MATCH($C49,Типы_занятий[Идентификатор],0)))</f>
        <v>ВЕХА 1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3</v>
      </c>
      <c r="D50" t="str">
        <f t="array" aca="1" ref="D50" ca="1">UPPER(INDEX(Типы_занятий[ДЕЙСТВИЕ],MATCH($C50,Типы_занятий[Идентификатор],0)))</f>
        <v>ВЕХА 2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4</v>
      </c>
      <c r="D51" t="str">
        <f t="array" aca="1" ref="D51" ca="1">UPPER(INDEX(Типы_занятий[ДЕЙСТВИЕ],MATCH($C51,Типы_занятий[Идентификатор],0)))</f>
        <v>ВЕХА 3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>
        <f t="shared" ca="1" si="13"/>
        <v>4.3000000000000007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5</v>
      </c>
      <c r="D52" t="str">
        <f t="array" aca="1" ref="D52" ca="1">UPPER(INDEX(Типы_занятий[ДЕЙСТВИЕ],MATCH($C52,Типы_занятий[Идентификатор],0)))</f>
        <v>ВЕХА 4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 ca="1">E31</f>
        <v>42162</v>
      </c>
      <c r="F55" s="1">
        <f t="shared" ref="F55:AH55" ca="1" si="15">F31</f>
        <v>42163</v>
      </c>
      <c r="G55" s="1">
        <f t="shared" ca="1" si="15"/>
        <v>42164</v>
      </c>
      <c r="H55" s="1">
        <f t="shared" ca="1" si="15"/>
        <v>42165</v>
      </c>
      <c r="I55" s="1">
        <f t="shared" ca="1" si="15"/>
        <v>42166</v>
      </c>
      <c r="J55" s="1">
        <f t="shared" ca="1" si="15"/>
        <v>42167</v>
      </c>
      <c r="K55" s="1">
        <f t="shared" ca="1" si="15"/>
        <v>42168</v>
      </c>
      <c r="L55" s="1">
        <f t="shared" ca="1" si="15"/>
        <v>42169</v>
      </c>
      <c r="M55" s="1">
        <f t="shared" ca="1" si="15"/>
        <v>42170</v>
      </c>
      <c r="N55" s="1">
        <f t="shared" ca="1" si="15"/>
        <v>42171</v>
      </c>
      <c r="O55" s="1">
        <f t="shared" ca="1" si="15"/>
        <v>42172</v>
      </c>
      <c r="P55" s="1">
        <f t="shared" ca="1" si="15"/>
        <v>42173</v>
      </c>
      <c r="Q55" s="1">
        <f t="shared" ca="1" si="15"/>
        <v>42174</v>
      </c>
      <c r="R55" s="1">
        <f t="shared" ca="1" si="15"/>
        <v>42175</v>
      </c>
      <c r="S55" s="1">
        <f t="shared" ca="1" si="15"/>
        <v>42176</v>
      </c>
      <c r="T55" s="1">
        <f t="shared" ca="1" si="15"/>
        <v>42177</v>
      </c>
      <c r="U55" s="1">
        <f t="shared" ca="1" si="15"/>
        <v>42178</v>
      </c>
      <c r="V55" s="1">
        <f t="shared" ca="1" si="15"/>
        <v>42179</v>
      </c>
      <c r="W55" s="1">
        <f t="shared" ca="1" si="15"/>
        <v>42180</v>
      </c>
      <c r="X55" s="1">
        <f t="shared" ca="1" si="15"/>
        <v>42181</v>
      </c>
      <c r="Y55" s="1">
        <f t="shared" ca="1" si="15"/>
        <v>42182</v>
      </c>
      <c r="Z55" s="1">
        <f t="shared" ca="1" si="15"/>
        <v>42183</v>
      </c>
      <c r="AA55" s="1">
        <f t="shared" ca="1" si="15"/>
        <v>42184</v>
      </c>
      <c r="AB55" s="1">
        <f t="shared" ca="1" si="15"/>
        <v>42185</v>
      </c>
      <c r="AC55" s="1">
        <f t="shared" ca="1" si="15"/>
        <v>42186</v>
      </c>
      <c r="AD55" s="1">
        <f t="shared" ca="1" si="15"/>
        <v>42187</v>
      </c>
      <c r="AE55" s="1">
        <f t="shared" ca="1" si="15"/>
        <v>42188</v>
      </c>
      <c r="AF55" s="1">
        <f t="shared" ca="1" si="15"/>
        <v>42189</v>
      </c>
      <c r="AG55" s="1">
        <f t="shared" ca="1" si="15"/>
        <v>42190</v>
      </c>
      <c r="AH55" s="1">
        <f t="shared" ca="1" si="15"/>
        <v>42191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>
        <f t="shared" ca="1" si="16"/>
        <v>5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 ca="1">DATE(YEAR(MIN(E55:AH55)),MONTH(MIN(E55:AH55)),1)</f>
        <v>42156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>
        <f t="shared" ca="1" si="17"/>
        <v>0.5</v>
      </c>
      <c r="Q58">
        <f t="shared" ca="1" si="17"/>
        <v>0.5</v>
      </c>
      <c r="R58">
        <f t="shared" ca="1" si="17"/>
        <v>0.5</v>
      </c>
      <c r="S58">
        <f t="shared" ca="1" si="17"/>
        <v>0.5</v>
      </c>
      <c r="T58">
        <f t="shared" ca="1" si="17"/>
        <v>0.5</v>
      </c>
      <c r="U58">
        <f t="shared" ca="1" si="17"/>
        <v>0.5</v>
      </c>
      <c r="V58">
        <f t="shared" ca="1" si="17"/>
        <v>0.5</v>
      </c>
      <c r="W58">
        <f t="shared" ca="1" si="17"/>
        <v>0.5</v>
      </c>
      <c r="X58">
        <f t="shared" ca="1" si="17"/>
        <v>0.5</v>
      </c>
      <c r="Y58">
        <f t="shared" ca="1" si="17"/>
        <v>0.5</v>
      </c>
      <c r="Z58">
        <f t="shared" ca="1" si="17"/>
        <v>0.5</v>
      </c>
      <c r="AA58">
        <f t="shared" ca="1" si="17"/>
        <v>0.5</v>
      </c>
      <c r="AB58">
        <f t="shared" ca="1" si="17"/>
        <v>0.5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x14ac:dyDescent="0.2">
      <c r="D59" s="3" t="str">
        <f ca="1">TEXT(D58,"МММ ГГГГ") &amp; " - Top Band"</f>
        <v>июн 2015 -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>
        <f t="shared" ca="1" si="18"/>
        <v>13</v>
      </c>
      <c r="Q59">
        <f t="shared" ca="1" si="18"/>
        <v>13</v>
      </c>
      <c r="R59">
        <f t="shared" ca="1" si="18"/>
        <v>13</v>
      </c>
      <c r="S59">
        <f t="shared" ca="1" si="18"/>
        <v>13</v>
      </c>
      <c r="T59">
        <f t="shared" ca="1" si="18"/>
        <v>13</v>
      </c>
      <c r="U59">
        <f t="shared" ca="1" si="18"/>
        <v>13</v>
      </c>
      <c r="V59">
        <f t="shared" ca="1" si="18"/>
        <v>13</v>
      </c>
      <c r="W59">
        <f t="shared" ca="1" si="18"/>
        <v>13</v>
      </c>
      <c r="X59">
        <f t="shared" ca="1" si="18"/>
        <v>13</v>
      </c>
      <c r="Y59">
        <f t="shared" ca="1" si="18"/>
        <v>13</v>
      </c>
      <c r="Z59">
        <f t="shared" ca="1" si="18"/>
        <v>13</v>
      </c>
      <c r="AA59">
        <f t="shared" ca="1" si="18"/>
        <v>13</v>
      </c>
      <c r="AB59">
        <f t="shared" ca="1" si="18"/>
        <v>13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2">
      <c r="D60" s="3"/>
    </row>
    <row r="61" spans="3:34" x14ac:dyDescent="0.2">
      <c r="D61" s="3">
        <f ca="1">EOMONTH(D58,0)+1</f>
        <v>42186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 t="e">
        <f t="shared" ca="1" si="19"/>
        <v>#N/A</v>
      </c>
      <c r="Q61" t="e">
        <f t="shared" ca="1" si="19"/>
        <v>#N/A</v>
      </c>
      <c r="R61" t="e">
        <f t="shared" ca="1" si="19"/>
        <v>#N/A</v>
      </c>
      <c r="S61" t="e">
        <f t="shared" ca="1" si="19"/>
        <v>#N/A</v>
      </c>
      <c r="T61" t="e">
        <f t="shared" ca="1" si="19"/>
        <v>#N/A</v>
      </c>
      <c r="U61" t="e">
        <f t="shared" ca="1" si="19"/>
        <v>#N/A</v>
      </c>
      <c r="V61" t="e">
        <f t="shared" ca="1" si="19"/>
        <v>#N/A</v>
      </c>
      <c r="W61" t="e">
        <f t="shared" ca="1" si="19"/>
        <v>#N/A</v>
      </c>
      <c r="X61" t="e">
        <f t="shared" ca="1" si="19"/>
        <v>#N/A</v>
      </c>
      <c r="Y61" t="e">
        <f t="shared" ca="1" si="19"/>
        <v>#N/A</v>
      </c>
      <c r="Z61" t="e">
        <f t="shared" ca="1" si="19"/>
        <v>#N/A</v>
      </c>
      <c r="AA61" t="e">
        <f t="shared" ca="1" si="19"/>
        <v>#N/A</v>
      </c>
      <c r="AB61" t="e">
        <f t="shared" ca="1" si="19"/>
        <v>#N/A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x14ac:dyDescent="0.2">
      <c r="D62" s="3" t="str">
        <f ca="1">TEXT(D61,"МММ ГГГГ") &amp; " - Top Band"</f>
        <v>июл 2015 -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 t="e">
        <f t="shared" ca="1" si="20"/>
        <v>#N/A</v>
      </c>
      <c r="Q62" t="e">
        <f t="shared" ca="1" si="20"/>
        <v>#N/A</v>
      </c>
      <c r="R62" t="e">
        <f t="shared" ca="1" si="20"/>
        <v>#N/A</v>
      </c>
      <c r="S62" t="e">
        <f t="shared" ca="1" si="20"/>
        <v>#N/A</v>
      </c>
      <c r="T62" t="e">
        <f t="shared" ca="1" si="20"/>
        <v>#N/A</v>
      </c>
      <c r="U62" t="e">
        <f t="shared" ca="1" si="20"/>
        <v>#N/A</v>
      </c>
      <c r="V62" t="e">
        <f t="shared" ca="1" si="20"/>
        <v>#N/A</v>
      </c>
      <c r="W62" t="e">
        <f t="shared" ca="1" si="20"/>
        <v>#N/A</v>
      </c>
      <c r="X62" t="e">
        <f t="shared" ca="1" si="20"/>
        <v>#N/A</v>
      </c>
      <c r="Y62" t="e">
        <f t="shared" ca="1" si="20"/>
        <v>#N/A</v>
      </c>
      <c r="Z62" t="e">
        <f t="shared" ca="1" si="20"/>
        <v>#N/A</v>
      </c>
      <c r="AA62" t="e">
        <f t="shared" ca="1" si="20"/>
        <v>#N/A</v>
      </c>
      <c r="AB62" t="e">
        <f t="shared" ca="1" si="20"/>
        <v>#N/A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2">
      <c r="D63" s="3"/>
    </row>
    <row r="65" spans="4:34" x14ac:dyDescent="0.2">
      <c r="D65" s="3">
        <f ca="1">D58+1</f>
        <v>42157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2">
      <c r="D66" s="3">
        <f ca="1">D61+1</f>
        <v>42187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>
        <f t="shared" ca="1" si="21"/>
        <v>0.5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 ca="1">LEFT(UPPER(TEXT(E55,"ДДД")),$D70)</f>
        <v>ВС</v>
      </c>
      <c r="F70" t="str">
        <f ca="1">LEFT(UPPER(TEXT(F55,"ДДД")),$D70)</f>
        <v>ПН</v>
      </c>
      <c r="G70" t="str">
        <f t="shared" ref="G70:AH70" ca="1" si="23">LEFT(UPPER(TEXT(G55,"ДДД")),$D70)</f>
        <v>ВТ</v>
      </c>
      <c r="H70" t="str">
        <f t="shared" ca="1" si="23"/>
        <v>СР</v>
      </c>
      <c r="I70" t="str">
        <f t="shared" ca="1" si="23"/>
        <v>ЧТ</v>
      </c>
      <c r="J70" t="str">
        <f t="shared" ca="1" si="23"/>
        <v>ПТ</v>
      </c>
      <c r="K70" t="str">
        <f t="shared" ca="1" si="23"/>
        <v>СБ</v>
      </c>
      <c r="L70" t="str">
        <f t="shared" ca="1" si="23"/>
        <v>ВС</v>
      </c>
      <c r="M70" t="str">
        <f t="shared" ca="1" si="23"/>
        <v>ПН</v>
      </c>
      <c r="N70" t="str">
        <f t="shared" ca="1" si="23"/>
        <v>ВТ</v>
      </c>
      <c r="O70" t="str">
        <f t="shared" ca="1" si="23"/>
        <v>СР</v>
      </c>
      <c r="P70" t="str">
        <f t="shared" ca="1" si="23"/>
        <v>ЧТ</v>
      </c>
      <c r="Q70" t="str">
        <f t="shared" ca="1" si="23"/>
        <v>ПТ</v>
      </c>
      <c r="R70" t="str">
        <f t="shared" ca="1" si="23"/>
        <v>СБ</v>
      </c>
      <c r="S70" t="str">
        <f t="shared" ca="1" si="23"/>
        <v>ВС</v>
      </c>
      <c r="T70" t="str">
        <f t="shared" ca="1" si="23"/>
        <v>ПН</v>
      </c>
      <c r="U70" t="str">
        <f t="shared" ca="1" si="23"/>
        <v>ВТ</v>
      </c>
      <c r="V70" t="str">
        <f t="shared" ca="1" si="23"/>
        <v>СР</v>
      </c>
      <c r="W70" t="str">
        <f t="shared" ca="1" si="23"/>
        <v>ЧТ</v>
      </c>
      <c r="X70" t="str">
        <f t="shared" ca="1" si="23"/>
        <v>ПТ</v>
      </c>
      <c r="Y70" t="str">
        <f t="shared" ca="1" si="23"/>
        <v>СБ</v>
      </c>
      <c r="Z70" t="str">
        <f t="shared" ca="1" si="23"/>
        <v>ВС</v>
      </c>
      <c r="AA70" t="str">
        <f t="shared" ca="1" si="23"/>
        <v>ПН</v>
      </c>
      <c r="AB70" t="str">
        <f t="shared" ca="1" si="23"/>
        <v>ВТ</v>
      </c>
      <c r="AC70" t="str">
        <f t="shared" ca="1" si="23"/>
        <v>СР</v>
      </c>
      <c r="AD70" t="str">
        <f t="shared" ca="1" si="23"/>
        <v>ЧТ</v>
      </c>
      <c r="AE70" t="str">
        <f t="shared" ca="1" si="23"/>
        <v>ПТ</v>
      </c>
      <c r="AF70" t="str">
        <f t="shared" ca="1" si="23"/>
        <v>СБ</v>
      </c>
      <c r="AG70" t="str">
        <f t="shared" ca="1" si="23"/>
        <v>ВС</v>
      </c>
      <c r="AH70" t="str">
        <f t="shared" ca="1" si="23"/>
        <v>ПН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 ca="1">TEXT(E55,"ДД")</f>
        <v>07</v>
      </c>
      <c r="F72" t="str">
        <f t="shared" ref="F72:AH72" ca="1" si="24">TEXT(F55,"ДД")</f>
        <v>08</v>
      </c>
      <c r="G72" t="str">
        <f t="shared" ca="1" si="24"/>
        <v>09</v>
      </c>
      <c r="H72" t="str">
        <f t="shared" ca="1" si="24"/>
        <v>10</v>
      </c>
      <c r="I72" t="str">
        <f t="shared" ca="1" si="24"/>
        <v>11</v>
      </c>
      <c r="J72" t="str">
        <f t="shared" ca="1" si="24"/>
        <v>12</v>
      </c>
      <c r="K72" t="str">
        <f t="shared" ca="1" si="24"/>
        <v>13</v>
      </c>
      <c r="L72" t="str">
        <f t="shared" ca="1" si="24"/>
        <v>14</v>
      </c>
      <c r="M72" t="str">
        <f t="shared" ca="1" si="24"/>
        <v>15</v>
      </c>
      <c r="N72" t="str">
        <f t="shared" ca="1" si="24"/>
        <v>16</v>
      </c>
      <c r="O72" t="str">
        <f t="shared" ca="1" si="24"/>
        <v>17</v>
      </c>
      <c r="P72" t="str">
        <f t="shared" ca="1" si="24"/>
        <v>18</v>
      </c>
      <c r="Q72" t="str">
        <f t="shared" ca="1" si="24"/>
        <v>19</v>
      </c>
      <c r="R72" t="str">
        <f t="shared" ca="1" si="24"/>
        <v>20</v>
      </c>
      <c r="S72" t="str">
        <f t="shared" ca="1" si="24"/>
        <v>21</v>
      </c>
      <c r="T72" t="str">
        <f t="shared" ca="1" si="24"/>
        <v>22</v>
      </c>
      <c r="U72" t="str">
        <f t="shared" ca="1" si="24"/>
        <v>23</v>
      </c>
      <c r="V72" t="str">
        <f t="shared" ca="1" si="24"/>
        <v>24</v>
      </c>
      <c r="W72" t="str">
        <f t="shared" ca="1" si="24"/>
        <v>25</v>
      </c>
      <c r="X72" t="str">
        <f t="shared" ca="1" si="24"/>
        <v>26</v>
      </c>
      <c r="Y72" t="str">
        <f t="shared" ca="1" si="24"/>
        <v>27</v>
      </c>
      <c r="Z72" t="str">
        <f t="shared" ca="1" si="24"/>
        <v>28</v>
      </c>
      <c r="AA72" t="str">
        <f t="shared" ca="1" si="24"/>
        <v>29</v>
      </c>
      <c r="AB72" t="str">
        <f t="shared" ca="1" si="24"/>
        <v>30</v>
      </c>
      <c r="AC72" t="str">
        <f t="shared" ca="1" si="24"/>
        <v>01</v>
      </c>
      <c r="AD72" t="str">
        <f t="shared" ca="1" si="24"/>
        <v>02</v>
      </c>
      <c r="AE72" t="str">
        <f t="shared" ca="1" si="24"/>
        <v>03</v>
      </c>
      <c r="AF72" t="str">
        <f t="shared" ca="1" si="24"/>
        <v>04</v>
      </c>
      <c r="AG72" t="str">
        <f t="shared" ca="1" si="24"/>
        <v>05</v>
      </c>
      <c r="AH72" t="str">
        <f t="shared" ca="1" si="24"/>
        <v>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Временная шкала проекта</vt:lpstr>
      <vt:lpstr>вычисления</vt:lpstr>
      <vt:lpstr>ДатаНачала</vt:lpstr>
      <vt:lpstr>ОкноДатыНачала</vt:lpstr>
      <vt:lpstr>ОкноДни</vt:lpstr>
      <vt:lpstr>ОкноСдвиг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2015-06-10T08:10:26Z</dcterms:created>
  <dcterms:modified xsi:type="dcterms:W3CDTF">2015-06-10T08:10:26Z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