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График амортизации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<sst xmlns="http://schemas.openxmlformats.org/spreadsheetml/2006/main" count="16" uniqueCount="16">
  <si>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Шаблон графика амортизации</t>
  </si>
  <si>
    <t xml:space="preserve">Сведения о кредите</t>
  </si>
  <si>
    <t xml:space="preserve">Сводная информация</t>
  </si>
  <si>
    <t xml:space="preserve">Сумма кредита</t>
  </si>
  <si>
    <t xml:space="preserve">Запланированный платеж</t>
  </si>
  <si>
    <t xml:space="preserve">Годовая процентная ставка</t>
  </si>
  <si>
    <t xml:space="preserve">Зпланированное количество платежей</t>
  </si>
  <si>
    <t xml:space="preserve">Срок кредита в месяцах</t>
  </si>
  <si>
    <t xml:space="preserve">Общая сумма процентов</t>
  </si>
  <si>
    <t xml:space="preserve">Дата первого платежа</t>
  </si>
  <si>
    <t xml:space="preserve">Общая сумма оплаты</t>
  </si>
  <si>
    <t>№</t>
  </si>
  <si>
    <t xml:space="preserve">Срок платежа</t>
  </si>
  <si>
    <t xml:space="preserve">Остаток на начало периода</t>
  </si>
  <si>
    <t xml:space="preserve">Сумма платежа</t>
  </si>
  <si>
    <t xml:space="preserve">Баланс на конец периода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</si>
</sst>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-* #,##0.00\ [$₽-419]_-;\-* #,##0.00\ [$₽-419]_-;_-* &quot;-&quot;??\ [$₽-419]_-;_-@_-"/>
    <numFmt numFmtId="165" formatCode="dd/mm/yyyy;@"/>
    <numFmt numFmtId="166" formatCode="dd/mm/yyyy"/>
  </numFmts>
  <fonts count="4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3" borderId="0" numFmtId="1" xfId="0" applyNumberFormat="1" applyFont="1" applyFill="1"/>
    <xf fontId="3" fillId="2" borderId="1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1" fillId="0" borderId="1" numFmtId="1" xfId="0" applyNumberFormat="1" applyFont="1" applyBorder="1"/>
    <xf fontId="1" fillId="0" borderId="1" numFmtId="164" xfId="0" applyNumberFormat="1" applyFont="1" applyBorder="1"/>
    <xf fontId="1" fillId="0" borderId="1" numFmtId="0" xfId="0" applyFont="1" applyBorder="1"/>
    <xf fontId="1" fillId="0" borderId="1" numFmtId="9" xfId="0" applyNumberFormat="1" applyFont="1" applyBorder="1"/>
    <xf fontId="1" fillId="3" borderId="0" numFmtId="8" xfId="0" applyNumberFormat="1" applyFont="1" applyFill="1"/>
    <xf fontId="1" fillId="0" borderId="1" numFmtId="165" xfId="0" applyNumberFormat="1" applyFont="1" applyBorder="1"/>
    <xf fontId="1" fillId="0" borderId="1" numFmtId="1" xfId="0" applyNumberFormat="1" applyFont="1" applyBorder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4" xfId="0" applyNumberFormat="1" applyFont="1" applyBorder="1"/>
    <xf fontId="1" fillId="0" borderId="1" numFmtId="164" xfId="0" applyNumberFormat="1" applyFont="1" applyBorder="1" applyAlignment="1">
      <alignment horizontal="center"/>
    </xf>
    <xf fontId="1" fillId="2" borderId="1" numFmtId="1" xfId="0" applyNumberFormat="1" applyFont="1" applyFill="1" applyBorder="1" applyAlignment="1">
      <alignment horizontal="center"/>
    </xf>
    <xf fontId="1" fillId="2" borderId="1" numFmtId="166" xfId="0" applyNumberFormat="1" applyFont="1" applyFill="1" applyBorder="1" applyAlignment="1">
      <alignment horizontal="center"/>
    </xf>
    <xf fontId="1" fillId="2" borderId="1" numFmtId="164" xfId="0" applyNumberFormat="1" applyFont="1" applyFill="1" applyBorder="1"/>
    <xf fontId="1" fillId="2" borderId="1" numFmtId="164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28.8515625"/>
    <col customWidth="1" min="2" max="2" style="2" width="17.140625"/>
    <col bestFit="1" customWidth="1" min="3" max="3" style="2" width="31.7109375"/>
    <col bestFit="1" customWidth="1" min="4" max="4" style="2" width="40.57421875"/>
    <col bestFit="1" customWidth="1" min="5" max="5" style="2" width="29.14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5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5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5">
      <c r="A4" s="9" t="s">
        <v>3</v>
      </c>
      <c r="B4" s="10">
        <v>100000</v>
      </c>
      <c r="C4" s="4"/>
      <c r="D4" s="11" t="s">
        <v>4</v>
      </c>
      <c r="E4" s="10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6.5">
      <c r="A5" s="9" t="s">
        <v>5</v>
      </c>
      <c r="B5" s="12">
        <v>0.050000000000000003</v>
      </c>
      <c r="C5" s="4"/>
      <c r="D5" s="11" t="s">
        <v>6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6.5">
      <c r="A6" s="9" t="s">
        <v>7</v>
      </c>
      <c r="B6" s="9">
        <v>12</v>
      </c>
      <c r="C6" s="4"/>
      <c r="D6" s="11" t="s">
        <v>8</v>
      </c>
      <c r="E6" s="10">
        <f>-IPMT(B5,1,B6,B4)</f>
        <v>5000</v>
      </c>
      <c r="F6" s="4"/>
      <c r="G6" s="4"/>
      <c r="H6" s="13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5">
      <c r="A7" s="9" t="s">
        <v>9</v>
      </c>
      <c r="B7" s="14">
        <f ca="1">TODAY()</f>
        <v>45567</v>
      </c>
      <c r="C7" s="4"/>
      <c r="D7" s="11" t="s">
        <v>10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5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5">
      <c r="A9" s="7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5">
      <c r="A10" s="15">
        <v>1</v>
      </c>
      <c r="B10" s="16">
        <f ca="1">TODAY()</f>
        <v>45567</v>
      </c>
      <c r="C10" s="17">
        <f>E7</f>
        <v>105000</v>
      </c>
      <c r="D10" s="18">
        <f>E4</f>
        <v>8525.2264021710325</v>
      </c>
      <c r="E10" s="18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5">
      <c r="A11" s="19">
        <v>2</v>
      </c>
      <c r="B11" s="20">
        <f t="shared" ref="B11:B21" si="1">WORKDAY(B10,+21)</f>
        <v>45596</v>
      </c>
      <c r="C11" s="21">
        <f t="shared" ref="C11:C21" si="2">E10</f>
        <v>96474.773597828971</v>
      </c>
      <c r="D11" s="22">
        <f>E4</f>
        <v>8525.2264021710325</v>
      </c>
      <c r="E11" s="22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5">
      <c r="A12" s="15">
        <v>3</v>
      </c>
      <c r="B12" s="16">
        <f t="shared" si="1"/>
        <v>45625</v>
      </c>
      <c r="C12" s="17">
        <f t="shared" si="2"/>
        <v>87949.547195657942</v>
      </c>
      <c r="D12" s="18">
        <f>E4</f>
        <v>8525.2264021710325</v>
      </c>
      <c r="E12" s="18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5">
      <c r="A13" s="19">
        <v>4</v>
      </c>
      <c r="B13" s="20">
        <f t="shared" si="1"/>
        <v>45656</v>
      </c>
      <c r="C13" s="21">
        <f t="shared" si="2"/>
        <v>79424.320793486913</v>
      </c>
      <c r="D13" s="22">
        <f>E4</f>
        <v>8525.2264021710325</v>
      </c>
      <c r="E13" s="22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5">
      <c r="A14" s="15">
        <v>5</v>
      </c>
      <c r="B14" s="16">
        <f t="shared" si="1"/>
        <v>45685</v>
      </c>
      <c r="C14" s="17">
        <f t="shared" si="2"/>
        <v>70899.094391315884</v>
      </c>
      <c r="D14" s="18">
        <f>E4</f>
        <v>8525.2264021710325</v>
      </c>
      <c r="E14" s="18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5">
      <c r="A15" s="19">
        <v>6</v>
      </c>
      <c r="B15" s="20">
        <f t="shared" si="1"/>
        <v>45714</v>
      </c>
      <c r="C15" s="21">
        <f t="shared" si="2"/>
        <v>62373.867989144856</v>
      </c>
      <c r="D15" s="22">
        <f>E4</f>
        <v>8525.2264021710325</v>
      </c>
      <c r="E15" s="22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5">
      <c r="A16" s="15">
        <v>7</v>
      </c>
      <c r="B16" s="16">
        <f t="shared" si="1"/>
        <v>45743</v>
      </c>
      <c r="C16" s="17">
        <f t="shared" si="2"/>
        <v>53848.641586973827</v>
      </c>
      <c r="D16" s="18">
        <f>E4</f>
        <v>8525.2264021710325</v>
      </c>
      <c r="E16" s="18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5">
      <c r="A17" s="19">
        <v>8</v>
      </c>
      <c r="B17" s="20">
        <f t="shared" si="1"/>
        <v>45772</v>
      </c>
      <c r="C17" s="21">
        <f t="shared" si="2"/>
        <v>45323.415184802798</v>
      </c>
      <c r="D17" s="22">
        <f>E4</f>
        <v>8525.2264021710325</v>
      </c>
      <c r="E17" s="22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5">
      <c r="A18" s="15">
        <v>9</v>
      </c>
      <c r="B18" s="16">
        <f t="shared" si="1"/>
        <v>45803</v>
      </c>
      <c r="C18" s="17">
        <f t="shared" si="2"/>
        <v>36798.188782631769</v>
      </c>
      <c r="D18" s="18">
        <f>E4</f>
        <v>8525.2264021710325</v>
      </c>
      <c r="E18" s="18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5">
      <c r="A19" s="19">
        <v>10</v>
      </c>
      <c r="B19" s="20">
        <f t="shared" si="1"/>
        <v>45832</v>
      </c>
      <c r="C19" s="21">
        <f t="shared" si="2"/>
        <v>28272.962380460736</v>
      </c>
      <c r="D19" s="22">
        <f>E4</f>
        <v>8525.2264021710325</v>
      </c>
      <c r="E19" s="22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5">
      <c r="A20" s="15">
        <v>11</v>
      </c>
      <c r="B20" s="16">
        <f t="shared" si="1"/>
        <v>45861</v>
      </c>
      <c r="C20" s="17">
        <f t="shared" si="2"/>
        <v>19747.735978289704</v>
      </c>
      <c r="D20" s="18">
        <f>E4</f>
        <v>8525.2264021710325</v>
      </c>
      <c r="E20" s="18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5">
      <c r="A21" s="19">
        <v>12</v>
      </c>
      <c r="B21" s="20">
        <f t="shared" si="1"/>
        <v>45890</v>
      </c>
      <c r="C21" s="21">
        <f t="shared" si="2"/>
        <v>11222.509576118671</v>
      </c>
      <c r="D21" s="22">
        <f>E4</f>
        <v>8525.2264021710325</v>
      </c>
      <c r="E21" s="22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5">
      <c r="A22" s="23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5">
      <c r="A23" s="23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5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5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5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5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5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5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5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5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5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5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5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5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5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5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5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5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5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5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5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5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5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5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5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5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5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5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5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5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5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5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5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5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5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5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5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5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5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5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5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5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5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7</cp:revision>
  <dcterms:modified xsi:type="dcterms:W3CDTF">2024-10-02T10:06:38Z</dcterms:modified>
</cp:coreProperties>
</file>